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C105" i="11" l="1"/>
  <c r="BD105" i="11" s="1"/>
  <c r="BA96" i="11"/>
  <c r="G96" i="11" s="1"/>
  <c r="C96" i="11"/>
  <c r="BD96" i="11" s="1"/>
  <c r="C95" i="11"/>
  <c r="BD95" i="11" s="1"/>
  <c r="BA94" i="11"/>
  <c r="G94" i="11" s="1"/>
  <c r="C94" i="11"/>
  <c r="BD94" i="11" s="1"/>
  <c r="C93" i="11"/>
  <c r="BD93" i="11" s="1"/>
  <c r="F89" i="11"/>
  <c r="E89" i="11"/>
  <c r="D89" i="11"/>
  <c r="C89" i="11"/>
  <c r="BA88" i="11"/>
  <c r="G88" i="11" s="1"/>
  <c r="C88" i="11"/>
  <c r="BD88" i="11" s="1"/>
  <c r="C87" i="11"/>
  <c r="BD87" i="11" s="1"/>
  <c r="BA86" i="11"/>
  <c r="G86" i="11" s="1"/>
  <c r="C86" i="11"/>
  <c r="BD86" i="11" s="1"/>
  <c r="C85" i="11"/>
  <c r="BD85" i="11" s="1"/>
  <c r="BA84" i="11"/>
  <c r="G84" i="11" s="1"/>
  <c r="C84" i="11"/>
  <c r="BD84" i="11" s="1"/>
  <c r="C83" i="11"/>
  <c r="BD83" i="11" s="1"/>
  <c r="BE78" i="11"/>
  <c r="B78" i="11"/>
  <c r="BE77" i="11"/>
  <c r="B77" i="11"/>
  <c r="BE76" i="11"/>
  <c r="B76" i="11"/>
  <c r="H67" i="11"/>
  <c r="G67" i="11"/>
  <c r="F67" i="11"/>
  <c r="E67" i="11"/>
  <c r="D67" i="11"/>
  <c r="C67" i="11"/>
  <c r="B67" i="11" s="1"/>
  <c r="BF66" i="11"/>
  <c r="BD66" i="11"/>
  <c r="BB66" i="11"/>
  <c r="B66" i="11"/>
  <c r="BC66" i="11" s="1"/>
  <c r="B65" i="11"/>
  <c r="BF64" i="11"/>
  <c r="BC64" i="11"/>
  <c r="BB64" i="11"/>
  <c r="B64" i="11"/>
  <c r="B63" i="11"/>
  <c r="BF62" i="11"/>
  <c r="BC62" i="11"/>
  <c r="BB62" i="11"/>
  <c r="B62" i="11"/>
  <c r="B61" i="11"/>
  <c r="BF60" i="11"/>
  <c r="BC60" i="11"/>
  <c r="BB60" i="11"/>
  <c r="B60" i="11"/>
  <c r="B59" i="11"/>
  <c r="BF58" i="11"/>
  <c r="BC58" i="11"/>
  <c r="BB58" i="11"/>
  <c r="B58" i="11"/>
  <c r="B57" i="11"/>
  <c r="BF56" i="11"/>
  <c r="BC56" i="11"/>
  <c r="BB56" i="11"/>
  <c r="B56" i="11"/>
  <c r="B55" i="11"/>
  <c r="BF54" i="11"/>
  <c r="BC54" i="11"/>
  <c r="BB54" i="11"/>
  <c r="B54" i="11"/>
  <c r="B53" i="11"/>
  <c r="BF52" i="11"/>
  <c r="BC52" i="11"/>
  <c r="BB52" i="11"/>
  <c r="B52" i="11"/>
  <c r="B51" i="11"/>
  <c r="BF50" i="11"/>
  <c r="BC50" i="11"/>
  <c r="BB50" i="11"/>
  <c r="B50" i="11"/>
  <c r="BD49" i="11"/>
  <c r="B49" i="11"/>
  <c r="BF48" i="11"/>
  <c r="BC48" i="11"/>
  <c r="BB48" i="11"/>
  <c r="B48" i="11"/>
  <c r="BD47" i="11"/>
  <c r="B47" i="11"/>
  <c r="BF46" i="11"/>
  <c r="BC46" i="11"/>
  <c r="BB46" i="11"/>
  <c r="B46" i="11"/>
  <c r="BD45" i="11"/>
  <c r="B45" i="11"/>
  <c r="BF44" i="11"/>
  <c r="BC44" i="11"/>
  <c r="BB44" i="11"/>
  <c r="B44" i="11"/>
  <c r="BD43" i="11"/>
  <c r="B43" i="11"/>
  <c r="BF42" i="11"/>
  <c r="BC42" i="11"/>
  <c r="BB42" i="11"/>
  <c r="B42" i="11"/>
  <c r="BD41" i="11"/>
  <c r="B41" i="11"/>
  <c r="BF40" i="11"/>
  <c r="BC40" i="11"/>
  <c r="BB40" i="11"/>
  <c r="B40" i="11"/>
  <c r="BD39" i="11"/>
  <c r="B39" i="11"/>
  <c r="BF38" i="11"/>
  <c r="BC38" i="11"/>
  <c r="BB38" i="11"/>
  <c r="B38" i="11"/>
  <c r="BD37" i="11"/>
  <c r="B37" i="11"/>
  <c r="BF36" i="11"/>
  <c r="BC36" i="11"/>
  <c r="BB36" i="11"/>
  <c r="B36" i="11"/>
  <c r="BD35" i="11"/>
  <c r="B35" i="11"/>
  <c r="BF34" i="11"/>
  <c r="BC34" i="11"/>
  <c r="BB34" i="11"/>
  <c r="B34" i="11"/>
  <c r="BD33" i="11"/>
  <c r="B33" i="11"/>
  <c r="BC32" i="11"/>
  <c r="B32" i="11"/>
  <c r="BC31" i="11"/>
  <c r="B31" i="11"/>
  <c r="BC30" i="11"/>
  <c r="B30" i="11"/>
  <c r="BC29" i="11"/>
  <c r="B29" i="11"/>
  <c r="BC28" i="11"/>
  <c r="B28" i="11"/>
  <c r="BC27" i="11"/>
  <c r="B27" i="11"/>
  <c r="BC26" i="11"/>
  <c r="B26" i="11"/>
  <c r="C19" i="11"/>
  <c r="H14" i="11"/>
  <c r="G14" i="11"/>
  <c r="F14" i="11"/>
  <c r="E14" i="11"/>
  <c r="D14" i="11"/>
  <c r="BE13" i="11"/>
  <c r="BD13" i="11"/>
  <c r="I13" i="11"/>
  <c r="F13" i="11"/>
  <c r="BB13" i="11" s="1"/>
  <c r="C13" i="11"/>
  <c r="BA13" i="11" s="1"/>
  <c r="BB12" i="11"/>
  <c r="F12" i="11"/>
  <c r="BE12" i="11" s="1"/>
  <c r="C12" i="11"/>
  <c r="BA12" i="11" s="1"/>
  <c r="BE11" i="11"/>
  <c r="BB11" i="11"/>
  <c r="F11" i="11"/>
  <c r="C11" i="11"/>
  <c r="BD11" i="11" s="1"/>
  <c r="BE10" i="11"/>
  <c r="BD10" i="11"/>
  <c r="BA10" i="11"/>
  <c r="F10" i="11"/>
  <c r="C10" i="11"/>
  <c r="A5" i="11"/>
  <c r="A4" i="11"/>
  <c r="A3" i="11"/>
  <c r="A2" i="11"/>
  <c r="BE53" i="11" l="1"/>
  <c r="BA53" i="11"/>
  <c r="BC53" i="11"/>
  <c r="BB53" i="11"/>
  <c r="BF53" i="11"/>
  <c r="I12" i="11"/>
  <c r="A221" i="11"/>
  <c r="BF26" i="11"/>
  <c r="BB26" i="11"/>
  <c r="BE26" i="11"/>
  <c r="BA26" i="11"/>
  <c r="I26" i="11" s="1"/>
  <c r="BF27" i="11"/>
  <c r="BB27" i="11"/>
  <c r="BE27" i="11"/>
  <c r="BA27" i="11"/>
  <c r="I27" i="11" s="1"/>
  <c r="BF28" i="11"/>
  <c r="BB28" i="11"/>
  <c r="BE28" i="11"/>
  <c r="BA28" i="11"/>
  <c r="I28" i="11" s="1"/>
  <c r="BF29" i="11"/>
  <c r="BB29" i="11"/>
  <c r="BE29" i="11"/>
  <c r="BA29" i="11"/>
  <c r="I29" i="11" s="1"/>
  <c r="BF30" i="11"/>
  <c r="BB30" i="11"/>
  <c r="BE30" i="11"/>
  <c r="BA30" i="11"/>
  <c r="I30" i="11" s="1"/>
  <c r="BF31" i="11"/>
  <c r="BB31" i="11"/>
  <c r="BE31" i="11"/>
  <c r="BA31" i="11"/>
  <c r="I31" i="11" s="1"/>
  <c r="BF32" i="11"/>
  <c r="BB32" i="11"/>
  <c r="BE32" i="11"/>
  <c r="BA32" i="11"/>
  <c r="I32" i="11" s="1"/>
  <c r="BE33" i="11"/>
  <c r="BA33" i="11"/>
  <c r="BC33" i="11"/>
  <c r="BB33" i="11"/>
  <c r="BE35" i="11"/>
  <c r="BA35" i="11"/>
  <c r="BC35" i="11"/>
  <c r="BB35" i="11"/>
  <c r="BE37" i="11"/>
  <c r="BA37" i="11"/>
  <c r="BC37" i="11"/>
  <c r="BB37" i="11"/>
  <c r="BE39" i="11"/>
  <c r="BA39" i="11"/>
  <c r="BC39" i="11"/>
  <c r="BB39" i="11"/>
  <c r="BE41" i="11"/>
  <c r="BA41" i="11"/>
  <c r="BC41" i="11"/>
  <c r="BB41" i="11"/>
  <c r="BE43" i="11"/>
  <c r="BA43" i="11"/>
  <c r="BC43" i="11"/>
  <c r="BB43" i="11"/>
  <c r="BE45" i="11"/>
  <c r="BA45" i="11"/>
  <c r="BC45" i="11"/>
  <c r="BB45" i="11"/>
  <c r="BE47" i="11"/>
  <c r="BA47" i="11"/>
  <c r="BC47" i="11"/>
  <c r="BB47" i="11"/>
  <c r="BE49" i="11"/>
  <c r="BA49" i="11"/>
  <c r="BC49" i="11"/>
  <c r="BB49" i="11"/>
  <c r="BE51" i="11"/>
  <c r="BA51" i="11"/>
  <c r="BC51" i="11"/>
  <c r="BB51" i="11"/>
  <c r="BF51" i="11"/>
  <c r="BE55" i="11"/>
  <c r="BA55" i="11"/>
  <c r="BC55" i="11"/>
  <c r="BB55" i="11"/>
  <c r="BF55" i="11"/>
  <c r="BE59" i="11"/>
  <c r="BA59" i="11"/>
  <c r="BC59" i="11"/>
  <c r="BB59" i="11"/>
  <c r="BF59" i="11"/>
  <c r="BE63" i="11"/>
  <c r="BA63" i="11"/>
  <c r="I63" i="11" s="1"/>
  <c r="BC63" i="11"/>
  <c r="BB63" i="11"/>
  <c r="BF63" i="11"/>
  <c r="C14" i="11"/>
  <c r="BA11" i="11"/>
  <c r="I11" i="11" s="1"/>
  <c r="BD51" i="11"/>
  <c r="BD55" i="11"/>
  <c r="BD59" i="11"/>
  <c r="BD63" i="11"/>
  <c r="BD19" i="11"/>
  <c r="BA19" i="11"/>
  <c r="J19" i="11" s="1"/>
  <c r="BE57" i="11"/>
  <c r="BA57" i="11"/>
  <c r="BC57" i="11"/>
  <c r="BB57" i="11"/>
  <c r="BF57" i="11"/>
  <c r="BE61" i="11"/>
  <c r="BA61" i="11"/>
  <c r="BC61" i="11"/>
  <c r="BB61" i="11"/>
  <c r="BF61" i="11"/>
  <c r="BE65" i="11"/>
  <c r="BA65" i="11"/>
  <c r="BC65" i="11"/>
  <c r="BB65" i="11"/>
  <c r="BF65" i="11"/>
  <c r="BD12" i="11"/>
  <c r="BD26" i="11"/>
  <c r="BD27" i="11"/>
  <c r="BD28" i="11"/>
  <c r="BD29" i="11"/>
  <c r="BD30" i="11"/>
  <c r="BD31" i="11"/>
  <c r="BD32" i="11"/>
  <c r="BF33" i="11"/>
  <c r="BF35" i="11"/>
  <c r="BF37" i="11"/>
  <c r="BF39" i="11"/>
  <c r="BF41" i="11"/>
  <c r="BF43" i="11"/>
  <c r="BF45" i="11"/>
  <c r="BF47" i="11"/>
  <c r="BF49" i="11"/>
  <c r="BD53" i="11"/>
  <c r="BD57" i="11"/>
  <c r="BD61" i="11"/>
  <c r="BD65" i="11"/>
  <c r="BD76" i="11"/>
  <c r="BF76" i="11"/>
  <c r="BB76" i="11"/>
  <c r="BD77" i="11"/>
  <c r="BF77" i="11"/>
  <c r="BB77" i="11"/>
  <c r="BD78" i="11"/>
  <c r="BF78" i="11"/>
  <c r="BB78" i="11"/>
  <c r="BB10" i="11"/>
  <c r="I10" i="11" s="1"/>
  <c r="A220" i="11" s="1"/>
  <c r="BE34" i="11"/>
  <c r="BA34" i="11"/>
  <c r="I34" i="11" s="1"/>
  <c r="BD34" i="11"/>
  <c r="BE36" i="11"/>
  <c r="BA36" i="11"/>
  <c r="I36" i="11" s="1"/>
  <c r="BD36" i="11"/>
  <c r="BE38" i="11"/>
  <c r="BA38" i="11"/>
  <c r="I38" i="11" s="1"/>
  <c r="BD38" i="11"/>
  <c r="BE40" i="11"/>
  <c r="BA40" i="11"/>
  <c r="I40" i="11" s="1"/>
  <c r="BD40" i="11"/>
  <c r="BE42" i="11"/>
  <c r="BA42" i="11"/>
  <c r="I42" i="11" s="1"/>
  <c r="BD42" i="11"/>
  <c r="BE44" i="11"/>
  <c r="BA44" i="11"/>
  <c r="I44" i="11" s="1"/>
  <c r="BD44" i="11"/>
  <c r="BE46" i="11"/>
  <c r="BA46" i="11"/>
  <c r="I46" i="11" s="1"/>
  <c r="BD46" i="11"/>
  <c r="BE48" i="11"/>
  <c r="BA48" i="11"/>
  <c r="I48" i="11" s="1"/>
  <c r="BD48" i="11"/>
  <c r="BE50" i="11"/>
  <c r="BA50" i="11"/>
  <c r="I50" i="11" s="1"/>
  <c r="BD50" i="11"/>
  <c r="BE52" i="11"/>
  <c r="BA52" i="11"/>
  <c r="I52" i="11" s="1"/>
  <c r="BD52" i="11"/>
  <c r="BE54" i="11"/>
  <c r="BA54" i="11"/>
  <c r="I54" i="11" s="1"/>
  <c r="BD54" i="11"/>
  <c r="BE56" i="11"/>
  <c r="BA56" i="11"/>
  <c r="I56" i="11" s="1"/>
  <c r="BD56" i="11"/>
  <c r="BE58" i="11"/>
  <c r="BA58" i="11"/>
  <c r="I58" i="11" s="1"/>
  <c r="BD58" i="11"/>
  <c r="BE60" i="11"/>
  <c r="BA60" i="11"/>
  <c r="I60" i="11" s="1"/>
  <c r="BD60" i="11"/>
  <c r="BE62" i="11"/>
  <c r="BA62" i="11"/>
  <c r="I62" i="11" s="1"/>
  <c r="BD62" i="11"/>
  <c r="BE64" i="11"/>
  <c r="BA64" i="11"/>
  <c r="I64" i="11" s="1"/>
  <c r="BD64" i="11"/>
  <c r="BA76" i="11"/>
  <c r="M76" i="11" s="1"/>
  <c r="BA77" i="11"/>
  <c r="BA78" i="11"/>
  <c r="M78" i="11" s="1"/>
  <c r="BA83" i="11"/>
  <c r="G83" i="11" s="1"/>
  <c r="BA85" i="11"/>
  <c r="G85" i="11" s="1"/>
  <c r="BA87" i="11"/>
  <c r="G87" i="11" s="1"/>
  <c r="BA93" i="11"/>
  <c r="G93" i="11" s="1"/>
  <c r="BA95" i="11"/>
  <c r="G95" i="11" s="1"/>
  <c r="BA105" i="11"/>
  <c r="J105" i="11" s="1"/>
  <c r="BC76" i="11"/>
  <c r="BC77" i="11"/>
  <c r="BC78" i="11"/>
  <c r="BA66" i="11"/>
  <c r="I66" i="11" s="1"/>
  <c r="BE66" i="11"/>
  <c r="C105" i="10"/>
  <c r="BD105" i="10" s="1"/>
  <c r="BA96" i="10"/>
  <c r="G96" i="10" s="1"/>
  <c r="C96" i="10"/>
  <c r="BD96" i="10" s="1"/>
  <c r="BA95" i="10"/>
  <c r="G95" i="10"/>
  <c r="C95" i="10"/>
  <c r="BD95" i="10" s="1"/>
  <c r="C94" i="10"/>
  <c r="BD94" i="10" s="1"/>
  <c r="C93" i="10"/>
  <c r="BD93" i="10" s="1"/>
  <c r="F89" i="10"/>
  <c r="E89" i="10"/>
  <c r="D89" i="10"/>
  <c r="C89" i="10"/>
  <c r="BA88" i="10"/>
  <c r="G88" i="10" s="1"/>
  <c r="C88" i="10"/>
  <c r="BD88" i="10" s="1"/>
  <c r="BA87" i="10"/>
  <c r="G87" i="10"/>
  <c r="C87" i="10"/>
  <c r="BD87" i="10" s="1"/>
  <c r="C86" i="10"/>
  <c r="BD86" i="10" s="1"/>
  <c r="C85" i="10"/>
  <c r="BD85" i="10" s="1"/>
  <c r="BA84" i="10"/>
  <c r="G84" i="10" s="1"/>
  <c r="C84" i="10"/>
  <c r="BD84" i="10" s="1"/>
  <c r="BA83" i="10"/>
  <c r="G83" i="10"/>
  <c r="C83" i="10"/>
  <c r="BD83" i="10" s="1"/>
  <c r="BC78" i="10"/>
  <c r="B78" i="10"/>
  <c r="BA78" i="10" s="1"/>
  <c r="BE77" i="10"/>
  <c r="BC77" i="10"/>
  <c r="BA77" i="10"/>
  <c r="B77" i="10"/>
  <c r="BC76" i="10"/>
  <c r="B76" i="10"/>
  <c r="BA76" i="10" s="1"/>
  <c r="H67" i="10"/>
  <c r="G67" i="10"/>
  <c r="F67" i="10"/>
  <c r="E67" i="10"/>
  <c r="D67" i="10"/>
  <c r="C67" i="10"/>
  <c r="B67" i="10"/>
  <c r="B66" i="10"/>
  <c r="BC65" i="10"/>
  <c r="BB65" i="10"/>
  <c r="B65" i="10"/>
  <c r="B64" i="10"/>
  <c r="BC63" i="10"/>
  <c r="BB63" i="10"/>
  <c r="B63" i="10"/>
  <c r="B62" i="10"/>
  <c r="BC62" i="10" s="1"/>
  <c r="BC61" i="10"/>
  <c r="BB61" i="10"/>
  <c r="B61" i="10"/>
  <c r="B60" i="10"/>
  <c r="BC59" i="10"/>
  <c r="BB59" i="10"/>
  <c r="B59" i="10"/>
  <c r="B58" i="10"/>
  <c r="BC58" i="10" s="1"/>
  <c r="BC57" i="10"/>
  <c r="BB57" i="10"/>
  <c r="B57" i="10"/>
  <c r="B56" i="10"/>
  <c r="BC55" i="10"/>
  <c r="BB55" i="10"/>
  <c r="B55" i="10"/>
  <c r="B54" i="10"/>
  <c r="BC54" i="10" s="1"/>
  <c r="BC53" i="10"/>
  <c r="BB53" i="10"/>
  <c r="B53" i="10"/>
  <c r="B52" i="10"/>
  <c r="BC52" i="10" s="1"/>
  <c r="BC51" i="10"/>
  <c r="BB51" i="10"/>
  <c r="B51" i="10"/>
  <c r="B50" i="10"/>
  <c r="BC49" i="10"/>
  <c r="BB49" i="10"/>
  <c r="B49" i="10"/>
  <c r="B48" i="10"/>
  <c r="BC48" i="10" s="1"/>
  <c r="BC47" i="10"/>
  <c r="BB47" i="10"/>
  <c r="B47" i="10"/>
  <c r="B46" i="10"/>
  <c r="BC45" i="10"/>
  <c r="BB45" i="10"/>
  <c r="B45" i="10"/>
  <c r="B44" i="10"/>
  <c r="BC44" i="10" s="1"/>
  <c r="BC43" i="10"/>
  <c r="BB43" i="10"/>
  <c r="B43" i="10"/>
  <c r="B42" i="10"/>
  <c r="BC42" i="10" s="1"/>
  <c r="BC41" i="10"/>
  <c r="BB41" i="10"/>
  <c r="B41" i="10"/>
  <c r="B40" i="10"/>
  <c r="BC39" i="10"/>
  <c r="BB39" i="10"/>
  <c r="B39" i="10"/>
  <c r="B38" i="10"/>
  <c r="BC38" i="10" s="1"/>
  <c r="BC37" i="10"/>
  <c r="BB37" i="10"/>
  <c r="B37" i="10"/>
  <c r="B36" i="10"/>
  <c r="BC35" i="10"/>
  <c r="BB35" i="10"/>
  <c r="B35" i="10"/>
  <c r="B34" i="10"/>
  <c r="BC34" i="10" s="1"/>
  <c r="BC33" i="10"/>
  <c r="BB33" i="10"/>
  <c r="B33" i="10"/>
  <c r="BF32" i="10"/>
  <c r="BE32" i="10"/>
  <c r="BB32" i="10"/>
  <c r="BA32" i="10"/>
  <c r="B32" i="10"/>
  <c r="BD32" i="10" s="1"/>
  <c r="BF31" i="10"/>
  <c r="BE31" i="10"/>
  <c r="BB31" i="10"/>
  <c r="BA31" i="10"/>
  <c r="B31" i="10"/>
  <c r="BD31" i="10" s="1"/>
  <c r="BF30" i="10"/>
  <c r="BE30" i="10"/>
  <c r="BB30" i="10"/>
  <c r="BA30" i="10"/>
  <c r="B30" i="10"/>
  <c r="BD30" i="10" s="1"/>
  <c r="BF29" i="10"/>
  <c r="BE29" i="10"/>
  <c r="BB29" i="10"/>
  <c r="BA29" i="10"/>
  <c r="B29" i="10"/>
  <c r="BD29" i="10" s="1"/>
  <c r="BF28" i="10"/>
  <c r="BE28" i="10"/>
  <c r="BB28" i="10"/>
  <c r="BA28" i="10"/>
  <c r="B28" i="10"/>
  <c r="BD28" i="10" s="1"/>
  <c r="BF27" i="10"/>
  <c r="BE27" i="10"/>
  <c r="BB27" i="10"/>
  <c r="BA27" i="10"/>
  <c r="B27" i="10"/>
  <c r="BD27" i="10" s="1"/>
  <c r="BF26" i="10"/>
  <c r="BE26" i="10"/>
  <c r="BB26" i="10"/>
  <c r="BA26" i="10"/>
  <c r="B26" i="10"/>
  <c r="A221" i="10" s="1"/>
  <c r="BD19" i="10"/>
  <c r="BA19" i="10"/>
  <c r="J19" i="10" s="1"/>
  <c r="C19" i="10"/>
  <c r="H14" i="10"/>
  <c r="G14" i="10"/>
  <c r="E14" i="10"/>
  <c r="D14" i="10"/>
  <c r="BB13" i="10"/>
  <c r="BA13" i="10"/>
  <c r="I13" i="10" s="1"/>
  <c r="F13" i="10"/>
  <c r="BE13" i="10" s="1"/>
  <c r="C13" i="10"/>
  <c r="BD13" i="10" s="1"/>
  <c r="BE12" i="10"/>
  <c r="BB12" i="10"/>
  <c r="BA12" i="10"/>
  <c r="I12" i="10"/>
  <c r="F12" i="10"/>
  <c r="C12" i="10"/>
  <c r="BD12" i="10" s="1"/>
  <c r="BD11" i="10"/>
  <c r="BA11" i="10"/>
  <c r="F11" i="10"/>
  <c r="BE11" i="10" s="1"/>
  <c r="C11" i="10"/>
  <c r="BB10" i="10"/>
  <c r="F10" i="10"/>
  <c r="F14" i="10" s="1"/>
  <c r="C10" i="10"/>
  <c r="BD10" i="10" s="1"/>
  <c r="A5" i="10"/>
  <c r="A4" i="10"/>
  <c r="A3" i="10"/>
  <c r="A2" i="10"/>
  <c r="I61" i="11" l="1"/>
  <c r="I55" i="11"/>
  <c r="I53" i="11"/>
  <c r="I57" i="11"/>
  <c r="I51" i="11"/>
  <c r="I49" i="11"/>
  <c r="I47" i="11"/>
  <c r="I45" i="11"/>
  <c r="I43" i="11"/>
  <c r="I41" i="11"/>
  <c r="I39" i="11"/>
  <c r="I37" i="11"/>
  <c r="I35" i="11"/>
  <c r="I33" i="11"/>
  <c r="M77" i="11"/>
  <c r="I65" i="11"/>
  <c r="I59" i="11"/>
  <c r="I28" i="10"/>
  <c r="BE36" i="10"/>
  <c r="BA36" i="10"/>
  <c r="BD36" i="10"/>
  <c r="BE40" i="10"/>
  <c r="BA40" i="10"/>
  <c r="BD40" i="10"/>
  <c r="BE46" i="10"/>
  <c r="BA46" i="10"/>
  <c r="BD46" i="10"/>
  <c r="BE50" i="10"/>
  <c r="BA50" i="10"/>
  <c r="I50" i="10" s="1"/>
  <c r="BD50" i="10"/>
  <c r="BE56" i="10"/>
  <c r="BA56" i="10"/>
  <c r="I56" i="10" s="1"/>
  <c r="BD56" i="10"/>
  <c r="BE60" i="10"/>
  <c r="BA60" i="10"/>
  <c r="BD60" i="10"/>
  <c r="BE64" i="10"/>
  <c r="BA64" i="10"/>
  <c r="BD64" i="10"/>
  <c r="BE66" i="10"/>
  <c r="BA66" i="10"/>
  <c r="I66" i="10" s="1"/>
  <c r="BF34" i="10"/>
  <c r="BE10" i="10"/>
  <c r="BC26" i="10"/>
  <c r="I26" i="10" s="1"/>
  <c r="BC27" i="10"/>
  <c r="I27" i="10" s="1"/>
  <c r="BC28" i="10"/>
  <c r="BC29" i="10"/>
  <c r="I29" i="10" s="1"/>
  <c r="BC30" i="10"/>
  <c r="I30" i="10" s="1"/>
  <c r="BC31" i="10"/>
  <c r="I31" i="10" s="1"/>
  <c r="BC32" i="10"/>
  <c r="I32" i="10" s="1"/>
  <c r="BE33" i="10"/>
  <c r="BA33" i="10"/>
  <c r="I33" i="10" s="1"/>
  <c r="BD33" i="10"/>
  <c r="BB34" i="10"/>
  <c r="BE35" i="10"/>
  <c r="BA35" i="10"/>
  <c r="I35" i="10" s="1"/>
  <c r="BD35" i="10"/>
  <c r="BB36" i="10"/>
  <c r="BE37" i="10"/>
  <c r="BA37" i="10"/>
  <c r="I37" i="10" s="1"/>
  <c r="BD37" i="10"/>
  <c r="BB38" i="10"/>
  <c r="BE39" i="10"/>
  <c r="BA39" i="10"/>
  <c r="I39" i="10" s="1"/>
  <c r="BD39" i="10"/>
  <c r="BB40" i="10"/>
  <c r="BE41" i="10"/>
  <c r="BA41" i="10"/>
  <c r="I41" i="10" s="1"/>
  <c r="BD41" i="10"/>
  <c r="BB42" i="10"/>
  <c r="BE43" i="10"/>
  <c r="BA43" i="10"/>
  <c r="I43" i="10" s="1"/>
  <c r="BD43" i="10"/>
  <c r="BB44" i="10"/>
  <c r="BE45" i="10"/>
  <c r="BA45" i="10"/>
  <c r="I45" i="10" s="1"/>
  <c r="BD45" i="10"/>
  <c r="BB46" i="10"/>
  <c r="BE47" i="10"/>
  <c r="BA47" i="10"/>
  <c r="I47" i="10" s="1"/>
  <c r="BD47" i="10"/>
  <c r="BB48" i="10"/>
  <c r="BE49" i="10"/>
  <c r="BA49" i="10"/>
  <c r="I49" i="10" s="1"/>
  <c r="BD49" i="10"/>
  <c r="BB50" i="10"/>
  <c r="BE51" i="10"/>
  <c r="BA51" i="10"/>
  <c r="I51" i="10" s="1"/>
  <c r="BD51" i="10"/>
  <c r="BB52" i="10"/>
  <c r="BE53" i="10"/>
  <c r="BA53" i="10"/>
  <c r="I53" i="10" s="1"/>
  <c r="BD53" i="10"/>
  <c r="BB54" i="10"/>
  <c r="BE55" i="10"/>
  <c r="BA55" i="10"/>
  <c r="I55" i="10" s="1"/>
  <c r="BD55" i="10"/>
  <c r="BB56" i="10"/>
  <c r="BE57" i="10"/>
  <c r="BA57" i="10"/>
  <c r="I57" i="10" s="1"/>
  <c r="BD57" i="10"/>
  <c r="BB58" i="10"/>
  <c r="BE59" i="10"/>
  <c r="BA59" i="10"/>
  <c r="I59" i="10" s="1"/>
  <c r="BD59" i="10"/>
  <c r="BB60" i="10"/>
  <c r="BE61" i="10"/>
  <c r="BA61" i="10"/>
  <c r="I61" i="10" s="1"/>
  <c r="BD61" i="10"/>
  <c r="BB62" i="10"/>
  <c r="BE63" i="10"/>
  <c r="BA63" i="10"/>
  <c r="I63" i="10" s="1"/>
  <c r="BD63" i="10"/>
  <c r="BB64" i="10"/>
  <c r="BE65" i="10"/>
  <c r="BA65" i="10"/>
  <c r="I65" i="10" s="1"/>
  <c r="BD65" i="10"/>
  <c r="BB66" i="10"/>
  <c r="BE76" i="10"/>
  <c r="BE78" i="10"/>
  <c r="BA86" i="10"/>
  <c r="G86" i="10" s="1"/>
  <c r="BA94" i="10"/>
  <c r="G94" i="10" s="1"/>
  <c r="BA10" i="10"/>
  <c r="I10" i="10" s="1"/>
  <c r="A220" i="10" s="1"/>
  <c r="BB11" i="10"/>
  <c r="I11" i="10" s="1"/>
  <c r="BD26" i="10"/>
  <c r="BF33" i="10"/>
  <c r="BF35" i="10"/>
  <c r="BC36" i="10"/>
  <c r="BF37" i="10"/>
  <c r="BF39" i="10"/>
  <c r="BC40" i="10"/>
  <c r="BF41" i="10"/>
  <c r="BF43" i="10"/>
  <c r="BF45" i="10"/>
  <c r="BC46" i="10"/>
  <c r="BF47" i="10"/>
  <c r="BF49" i="10"/>
  <c r="BC50" i="10"/>
  <c r="BF51" i="10"/>
  <c r="BF53" i="10"/>
  <c r="BF55" i="10"/>
  <c r="BC56" i="10"/>
  <c r="BF57" i="10"/>
  <c r="BF59" i="10"/>
  <c r="BC60" i="10"/>
  <c r="BF61" i="10"/>
  <c r="BF63" i="10"/>
  <c r="BC64" i="10"/>
  <c r="BF65" i="10"/>
  <c r="BC66" i="10"/>
  <c r="BF77" i="10"/>
  <c r="BB77" i="10"/>
  <c r="M77" i="10" s="1"/>
  <c r="BD77" i="10"/>
  <c r="BA85" i="10"/>
  <c r="G85" i="10" s="1"/>
  <c r="BA93" i="10"/>
  <c r="G93" i="10" s="1"/>
  <c r="BA105" i="10"/>
  <c r="J105" i="10" s="1"/>
  <c r="C14" i="10"/>
  <c r="BE34" i="10"/>
  <c r="BA34" i="10"/>
  <c r="I34" i="10" s="1"/>
  <c r="BD34" i="10"/>
  <c r="BE38" i="10"/>
  <c r="BA38" i="10"/>
  <c r="I38" i="10" s="1"/>
  <c r="BD38" i="10"/>
  <c r="BE42" i="10"/>
  <c r="BA42" i="10"/>
  <c r="I42" i="10" s="1"/>
  <c r="BD42" i="10"/>
  <c r="BE44" i="10"/>
  <c r="BA44" i="10"/>
  <c r="I44" i="10" s="1"/>
  <c r="BD44" i="10"/>
  <c r="BE48" i="10"/>
  <c r="BA48" i="10"/>
  <c r="I48" i="10" s="1"/>
  <c r="BD48" i="10"/>
  <c r="BE52" i="10"/>
  <c r="BA52" i="10"/>
  <c r="I52" i="10" s="1"/>
  <c r="BD52" i="10"/>
  <c r="BE54" i="10"/>
  <c r="BA54" i="10"/>
  <c r="I54" i="10" s="1"/>
  <c r="BD54" i="10"/>
  <c r="BE58" i="10"/>
  <c r="BA58" i="10"/>
  <c r="I58" i="10" s="1"/>
  <c r="BD58" i="10"/>
  <c r="BE62" i="10"/>
  <c r="BA62" i="10"/>
  <c r="I62" i="10" s="1"/>
  <c r="BD62" i="10"/>
  <c r="BD66" i="10"/>
  <c r="BF36" i="10"/>
  <c r="BF38" i="10"/>
  <c r="BF40" i="10"/>
  <c r="BF42" i="10"/>
  <c r="BF44" i="10"/>
  <c r="BF46" i="10"/>
  <c r="BF48" i="10"/>
  <c r="BF50" i="10"/>
  <c r="BF52" i="10"/>
  <c r="BF54" i="10"/>
  <c r="BF56" i="10"/>
  <c r="BF58" i="10"/>
  <c r="BF60" i="10"/>
  <c r="BF62" i="10"/>
  <c r="BF64" i="10"/>
  <c r="BF66" i="10"/>
  <c r="BF76" i="10"/>
  <c r="BB76" i="10"/>
  <c r="M76" i="10" s="1"/>
  <c r="BD76" i="10"/>
  <c r="BF78" i="10"/>
  <c r="BB78" i="10"/>
  <c r="M78" i="10" s="1"/>
  <c r="BD78" i="10"/>
  <c r="C105" i="9"/>
  <c r="BD105" i="9" s="1"/>
  <c r="C96" i="9"/>
  <c r="C95" i="9"/>
  <c r="BD95" i="9" s="1"/>
  <c r="BA94" i="9"/>
  <c r="G94" i="9" s="1"/>
  <c r="C94" i="9"/>
  <c r="BD94" i="9" s="1"/>
  <c r="C93" i="9"/>
  <c r="BD93" i="9" s="1"/>
  <c r="F89" i="9"/>
  <c r="E89" i="9"/>
  <c r="D89" i="9"/>
  <c r="BA88" i="9"/>
  <c r="G88" i="9" s="1"/>
  <c r="C88" i="9"/>
  <c r="BD88" i="9" s="1"/>
  <c r="C87" i="9"/>
  <c r="BD87" i="9" s="1"/>
  <c r="C86" i="9"/>
  <c r="BD86" i="9" s="1"/>
  <c r="C85" i="9"/>
  <c r="BD85" i="9" s="1"/>
  <c r="C84" i="9"/>
  <c r="BD84" i="9" s="1"/>
  <c r="C83" i="9"/>
  <c r="BD83" i="9" s="1"/>
  <c r="BE78" i="9"/>
  <c r="BA78" i="9"/>
  <c r="B78" i="9"/>
  <c r="BC78" i="9" s="1"/>
  <c r="B77" i="9"/>
  <c r="BC77" i="9" s="1"/>
  <c r="B76" i="9"/>
  <c r="BA76" i="9" s="1"/>
  <c r="H67" i="9"/>
  <c r="G67" i="9"/>
  <c r="F67" i="9"/>
  <c r="E67" i="9"/>
  <c r="D67" i="9"/>
  <c r="C67" i="9"/>
  <c r="B67" i="9" s="1"/>
  <c r="BD66" i="9"/>
  <c r="B66" i="9"/>
  <c r="B65" i="9"/>
  <c r="BB65" i="9" s="1"/>
  <c r="B64" i="9"/>
  <c r="BB63" i="9"/>
  <c r="B63" i="9"/>
  <c r="BD62" i="9"/>
  <c r="B62" i="9"/>
  <c r="B61" i="9"/>
  <c r="BB61" i="9" s="1"/>
  <c r="B60" i="9"/>
  <c r="BB59" i="9"/>
  <c r="B59" i="9"/>
  <c r="BD58" i="9"/>
  <c r="B58" i="9"/>
  <c r="B57" i="9"/>
  <c r="BB57" i="9" s="1"/>
  <c r="B56" i="9"/>
  <c r="BB55" i="9"/>
  <c r="B55" i="9"/>
  <c r="BD54" i="9"/>
  <c r="B54" i="9"/>
  <c r="B53" i="9"/>
  <c r="BB53" i="9" s="1"/>
  <c r="B52" i="9"/>
  <c r="BB51" i="9"/>
  <c r="B51" i="9"/>
  <c r="BD50" i="9"/>
  <c r="B50" i="9"/>
  <c r="B49" i="9"/>
  <c r="BB49" i="9" s="1"/>
  <c r="B48" i="9"/>
  <c r="BB47" i="9"/>
  <c r="B47" i="9"/>
  <c r="BD46" i="9"/>
  <c r="B46" i="9"/>
  <c r="B45" i="9"/>
  <c r="BB45" i="9" s="1"/>
  <c r="B44" i="9"/>
  <c r="BB43" i="9"/>
  <c r="B43" i="9"/>
  <c r="BD42" i="9"/>
  <c r="B42" i="9"/>
  <c r="B41" i="9"/>
  <c r="BB41" i="9" s="1"/>
  <c r="B40" i="9"/>
  <c r="BB39" i="9"/>
  <c r="B39" i="9"/>
  <c r="BD38" i="9"/>
  <c r="B38" i="9"/>
  <c r="B37" i="9"/>
  <c r="BB37" i="9" s="1"/>
  <c r="B36" i="9"/>
  <c r="BB35" i="9"/>
  <c r="B35" i="9"/>
  <c r="BD34" i="9"/>
  <c r="B34" i="9"/>
  <c r="B33" i="9"/>
  <c r="BB33" i="9" s="1"/>
  <c r="B32" i="9"/>
  <c r="BA32" i="9" s="1"/>
  <c r="B31" i="9"/>
  <c r="BA31" i="9" s="1"/>
  <c r="B30" i="9"/>
  <c r="BA30" i="9" s="1"/>
  <c r="B29" i="9"/>
  <c r="BA29" i="9" s="1"/>
  <c r="B28" i="9"/>
  <c r="BA28" i="9" s="1"/>
  <c r="B27" i="9"/>
  <c r="BA27" i="9" s="1"/>
  <c r="B26" i="9"/>
  <c r="BA26" i="9" s="1"/>
  <c r="C19" i="9"/>
  <c r="BD19" i="9" s="1"/>
  <c r="H14" i="9"/>
  <c r="G14" i="9"/>
  <c r="E14" i="9"/>
  <c r="D14" i="9"/>
  <c r="BD13" i="9"/>
  <c r="F13" i="9"/>
  <c r="C13" i="9"/>
  <c r="BA13" i="9" s="1"/>
  <c r="BE12" i="9"/>
  <c r="F12" i="9"/>
  <c r="BB12" i="9" s="1"/>
  <c r="C12" i="9"/>
  <c r="BD11" i="9"/>
  <c r="F11" i="9"/>
  <c r="C11" i="9"/>
  <c r="BA11" i="9" s="1"/>
  <c r="BE10" i="9"/>
  <c r="F10" i="9"/>
  <c r="BB10" i="9" s="1"/>
  <c r="C10" i="9"/>
  <c r="C14" i="9" s="1"/>
  <c r="A5" i="9"/>
  <c r="A4" i="9"/>
  <c r="A3" i="9"/>
  <c r="A2" i="9"/>
  <c r="I60" i="10" l="1"/>
  <c r="I40" i="10"/>
  <c r="I36" i="10"/>
  <c r="I64" i="10"/>
  <c r="I46" i="10"/>
  <c r="BC26" i="9"/>
  <c r="BC27" i="9"/>
  <c r="BC28" i="9"/>
  <c r="BC29" i="9"/>
  <c r="BC30" i="9"/>
  <c r="BC31" i="9"/>
  <c r="BC32" i="9"/>
  <c r="BD33" i="9"/>
  <c r="BD37" i="9"/>
  <c r="BD41" i="9"/>
  <c r="BD45" i="9"/>
  <c r="BD49" i="9"/>
  <c r="BD53" i="9"/>
  <c r="BD57" i="9"/>
  <c r="BD61" i="9"/>
  <c r="BD65" i="9"/>
  <c r="BC76" i="9"/>
  <c r="BE77" i="9"/>
  <c r="BA93" i="9"/>
  <c r="G93" i="9" s="1"/>
  <c r="BA19" i="9"/>
  <c r="J19" i="9" s="1"/>
  <c r="BE26" i="9"/>
  <c r="BE27" i="9"/>
  <c r="BE28" i="9"/>
  <c r="BE29" i="9"/>
  <c r="BE30" i="9"/>
  <c r="BE31" i="9"/>
  <c r="BE32" i="9"/>
  <c r="BE76" i="9"/>
  <c r="BA85" i="9"/>
  <c r="G85" i="9" s="1"/>
  <c r="BA86" i="9"/>
  <c r="G86" i="9" s="1"/>
  <c r="C89" i="9"/>
  <c r="BA105" i="9"/>
  <c r="J105" i="9" s="1"/>
  <c r="BE36" i="9"/>
  <c r="BA36" i="9"/>
  <c r="BF36" i="9"/>
  <c r="BC36" i="9"/>
  <c r="BE40" i="9"/>
  <c r="BA40" i="9"/>
  <c r="BF40" i="9"/>
  <c r="BC40" i="9"/>
  <c r="BE44" i="9"/>
  <c r="BA44" i="9"/>
  <c r="BF44" i="9"/>
  <c r="BC44" i="9"/>
  <c r="BE48" i="9"/>
  <c r="BA48" i="9"/>
  <c r="BF48" i="9"/>
  <c r="BC48" i="9"/>
  <c r="BE52" i="9"/>
  <c r="BA52" i="9"/>
  <c r="BF52" i="9"/>
  <c r="BC52" i="9"/>
  <c r="BE56" i="9"/>
  <c r="BA56" i="9"/>
  <c r="BF56" i="9"/>
  <c r="BC56" i="9"/>
  <c r="BE60" i="9"/>
  <c r="BA60" i="9"/>
  <c r="BF60" i="9"/>
  <c r="BC60" i="9"/>
  <c r="BE64" i="9"/>
  <c r="BA64" i="9"/>
  <c r="BF64" i="9"/>
  <c r="BC64" i="9"/>
  <c r="BD96" i="9"/>
  <c r="BA96" i="9"/>
  <c r="G96" i="9" s="1"/>
  <c r="BB13" i="9"/>
  <c r="I13" i="9" s="1"/>
  <c r="BE13" i="9"/>
  <c r="BE35" i="9"/>
  <c r="BA35" i="9"/>
  <c r="BC35" i="9"/>
  <c r="BF35" i="9"/>
  <c r="BB36" i="9"/>
  <c r="BE39" i="9"/>
  <c r="BA39" i="9"/>
  <c r="BC39" i="9"/>
  <c r="BF39" i="9"/>
  <c r="BB40" i="9"/>
  <c r="BE43" i="9"/>
  <c r="BA43" i="9"/>
  <c r="BC43" i="9"/>
  <c r="BF43" i="9"/>
  <c r="BB44" i="9"/>
  <c r="BE47" i="9"/>
  <c r="BA47" i="9"/>
  <c r="BC47" i="9"/>
  <c r="BF47" i="9"/>
  <c r="BB48" i="9"/>
  <c r="BE51" i="9"/>
  <c r="BA51" i="9"/>
  <c r="BC51" i="9"/>
  <c r="BF51" i="9"/>
  <c r="BB52" i="9"/>
  <c r="BE55" i="9"/>
  <c r="BA55" i="9"/>
  <c r="BC55" i="9"/>
  <c r="BF55" i="9"/>
  <c r="BB56" i="9"/>
  <c r="BE59" i="9"/>
  <c r="BA59" i="9"/>
  <c r="BC59" i="9"/>
  <c r="BF59" i="9"/>
  <c r="BB60" i="9"/>
  <c r="BE63" i="9"/>
  <c r="BA63" i="9"/>
  <c r="BC63" i="9"/>
  <c r="BF63" i="9"/>
  <c r="BB64" i="9"/>
  <c r="BA84" i="9"/>
  <c r="G84" i="9" s="1"/>
  <c r="BE11" i="9"/>
  <c r="F14" i="9"/>
  <c r="BB11" i="9"/>
  <c r="I11" i="9" s="1"/>
  <c r="BD10" i="9"/>
  <c r="BA10" i="9"/>
  <c r="I10" i="9" s="1"/>
  <c r="BE34" i="9"/>
  <c r="BA34" i="9"/>
  <c r="BF34" i="9"/>
  <c r="BC34" i="9"/>
  <c r="BD36" i="9"/>
  <c r="BE38" i="9"/>
  <c r="BA38" i="9"/>
  <c r="BF38" i="9"/>
  <c r="BC38" i="9"/>
  <c r="BD40" i="9"/>
  <c r="BE42" i="9"/>
  <c r="BA42" i="9"/>
  <c r="BF42" i="9"/>
  <c r="BC42" i="9"/>
  <c r="BD44" i="9"/>
  <c r="BE46" i="9"/>
  <c r="BA46" i="9"/>
  <c r="I46" i="9" s="1"/>
  <c r="BF46" i="9"/>
  <c r="BC46" i="9"/>
  <c r="BD48" i="9"/>
  <c r="BE50" i="9"/>
  <c r="BA50" i="9"/>
  <c r="BF50" i="9"/>
  <c r="BC50" i="9"/>
  <c r="BD52" i="9"/>
  <c r="BE54" i="9"/>
  <c r="BA54" i="9"/>
  <c r="BF54" i="9"/>
  <c r="BC54" i="9"/>
  <c r="BD56" i="9"/>
  <c r="BE58" i="9"/>
  <c r="BA58" i="9"/>
  <c r="BF58" i="9"/>
  <c r="BC58" i="9"/>
  <c r="BD60" i="9"/>
  <c r="BE62" i="9"/>
  <c r="BA62" i="9"/>
  <c r="I62" i="9" s="1"/>
  <c r="BF62" i="9"/>
  <c r="BC62" i="9"/>
  <c r="BD64" i="9"/>
  <c r="BE66" i="9"/>
  <c r="BA66" i="9"/>
  <c r="BF66" i="9"/>
  <c r="BC66" i="9"/>
  <c r="BA12" i="9"/>
  <c r="I12" i="9" s="1"/>
  <c r="BD12" i="9"/>
  <c r="A221" i="9"/>
  <c r="BF26" i="9"/>
  <c r="BB26" i="9"/>
  <c r="I26" i="9" s="1"/>
  <c r="BD26" i="9"/>
  <c r="BF27" i="9"/>
  <c r="BB27" i="9"/>
  <c r="BD27" i="9"/>
  <c r="BF28" i="9"/>
  <c r="BB28" i="9"/>
  <c r="I28" i="9" s="1"/>
  <c r="BD28" i="9"/>
  <c r="BF29" i="9"/>
  <c r="BB29" i="9"/>
  <c r="BD29" i="9"/>
  <c r="BF30" i="9"/>
  <c r="BB30" i="9"/>
  <c r="I30" i="9" s="1"/>
  <c r="BD30" i="9"/>
  <c r="BF31" i="9"/>
  <c r="BB31" i="9"/>
  <c r="BD31" i="9"/>
  <c r="BF32" i="9"/>
  <c r="BB32" i="9"/>
  <c r="I32" i="9" s="1"/>
  <c r="BD32" i="9"/>
  <c r="BE33" i="9"/>
  <c r="BA33" i="9"/>
  <c r="BC33" i="9"/>
  <c r="BF33" i="9"/>
  <c r="BB34" i="9"/>
  <c r="BD35" i="9"/>
  <c r="BE37" i="9"/>
  <c r="BA37" i="9"/>
  <c r="BC37" i="9"/>
  <c r="BF37" i="9"/>
  <c r="BB38" i="9"/>
  <c r="BD39" i="9"/>
  <c r="BE41" i="9"/>
  <c r="BA41" i="9"/>
  <c r="BC41" i="9"/>
  <c r="BF41" i="9"/>
  <c r="BB42" i="9"/>
  <c r="BD43" i="9"/>
  <c r="BE45" i="9"/>
  <c r="BA45" i="9"/>
  <c r="BC45" i="9"/>
  <c r="BF45" i="9"/>
  <c r="BB46" i="9"/>
  <c r="BD47" i="9"/>
  <c r="BE49" i="9"/>
  <c r="BA49" i="9"/>
  <c r="BC49" i="9"/>
  <c r="BF49" i="9"/>
  <c r="BB50" i="9"/>
  <c r="BD51" i="9"/>
  <c r="BE53" i="9"/>
  <c r="BA53" i="9"/>
  <c r="BC53" i="9"/>
  <c r="BF53" i="9"/>
  <c r="BB54" i="9"/>
  <c r="BD55" i="9"/>
  <c r="BE57" i="9"/>
  <c r="BA57" i="9"/>
  <c r="BC57" i="9"/>
  <c r="BF57" i="9"/>
  <c r="BB58" i="9"/>
  <c r="BD59" i="9"/>
  <c r="BE61" i="9"/>
  <c r="BA61" i="9"/>
  <c r="BC61" i="9"/>
  <c r="BF61" i="9"/>
  <c r="BB62" i="9"/>
  <c r="BD63" i="9"/>
  <c r="BE65" i="9"/>
  <c r="BA65" i="9"/>
  <c r="BC65" i="9"/>
  <c r="BF65" i="9"/>
  <c r="BB66" i="9"/>
  <c r="BF77" i="9"/>
  <c r="BB77" i="9"/>
  <c r="BD77" i="9"/>
  <c r="BF76" i="9"/>
  <c r="BB76" i="9"/>
  <c r="M76" i="9" s="1"/>
  <c r="BD76" i="9"/>
  <c r="BA77" i="9"/>
  <c r="BF78" i="9"/>
  <c r="BB78" i="9"/>
  <c r="M78" i="9" s="1"/>
  <c r="BD78" i="9"/>
  <c r="BA83" i="9"/>
  <c r="G83" i="9" s="1"/>
  <c r="BA87" i="9"/>
  <c r="G87" i="9" s="1"/>
  <c r="BA95" i="9"/>
  <c r="G95" i="9" s="1"/>
  <c r="C105" i="8"/>
  <c r="BD105" i="8" s="1"/>
  <c r="C96" i="8"/>
  <c r="BD96" i="8" s="1"/>
  <c r="C95" i="8"/>
  <c r="BD95" i="8" s="1"/>
  <c r="C94" i="8"/>
  <c r="BD94" i="8" s="1"/>
  <c r="C93" i="8"/>
  <c r="BD93" i="8" s="1"/>
  <c r="F89" i="8"/>
  <c r="E89" i="8"/>
  <c r="C89" i="8" s="1"/>
  <c r="D89" i="8"/>
  <c r="C88" i="8"/>
  <c r="BD88" i="8" s="1"/>
  <c r="C87" i="8"/>
  <c r="BD87" i="8" s="1"/>
  <c r="C86" i="8"/>
  <c r="BD86" i="8" s="1"/>
  <c r="C85" i="8"/>
  <c r="BD85" i="8" s="1"/>
  <c r="C84" i="8"/>
  <c r="BD84" i="8" s="1"/>
  <c r="C83" i="8"/>
  <c r="BD83" i="8" s="1"/>
  <c r="B78" i="8"/>
  <c r="BD78" i="8" s="1"/>
  <c r="B77" i="8"/>
  <c r="BD77" i="8" s="1"/>
  <c r="B76" i="8"/>
  <c r="BD76" i="8" s="1"/>
  <c r="H67" i="8"/>
  <c r="G67" i="8"/>
  <c r="F67" i="8"/>
  <c r="E67" i="8"/>
  <c r="D67" i="8"/>
  <c r="C67" i="8"/>
  <c r="BF66" i="8"/>
  <c r="BD66" i="8"/>
  <c r="BB66" i="8"/>
  <c r="BA66" i="8"/>
  <c r="B66" i="8"/>
  <c r="BC66" i="8" s="1"/>
  <c r="BF65" i="8"/>
  <c r="BD65" i="8"/>
  <c r="BA65" i="8"/>
  <c r="B65" i="8"/>
  <c r="BC65" i="8" s="1"/>
  <c r="BF64" i="8"/>
  <c r="BD64" i="8"/>
  <c r="BB64" i="8"/>
  <c r="BA64" i="8"/>
  <c r="B64" i="8"/>
  <c r="BC64" i="8" s="1"/>
  <c r="BF63" i="8"/>
  <c r="BD63" i="8"/>
  <c r="BA63" i="8"/>
  <c r="B63" i="8"/>
  <c r="BC63" i="8" s="1"/>
  <c r="BF62" i="8"/>
  <c r="BD62" i="8"/>
  <c r="BB62" i="8"/>
  <c r="BA62" i="8"/>
  <c r="B62" i="8"/>
  <c r="BC62" i="8" s="1"/>
  <c r="BF61" i="8"/>
  <c r="BD61" i="8"/>
  <c r="BA61" i="8"/>
  <c r="B61" i="8"/>
  <c r="BC61" i="8" s="1"/>
  <c r="BF60" i="8"/>
  <c r="BD60" i="8"/>
  <c r="BB60" i="8"/>
  <c r="BA60" i="8"/>
  <c r="B60" i="8"/>
  <c r="BC60" i="8" s="1"/>
  <c r="BF59" i="8"/>
  <c r="BD59" i="8"/>
  <c r="BA59" i="8"/>
  <c r="B59" i="8"/>
  <c r="BC59" i="8" s="1"/>
  <c r="BF58" i="8"/>
  <c r="BD58" i="8"/>
  <c r="BB58" i="8"/>
  <c r="BA58" i="8"/>
  <c r="B58" i="8"/>
  <c r="BC58" i="8" s="1"/>
  <c r="BF57" i="8"/>
  <c r="BD57" i="8"/>
  <c r="BA57" i="8"/>
  <c r="B57" i="8"/>
  <c r="BC57" i="8" s="1"/>
  <c r="BF56" i="8"/>
  <c r="BD56" i="8"/>
  <c r="BB56" i="8"/>
  <c r="BA56" i="8"/>
  <c r="B56" i="8"/>
  <c r="BC56" i="8" s="1"/>
  <c r="BF55" i="8"/>
  <c r="BD55" i="8"/>
  <c r="BA55" i="8"/>
  <c r="B55" i="8"/>
  <c r="BC55" i="8" s="1"/>
  <c r="BF54" i="8"/>
  <c r="BD54" i="8"/>
  <c r="BB54" i="8"/>
  <c r="BA54" i="8"/>
  <c r="B54" i="8"/>
  <c r="BC54" i="8" s="1"/>
  <c r="BF53" i="8"/>
  <c r="BD53" i="8"/>
  <c r="BA53" i="8"/>
  <c r="B53" i="8"/>
  <c r="BC53" i="8" s="1"/>
  <c r="BF52" i="8"/>
  <c r="BD52" i="8"/>
  <c r="BB52" i="8"/>
  <c r="BA52" i="8"/>
  <c r="B52" i="8"/>
  <c r="BC52" i="8" s="1"/>
  <c r="BF51" i="8"/>
  <c r="BD51" i="8"/>
  <c r="BA51" i="8"/>
  <c r="B51" i="8"/>
  <c r="BC51" i="8" s="1"/>
  <c r="BF50" i="8"/>
  <c r="BD50" i="8"/>
  <c r="BB50" i="8"/>
  <c r="BA50" i="8"/>
  <c r="B50" i="8"/>
  <c r="BC50" i="8" s="1"/>
  <c r="BF49" i="8"/>
  <c r="BD49" i="8"/>
  <c r="BA49" i="8"/>
  <c r="B49" i="8"/>
  <c r="BC49" i="8" s="1"/>
  <c r="BF48" i="8"/>
  <c r="BD48" i="8"/>
  <c r="BB48" i="8"/>
  <c r="BA48" i="8"/>
  <c r="B48" i="8"/>
  <c r="BC48" i="8" s="1"/>
  <c r="BF47" i="8"/>
  <c r="BD47" i="8"/>
  <c r="BA47" i="8"/>
  <c r="B47" i="8"/>
  <c r="BC47" i="8" s="1"/>
  <c r="BF46" i="8"/>
  <c r="BD46" i="8"/>
  <c r="BB46" i="8"/>
  <c r="BA46" i="8"/>
  <c r="B46" i="8"/>
  <c r="BC46" i="8" s="1"/>
  <c r="BF45" i="8"/>
  <c r="BD45" i="8"/>
  <c r="BB45" i="8"/>
  <c r="BA45" i="8"/>
  <c r="I45" i="8" s="1"/>
  <c r="B45" i="8"/>
  <c r="BC45" i="8" s="1"/>
  <c r="BD44" i="8"/>
  <c r="B44" i="8"/>
  <c r="BC44" i="8" s="1"/>
  <c r="BF43" i="8"/>
  <c r="BD43" i="8"/>
  <c r="BB43" i="8"/>
  <c r="BA43" i="8"/>
  <c r="I43" i="8" s="1"/>
  <c r="B43" i="8"/>
  <c r="BC43" i="8" s="1"/>
  <c r="BD42" i="8"/>
  <c r="B42" i="8"/>
  <c r="BC42" i="8" s="1"/>
  <c r="BF41" i="8"/>
  <c r="BD41" i="8"/>
  <c r="BB41" i="8"/>
  <c r="BA41" i="8"/>
  <c r="I41" i="8" s="1"/>
  <c r="B41" i="8"/>
  <c r="BC41" i="8" s="1"/>
  <c r="BD40" i="8"/>
  <c r="B40" i="8"/>
  <c r="BC40" i="8" s="1"/>
  <c r="BF39" i="8"/>
  <c r="BD39" i="8"/>
  <c r="BB39" i="8"/>
  <c r="BA39" i="8"/>
  <c r="I39" i="8" s="1"/>
  <c r="B39" i="8"/>
  <c r="BC39" i="8" s="1"/>
  <c r="BD38" i="8"/>
  <c r="B38" i="8"/>
  <c r="BC38" i="8" s="1"/>
  <c r="BF37" i="8"/>
  <c r="BD37" i="8"/>
  <c r="BB37" i="8"/>
  <c r="BA37" i="8"/>
  <c r="I37" i="8" s="1"/>
  <c r="B37" i="8"/>
  <c r="BC37" i="8" s="1"/>
  <c r="BD36" i="8"/>
  <c r="B36" i="8"/>
  <c r="BC36" i="8" s="1"/>
  <c r="BF35" i="8"/>
  <c r="BD35" i="8"/>
  <c r="BB35" i="8"/>
  <c r="BA35" i="8"/>
  <c r="I35" i="8" s="1"/>
  <c r="B35" i="8"/>
  <c r="BC35" i="8" s="1"/>
  <c r="BD34" i="8"/>
  <c r="B34" i="8"/>
  <c r="BC34" i="8" s="1"/>
  <c r="BF33" i="8"/>
  <c r="BD33" i="8"/>
  <c r="BB33" i="8"/>
  <c r="BA33" i="8"/>
  <c r="I33" i="8" s="1"/>
  <c r="B33" i="8"/>
  <c r="BC33" i="8" s="1"/>
  <c r="BD32" i="8"/>
  <c r="B32" i="8"/>
  <c r="BC32" i="8" s="1"/>
  <c r="BF31" i="8"/>
  <c r="BD31" i="8"/>
  <c r="BB31" i="8"/>
  <c r="BA31" i="8"/>
  <c r="I31" i="8" s="1"/>
  <c r="B31" i="8"/>
  <c r="BC31" i="8" s="1"/>
  <c r="BD30" i="8"/>
  <c r="B30" i="8"/>
  <c r="BC30" i="8" s="1"/>
  <c r="BF29" i="8"/>
  <c r="BD29" i="8"/>
  <c r="BB29" i="8"/>
  <c r="BA29" i="8"/>
  <c r="I29" i="8" s="1"/>
  <c r="B29" i="8"/>
  <c r="BC29" i="8" s="1"/>
  <c r="BD28" i="8"/>
  <c r="B28" i="8"/>
  <c r="BC28" i="8" s="1"/>
  <c r="BF27" i="8"/>
  <c r="BD27" i="8"/>
  <c r="BB27" i="8"/>
  <c r="BA27" i="8"/>
  <c r="I27" i="8" s="1"/>
  <c r="B27" i="8"/>
  <c r="BC27" i="8" s="1"/>
  <c r="BD26" i="8"/>
  <c r="B26" i="8"/>
  <c r="BD19" i="8"/>
  <c r="C19" i="8"/>
  <c r="BA19" i="8" s="1"/>
  <c r="J19" i="8" s="1"/>
  <c r="H14" i="8"/>
  <c r="G14" i="8"/>
  <c r="E14" i="8"/>
  <c r="D14" i="8"/>
  <c r="BE13" i="8"/>
  <c r="BB13" i="8"/>
  <c r="F13" i="8"/>
  <c r="C13" i="8"/>
  <c r="BD13" i="8" s="1"/>
  <c r="BE12" i="8"/>
  <c r="F12" i="8"/>
  <c r="BB12" i="8" s="1"/>
  <c r="C12" i="8"/>
  <c r="F11" i="8"/>
  <c r="BB11" i="8" s="1"/>
  <c r="C11" i="8"/>
  <c r="BA11" i="8" s="1"/>
  <c r="I11" i="8" s="1"/>
  <c r="BB10" i="8"/>
  <c r="F10" i="8"/>
  <c r="BE10" i="8" s="1"/>
  <c r="C10" i="8"/>
  <c r="A5" i="8"/>
  <c r="A4" i="8"/>
  <c r="A3" i="8"/>
  <c r="A2" i="8"/>
  <c r="BD12" i="8" l="1"/>
  <c r="BA12" i="8"/>
  <c r="I61" i="8"/>
  <c r="I12" i="8"/>
  <c r="A221" i="8"/>
  <c r="BE26" i="8"/>
  <c r="BE28" i="8"/>
  <c r="BE30" i="8"/>
  <c r="BE32" i="8"/>
  <c r="BE34" i="8"/>
  <c r="BE36" i="8"/>
  <c r="BE38" i="8"/>
  <c r="BE40" i="8"/>
  <c r="BE42" i="8"/>
  <c r="BE44" i="8"/>
  <c r="BA26" i="8"/>
  <c r="BF26" i="8"/>
  <c r="BA28" i="8"/>
  <c r="BF28" i="8"/>
  <c r="BA30" i="8"/>
  <c r="BF30" i="8"/>
  <c r="BA32" i="8"/>
  <c r="BF32" i="8"/>
  <c r="BA34" i="8"/>
  <c r="BF34" i="8"/>
  <c r="BA36" i="8"/>
  <c r="BF36" i="8"/>
  <c r="BA38" i="8"/>
  <c r="BF38" i="8"/>
  <c r="BA40" i="8"/>
  <c r="BF40" i="8"/>
  <c r="BA42" i="8"/>
  <c r="I42" i="8" s="1"/>
  <c r="BF42" i="8"/>
  <c r="BA44" i="8"/>
  <c r="BF44" i="8"/>
  <c r="BD11" i="8"/>
  <c r="BA13" i="8"/>
  <c r="I13" i="8" s="1"/>
  <c r="BB26" i="8"/>
  <c r="BE27" i="8"/>
  <c r="BB28" i="8"/>
  <c r="I28" i="8" s="1"/>
  <c r="BE29" i="8"/>
  <c r="BB30" i="8"/>
  <c r="BE31" i="8"/>
  <c r="BB32" i="8"/>
  <c r="BE33" i="8"/>
  <c r="BB34" i="8"/>
  <c r="BE35" i="8"/>
  <c r="BB36" i="8"/>
  <c r="I36" i="8" s="1"/>
  <c r="BE37" i="8"/>
  <c r="BB38" i="8"/>
  <c r="BE39" i="8"/>
  <c r="BB40" i="8"/>
  <c r="I40" i="8" s="1"/>
  <c r="BE41" i="8"/>
  <c r="BB42" i="8"/>
  <c r="BE43" i="8"/>
  <c r="BB44" i="8"/>
  <c r="I44" i="8" s="1"/>
  <c r="BE45" i="8"/>
  <c r="BE47" i="8"/>
  <c r="BE49" i="8"/>
  <c r="BE51" i="8"/>
  <c r="BE53" i="8"/>
  <c r="BE55" i="8"/>
  <c r="BE57" i="8"/>
  <c r="BE59" i="8"/>
  <c r="BE61" i="8"/>
  <c r="BE63" i="8"/>
  <c r="BE65" i="8"/>
  <c r="B67" i="8"/>
  <c r="B67" i="1" s="1"/>
  <c r="I65" i="9"/>
  <c r="I57" i="9"/>
  <c r="I49" i="9"/>
  <c r="I41" i="9"/>
  <c r="I33" i="9"/>
  <c r="I29" i="9"/>
  <c r="I66" i="9"/>
  <c r="I50" i="9"/>
  <c r="I34" i="9"/>
  <c r="I51" i="9"/>
  <c r="I35" i="9"/>
  <c r="BE46" i="8"/>
  <c r="BB47" i="8"/>
  <c r="I47" i="8" s="1"/>
  <c r="BE48" i="8"/>
  <c r="BB49" i="8"/>
  <c r="I49" i="8" s="1"/>
  <c r="BE50" i="8"/>
  <c r="BB51" i="8"/>
  <c r="I51" i="8" s="1"/>
  <c r="BE52" i="8"/>
  <c r="BB53" i="8"/>
  <c r="I53" i="8" s="1"/>
  <c r="BE54" i="8"/>
  <c r="BB55" i="8"/>
  <c r="I55" i="8" s="1"/>
  <c r="BE56" i="8"/>
  <c r="BB57" i="8"/>
  <c r="I57" i="8" s="1"/>
  <c r="BE58" i="8"/>
  <c r="BB59" i="8"/>
  <c r="I59" i="8" s="1"/>
  <c r="BE60" i="8"/>
  <c r="BB61" i="8"/>
  <c r="BE62" i="8"/>
  <c r="BB63" i="8"/>
  <c r="I63" i="8" s="1"/>
  <c r="BE64" i="8"/>
  <c r="BB65" i="8"/>
  <c r="I65" i="8" s="1"/>
  <c r="BE66" i="8"/>
  <c r="M77" i="9"/>
  <c r="I61" i="9"/>
  <c r="I53" i="9"/>
  <c r="I45" i="9"/>
  <c r="I37" i="9"/>
  <c r="I31" i="9"/>
  <c r="I27" i="9"/>
  <c r="A220" i="9"/>
  <c r="I59" i="9"/>
  <c r="I43" i="9"/>
  <c r="I58" i="9"/>
  <c r="I42" i="9"/>
  <c r="I54" i="9"/>
  <c r="I38" i="9"/>
  <c r="I63" i="9"/>
  <c r="I47" i="9"/>
  <c r="I64" i="9"/>
  <c r="I60" i="9"/>
  <c r="I56" i="9"/>
  <c r="I52" i="9"/>
  <c r="I48" i="9"/>
  <c r="I44" i="9"/>
  <c r="I40" i="9"/>
  <c r="I36" i="9"/>
  <c r="I55" i="9"/>
  <c r="I39" i="9"/>
  <c r="I30" i="8"/>
  <c r="I34" i="8"/>
  <c r="I32" i="8"/>
  <c r="I38" i="8"/>
  <c r="I46" i="8"/>
  <c r="I48" i="8"/>
  <c r="I50" i="8"/>
  <c r="I52" i="8"/>
  <c r="I54" i="8"/>
  <c r="I56" i="8"/>
  <c r="I58" i="8"/>
  <c r="I60" i="8"/>
  <c r="I62" i="8"/>
  <c r="I64" i="8"/>
  <c r="I66" i="8"/>
  <c r="BD10" i="8"/>
  <c r="BE11" i="8"/>
  <c r="BA10" i="8"/>
  <c r="I10" i="8" s="1"/>
  <c r="F14" i="8"/>
  <c r="F14" i="1" s="1"/>
  <c r="BA76" i="8"/>
  <c r="BE76" i="8"/>
  <c r="BA77" i="8"/>
  <c r="BE77" i="8"/>
  <c r="BA78" i="8"/>
  <c r="BE78" i="8"/>
  <c r="BA83" i="8"/>
  <c r="G83" i="8" s="1"/>
  <c r="BA84" i="8"/>
  <c r="G84" i="8" s="1"/>
  <c r="BA85" i="8"/>
  <c r="G85" i="8" s="1"/>
  <c r="BA86" i="8"/>
  <c r="G86" i="8" s="1"/>
  <c r="BA87" i="8"/>
  <c r="G87" i="8" s="1"/>
  <c r="BA88" i="8"/>
  <c r="G88" i="8" s="1"/>
  <c r="BA93" i="8"/>
  <c r="G93" i="8" s="1"/>
  <c r="BA94" i="8"/>
  <c r="G94" i="8" s="1"/>
  <c r="BA95" i="8"/>
  <c r="G95" i="8" s="1"/>
  <c r="BA96" i="8"/>
  <c r="G96" i="8" s="1"/>
  <c r="BA105" i="8"/>
  <c r="J105" i="8" s="1"/>
  <c r="C14" i="8"/>
  <c r="C14" i="1" s="1"/>
  <c r="BB76" i="8"/>
  <c r="BF76" i="8"/>
  <c r="BB77" i="8"/>
  <c r="BF77" i="8"/>
  <c r="BB78" i="8"/>
  <c r="BF78" i="8"/>
  <c r="BC76" i="8"/>
  <c r="BC77" i="8"/>
  <c r="BC78" i="8"/>
  <c r="BC26" i="8"/>
  <c r="H14" i="1"/>
  <c r="G14" i="1"/>
  <c r="E14" i="1"/>
  <c r="D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  <c r="I26" i="8" l="1"/>
  <c r="A220" i="8"/>
  <c r="M78" i="8"/>
  <c r="M76" i="8"/>
  <c r="M77" i="8"/>
</calcChain>
</file>

<file path=xl/sharedStrings.xml><?xml version="1.0" encoding="utf-8"?>
<sst xmlns="http://schemas.openxmlformats.org/spreadsheetml/2006/main" count="4024" uniqueCount="143">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</sst>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</cellXfs>
  <cellStyles count="50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20" xfId="48"/>
    <cellStyle name="Millares 21" xfId="49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F-13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F-13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F-1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80" zoomScaleNormal="80" workbookViewId="0">
      <selection activeCell="C43" sqref="C43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1828"/>
      <c r="B9" s="1829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1867" t="s">
        <v>13</v>
      </c>
      <c r="B10" s="96" t="s">
        <v>14</v>
      </c>
      <c r="C10" s="390">
        <f>+ENERO!C10+FEBRERO!C10+MARZO!C10+ABRIL!C10+MAYO!C10+JUNIO!C10+JULIO!C10+AGOSTO!C10+SEPTIEMBRE!C10+OCTUBRE!C10+NOVIEMBRE!C10+DICIEMBRE!C10</f>
        <v>0</v>
      </c>
      <c r="D10" s="390">
        <f>+ENERO!D10+FEBRERO!D10+MARZO!D10+ABRIL!D10+MAYO!D10+JUNIO!D10+JULIO!D10+AGOSTO!D10+SEPTIEMBRE!D10+OCTUBRE!D10+NOVIEMBRE!D10+DICIEMBRE!D10</f>
        <v>0</v>
      </c>
      <c r="E10" s="390">
        <f>+ENERO!E10+FEBRERO!E10+MARZO!E10+ABRIL!E10+MAYO!E10+JUNIO!E10+JULIO!E10+AGOSTO!E10+SEPTIEMBRE!E10+OCTUBRE!E10+NOVIEMBRE!E10+DICIEMBRE!E10</f>
        <v>0</v>
      </c>
      <c r="F10" s="390">
        <f>+ENERO!F10+FEBRERO!F10+MARZO!F10+ABRIL!F10+MAYO!F10+JUNIO!F10+JULIO!F10+AGOSTO!F10+SEPTIEMBRE!F10+OCTUBRE!F10+NOVIEMBRE!F10+DICIEMBRE!F10</f>
        <v>0</v>
      </c>
      <c r="G10" s="390">
        <f>+ENERO!G10+FEBRERO!G10+MARZO!G10+ABRIL!G10+MAYO!G10+JUNIO!G10+JULIO!G10+AGOSTO!G10+SEPTIEMBRE!G10+OCTUBRE!G10+NOVIEMBRE!G10+DICIEMBRE!G10</f>
        <v>0</v>
      </c>
      <c r="H10" s="390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1868"/>
      <c r="B11" s="97" t="s">
        <v>16</v>
      </c>
      <c r="C11" s="390">
        <f>+ENERO!C11+FEBRERO!C11+MARZO!C11+ABRIL!C11+MAYO!C11+JUNIO!C11+JULIO!C11+AGOSTO!C11+SEPTIEMBRE!C11+OCTUBRE!C11+NOVIEMBRE!C11+DICIEMBRE!C11</f>
        <v>0</v>
      </c>
      <c r="D11" s="390">
        <f>+ENERO!D11+FEBRERO!D11+MARZO!D11+ABRIL!D11+MAYO!D11+JUNIO!D11+JULIO!D11+AGOSTO!D11+SEPTIEMBRE!D11+OCTUBRE!D11+NOVIEMBRE!D11+DICIEMBRE!D11</f>
        <v>0</v>
      </c>
      <c r="E11" s="390">
        <f>+ENERO!E11+FEBRERO!E11+MARZO!E11+ABRIL!E11+MAYO!E11+JUNIO!E11+JULIO!E11+AGOSTO!E11+SEPTIEMBRE!E11+OCTUBRE!E11+NOVIEMBRE!E11+DICIEMBRE!E11</f>
        <v>0</v>
      </c>
      <c r="F11" s="390">
        <f>+ENERO!F11+FEBRERO!F11+MARZO!F11+ABRIL!F11+MAYO!F11+JUNIO!F11+JULIO!F11+AGOSTO!F11+SEPTIEMBRE!F11+OCTUBRE!F11+NOVIEMBRE!F11+DICIEMBRE!F11</f>
        <v>0</v>
      </c>
      <c r="G11" s="390">
        <f>+ENERO!G11+FEBRERO!G11+MARZO!G11+ABRIL!G11+MAYO!G11+JUNIO!G11+JULIO!G11+AGOSTO!G11+SEPTIEMBRE!G11+OCTUBRE!G11+NOVIEMBRE!G11+DICIEMBRE!G11</f>
        <v>0</v>
      </c>
      <c r="H11" s="390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1867" t="s">
        <v>17</v>
      </c>
      <c r="B12" s="96" t="s">
        <v>14</v>
      </c>
      <c r="C12" s="390">
        <f>+ENERO!C12+FEBRERO!C12+MARZO!C12+ABRIL!C12+MAYO!C12+JUNIO!C12+JULIO!C12+AGOSTO!C12+SEPTIEMBRE!C12+OCTUBRE!C12+NOVIEMBRE!C12+DICIEMBRE!C12</f>
        <v>0</v>
      </c>
      <c r="D12" s="390">
        <f>+ENERO!D12+FEBRERO!D12+MARZO!D12+ABRIL!D12+MAYO!D12+JUNIO!D12+JULIO!D12+AGOSTO!D12+SEPTIEMBRE!D12+OCTUBRE!D12+NOVIEMBRE!D12+DICIEMBRE!D12</f>
        <v>0</v>
      </c>
      <c r="E12" s="390">
        <f>+ENERO!E12+FEBRERO!E12+MARZO!E12+ABRIL!E12+MAYO!E12+JUNIO!E12+JULIO!E12+AGOSTO!E12+SEPTIEMBRE!E12+OCTUBRE!E12+NOVIEMBRE!E12+DICIEMBRE!E12</f>
        <v>0</v>
      </c>
      <c r="F12" s="390">
        <f>+ENERO!F12+FEBRERO!F12+MARZO!F12+ABRIL!F12+MAYO!F12+JUNIO!F12+JULIO!F12+AGOSTO!F12+SEPTIEMBRE!F12+OCTUBRE!F12+NOVIEMBRE!F12+DICIEMBRE!F12</f>
        <v>0</v>
      </c>
      <c r="G12" s="390">
        <f>+ENERO!G12+FEBRERO!G12+MARZO!G12+ABRIL!G12+MAYO!G12+JUNIO!G12+JULIO!G12+AGOSTO!G12+SEPTIEMBRE!G12+OCTUBRE!G12+NOVIEMBRE!G12+DICIEMBRE!G12</f>
        <v>0</v>
      </c>
      <c r="H12" s="390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1868"/>
      <c r="B13" s="97" t="s">
        <v>16</v>
      </c>
      <c r="C13" s="390">
        <f>+ENERO!C13+FEBRERO!C13+MARZO!C13+ABRIL!C13+MAYO!C13+JUNIO!C13+JULIO!C13+AGOSTO!C13+SEPTIEMBRE!C13+OCTUBRE!C13+NOVIEMBRE!C13+DICIEMBRE!C13</f>
        <v>0</v>
      </c>
      <c r="D13" s="390">
        <f>+ENERO!D13+FEBRERO!D13+MARZO!D13+ABRIL!D13+MAYO!D13+JUNIO!D13+JULIO!D13+AGOSTO!D13+SEPTIEMBRE!D13+OCTUBRE!D13+NOVIEMBRE!D13+DICIEMBRE!D13</f>
        <v>0</v>
      </c>
      <c r="E13" s="390">
        <f>+ENERO!E13+FEBRERO!E13+MARZO!E13+ABRIL!E13+MAYO!E13+JUNIO!E13+JULIO!E13+AGOSTO!E13+SEPTIEMBRE!E13+OCTUBRE!E13+NOVIEMBRE!E13+DICIEMBRE!E13</f>
        <v>0</v>
      </c>
      <c r="F13" s="390">
        <f>+ENERO!F13+FEBRERO!F13+MARZO!F13+ABRIL!F13+MAYO!F13+JUNIO!F13+JULIO!F13+AGOSTO!F13+SEPTIEMBRE!F13+OCTUBRE!F13+NOVIEMBRE!F13+DICIEMBRE!F13</f>
        <v>0</v>
      </c>
      <c r="G13" s="390">
        <f>+ENERO!G13+FEBRERO!G13+MARZO!G13+ABRIL!G13+MAYO!G13+JUNIO!G13+JULIO!G13+AGOSTO!G13+SEPTIEMBRE!G13+OCTUBRE!G13+NOVIEMBRE!G13+DICIEMBRE!G13</f>
        <v>0</v>
      </c>
      <c r="H13" s="390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1852" t="s">
        <v>18</v>
      </c>
      <c r="B14" s="1853"/>
      <c r="C14" s="390">
        <f>+ENERO!C14+FEBRERO!C14+MARZO!C14+ABRIL!C14+MAYO!C14+JUNIO!C14+JULIO!C14+AGOSTO!C14+SEPTIEMBRE!C14+OCTUBRE!C14+NOVIEMBRE!C14+DICIEMBRE!C14</f>
        <v>0</v>
      </c>
      <c r="D14" s="390">
        <f>+ENERO!D14+FEBRERO!D14+MARZO!D14+ABRIL!D14+MAYO!D14+JUNIO!D14+JULIO!D14+AGOSTO!D14+SEPTIEMBRE!D14+OCTUBRE!D14+NOVIEMBRE!D14+DICIEMBRE!D14</f>
        <v>0</v>
      </c>
      <c r="E14" s="390">
        <f>+ENERO!E14+FEBRERO!E14+MARZO!E14+ABRIL!E14+MAYO!E14+JUNIO!E14+JULIO!E14+AGOSTO!E14+SEPTIEMBRE!E14+OCTUBRE!E14+NOVIEMBRE!E14+DICIEMBRE!E14</f>
        <v>0</v>
      </c>
      <c r="F14" s="390">
        <f>+ENERO!F14+FEBRERO!F14+MARZO!F14+ABRIL!F14+MAYO!F14+JUNIO!F14+JULIO!F14+AGOSTO!F14+SEPTIEMBRE!F14+OCTUBRE!F14+NOVIEMBRE!F14+DICIEMBRE!F14</f>
        <v>0</v>
      </c>
      <c r="G14" s="390">
        <f>+ENERO!G14+FEBRERO!G14+MARZO!G14+ABRIL!G14+MAYO!G14+JUNIO!G14+JULIO!G14+AGOSTO!G14+SEPTIEMBRE!G14+OCTUBRE!G14+NOVIEMBRE!G14+DICIEMBRE!G14</f>
        <v>0</v>
      </c>
      <c r="H14" s="390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1871"/>
      <c r="B18" s="1872"/>
      <c r="C18" s="1831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1812" t="s">
        <v>30</v>
      </c>
      <c r="B19" s="1813"/>
      <c r="C19" s="390">
        <f>+ENERO!C19+FEBRERO!C19+MARZO!C19+ABRIL!C19+MAYO!C19+JUNIO!C19+JULIO!C19+AGOSTO!C19+SEPTIEMBRE!C19+OCTUBRE!C19+NOVIEMBRE!C19+DICIEMBRE!C19</f>
        <v>0</v>
      </c>
      <c r="D19" s="390">
        <f>+ENERO!D19+FEBRERO!D19+MARZO!D19+ABRIL!D19+MAYO!D19+JUNIO!D19+JULIO!D19+AGOSTO!D19+SEPTIEMBRE!D19+OCTUBRE!D19+NOVIEMBRE!D19+DICIEMBRE!D19</f>
        <v>0</v>
      </c>
      <c r="E19" s="390">
        <f>+ENERO!E19+FEBRERO!E19+MARZO!E19+ABRIL!E19+MAYO!E19+JUNIO!E19+JULIO!E19+AGOSTO!E19+SEPTIEMBRE!E19+OCTUBRE!E19+NOVIEMBRE!E19+DICIEMBRE!E19</f>
        <v>0</v>
      </c>
      <c r="F19" s="390">
        <f>+ENERO!F19+FEBRERO!F19+MARZO!F19+ABRIL!F19+MAYO!F19+JUNIO!F19+JULIO!F19+AGOSTO!F19+SEPTIEMBRE!F19+OCTUBRE!F19+NOVIEMBRE!F19+DICIEMBRE!F19</f>
        <v>0</v>
      </c>
      <c r="G19" s="390">
        <f>+ENERO!G19+FEBRERO!G19+MARZO!G19+ABRIL!G19+MAYO!G19+JUNIO!G19+JULIO!G19+AGOSTO!G19+SEPTIEMBRE!G19+OCTUBRE!G19+NOVIEMBRE!G19+DICIEMBRE!G19</f>
        <v>0</v>
      </c>
      <c r="H19" s="390">
        <f>+ENERO!H19+FEBRERO!H19+MARZO!H19+ABRIL!H19+MAYO!H19+JUNIO!H19+JULIO!H19+AGOSTO!H19+SEPTIEMBRE!H19+OCTUBRE!H19+NOVIEMBRE!H19+DICIEMBRE!H19</f>
        <v>0</v>
      </c>
      <c r="I19" s="390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1822"/>
      <c r="B23" s="1876"/>
      <c r="C23" s="1822"/>
      <c r="D23" s="1840"/>
      <c r="E23" s="1822"/>
      <c r="F23" s="1843"/>
      <c r="G23" s="1881"/>
      <c r="H23" s="184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1822"/>
      <c r="B24" s="1876"/>
      <c r="C24" s="1823"/>
      <c r="D24" s="1841"/>
      <c r="E24" s="1823"/>
      <c r="F24" s="1844"/>
      <c r="G24" s="1882"/>
      <c r="H24" s="184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1823"/>
      <c r="B25" s="1877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390">
        <f>+ENERO!B26+FEBRERO!B26+MARZO!B26+ABRIL!B26+MAYO!B26+JUNIO!B26+JULIO!B26+AGOSTO!B26+SEPTIEMBRE!B26+OCTUBRE!B26+NOVIEMBRE!B26+DICIEMBRE!B26</f>
        <v>0</v>
      </c>
      <c r="C26" s="390">
        <f>+ENERO!C26+FEBRERO!C26+MARZO!C26+ABRIL!C26+MAYO!C26+JUNIO!C26+JULIO!C26+AGOSTO!C26+SEPTIEMBRE!C26+OCTUBRE!C26+NOVIEMBRE!C26+DICIEMBRE!C26</f>
        <v>0</v>
      </c>
      <c r="D26" s="390">
        <f>+ENERO!D26+FEBRERO!D26+MARZO!D26+ABRIL!D26+MAYO!D26+JUNIO!D26+JULIO!D26+AGOSTO!D26+SEPTIEMBRE!D26+OCTUBRE!D26+NOVIEMBRE!D26+DICIEMBRE!D26</f>
        <v>0</v>
      </c>
      <c r="E26" s="390">
        <f>+ENERO!E26+FEBRERO!E26+MARZO!E26+ABRIL!E26+MAYO!E26+JUNIO!E26+JULIO!E26+AGOSTO!E26+SEPTIEMBRE!E26+OCTUBRE!E26+NOVIEMBRE!E26+DICIEMBRE!E26</f>
        <v>0</v>
      </c>
      <c r="F26" s="390">
        <f>+ENERO!F26+FEBRERO!F26+MARZO!F26+ABRIL!F26+MAYO!F26+JUNIO!F26+JULIO!F26+AGOSTO!F26+SEPTIEMBRE!F26+OCTUBRE!F26+NOVIEMBRE!F26+DICIEMBRE!F26</f>
        <v>0</v>
      </c>
      <c r="G26" s="390">
        <f>+ENERO!G26+FEBRERO!G26+MARZO!G26+ABRIL!G26+MAYO!G26+JUNIO!G26+JULIO!G26+AGOSTO!G26+SEPTIEMBRE!G26+OCTUBRE!G26+NOVIEMBRE!G26+DICIEMBRE!G26</f>
        <v>0</v>
      </c>
      <c r="H26" s="390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390">
        <f>+ENERO!B27+FEBRERO!B27+MARZO!B27+ABRIL!B27+MAYO!B27+JUNIO!B27+JULIO!B27+AGOSTO!B27+SEPTIEMBRE!B27+OCTUBRE!B27+NOVIEMBRE!B27+DICIEMBRE!B27</f>
        <v>0</v>
      </c>
      <c r="C27" s="390">
        <f>+ENERO!C27+FEBRERO!C27+MARZO!C27+ABRIL!C27+MAYO!C27+JUNIO!C27+JULIO!C27+AGOSTO!C27+SEPTIEMBRE!C27+OCTUBRE!C27+NOVIEMBRE!C27+DICIEMBRE!C27</f>
        <v>0</v>
      </c>
      <c r="D27" s="390">
        <f>+ENERO!D27+FEBRERO!D27+MARZO!D27+ABRIL!D27+MAYO!D27+JUNIO!D27+JULIO!D27+AGOSTO!D27+SEPTIEMBRE!D27+OCTUBRE!D27+NOVIEMBRE!D27+DICIEMBRE!D27</f>
        <v>0</v>
      </c>
      <c r="E27" s="390">
        <f>+ENERO!E27+FEBRERO!E27+MARZO!E27+ABRIL!E27+MAYO!E27+JUNIO!E27+JULIO!E27+AGOSTO!E27+SEPTIEMBRE!E27+OCTUBRE!E27+NOVIEMBRE!E27+DICIEMBRE!E27</f>
        <v>0</v>
      </c>
      <c r="F27" s="390">
        <f>+ENERO!F27+FEBRERO!F27+MARZO!F27+ABRIL!F27+MAYO!F27+JUNIO!F27+JULIO!F27+AGOSTO!F27+SEPTIEMBRE!F27+OCTUBRE!F27+NOVIEMBRE!F27+DICIEMBRE!F27</f>
        <v>0</v>
      </c>
      <c r="G27" s="390">
        <f>+ENERO!G27+FEBRERO!G27+MARZO!G27+ABRIL!G27+MAYO!G27+JUNIO!G27+JULIO!G27+AGOSTO!G27+SEPTIEMBRE!G27+OCTUBRE!G27+NOVIEMBRE!G27+DICIEMBRE!G27</f>
        <v>0</v>
      </c>
      <c r="H27" s="390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390">
        <f>+ENERO!B28+FEBRERO!B28+MARZO!B28+ABRIL!B28+MAYO!B28+JUNIO!B28+JULIO!B28+AGOSTO!B28+SEPTIEMBRE!B28+OCTUBRE!B28+NOVIEMBRE!B28+DICIEMBRE!B28</f>
        <v>0</v>
      </c>
      <c r="C28" s="390">
        <f>+ENERO!C28+FEBRERO!C28+MARZO!C28+ABRIL!C28+MAYO!C28+JUNIO!C28+JULIO!C28+AGOSTO!C28+SEPTIEMBRE!C28+OCTUBRE!C28+NOVIEMBRE!C28+DICIEMBRE!C28</f>
        <v>0</v>
      </c>
      <c r="D28" s="390">
        <f>+ENERO!D28+FEBRERO!D28+MARZO!D28+ABRIL!D28+MAYO!D28+JUNIO!D28+JULIO!D28+AGOSTO!D28+SEPTIEMBRE!D28+OCTUBRE!D28+NOVIEMBRE!D28+DICIEMBRE!D28</f>
        <v>0</v>
      </c>
      <c r="E28" s="390">
        <f>+ENERO!E28+FEBRERO!E28+MARZO!E28+ABRIL!E28+MAYO!E28+JUNIO!E28+JULIO!E28+AGOSTO!E28+SEPTIEMBRE!E28+OCTUBRE!E28+NOVIEMBRE!E28+DICIEMBRE!E28</f>
        <v>0</v>
      </c>
      <c r="F28" s="390">
        <f>+ENERO!F28+FEBRERO!F28+MARZO!F28+ABRIL!F28+MAYO!F28+JUNIO!F28+JULIO!F28+AGOSTO!F28+SEPTIEMBRE!F28+OCTUBRE!F28+NOVIEMBRE!F28+DICIEMBRE!F28</f>
        <v>0</v>
      </c>
      <c r="G28" s="390">
        <f>+ENERO!G28+FEBRERO!G28+MARZO!G28+ABRIL!G28+MAYO!G28+JUNIO!G28+JULIO!G28+AGOSTO!G28+SEPTIEMBRE!G28+OCTUBRE!G28+NOVIEMBRE!G28+DICIEMBRE!G28</f>
        <v>0</v>
      </c>
      <c r="H28" s="390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390">
        <f>+ENERO!B29+FEBRERO!B29+MARZO!B29+ABRIL!B29+MAYO!B29+JUNIO!B29+JULIO!B29+AGOSTO!B29+SEPTIEMBRE!B29+OCTUBRE!B29+NOVIEMBRE!B29+DICIEMBRE!B29</f>
        <v>88</v>
      </c>
      <c r="C29" s="390">
        <f>+ENERO!C29+FEBRERO!C29+MARZO!C29+ABRIL!C29+MAYO!C29+JUNIO!C29+JULIO!C29+AGOSTO!C29+SEPTIEMBRE!C29+OCTUBRE!C29+NOVIEMBRE!C29+DICIEMBRE!C29</f>
        <v>3</v>
      </c>
      <c r="D29" s="390">
        <f>+ENERO!D29+FEBRERO!D29+MARZO!D29+ABRIL!D29+MAYO!D29+JUNIO!D29+JULIO!D29+AGOSTO!D29+SEPTIEMBRE!D29+OCTUBRE!D29+NOVIEMBRE!D29+DICIEMBRE!D29</f>
        <v>85</v>
      </c>
      <c r="E29" s="390">
        <f>+ENERO!E29+FEBRERO!E29+MARZO!E29+ABRIL!E29+MAYO!E29+JUNIO!E29+JULIO!E29+AGOSTO!E29+SEPTIEMBRE!E29+OCTUBRE!E29+NOVIEMBRE!E29+DICIEMBRE!E29</f>
        <v>50</v>
      </c>
      <c r="F29" s="390">
        <f>+ENERO!F29+FEBRERO!F29+MARZO!F29+ABRIL!F29+MAYO!F29+JUNIO!F29+JULIO!F29+AGOSTO!F29+SEPTIEMBRE!F29+OCTUBRE!F29+NOVIEMBRE!F29+DICIEMBRE!F29</f>
        <v>38</v>
      </c>
      <c r="G29" s="390">
        <f>+ENERO!G29+FEBRERO!G29+MARZO!G29+ABRIL!G29+MAYO!G29+JUNIO!G29+JULIO!G29+AGOSTO!G29+SEPTIEMBRE!G29+OCTUBRE!G29+NOVIEMBRE!G29+DICIEMBRE!G29</f>
        <v>0</v>
      </c>
      <c r="H29" s="390">
        <f>+ENERO!H29+FEBRERO!H29+MARZO!H29+ABRIL!H29+MAYO!H29+JUNIO!H29+JULIO!H29+AGOSTO!H29+SEPTIEMBRE!H29+OCTUBRE!H29+NOVIEMBRE!H29+DICIEMBRE!H29</f>
        <v>12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390">
        <f>+ENERO!B30+FEBRERO!B30+MARZO!B30+ABRIL!B30+MAYO!B30+JUNIO!B30+JULIO!B30+AGOSTO!B30+SEPTIEMBRE!B30+OCTUBRE!B30+NOVIEMBRE!B30+DICIEMBRE!B30</f>
        <v>0</v>
      </c>
      <c r="C30" s="390">
        <f>+ENERO!C30+FEBRERO!C30+MARZO!C30+ABRIL!C30+MAYO!C30+JUNIO!C30+JULIO!C30+AGOSTO!C30+SEPTIEMBRE!C30+OCTUBRE!C30+NOVIEMBRE!C30+DICIEMBRE!C30</f>
        <v>0</v>
      </c>
      <c r="D30" s="390">
        <f>+ENERO!D30+FEBRERO!D30+MARZO!D30+ABRIL!D30+MAYO!D30+JUNIO!D30+JULIO!D30+AGOSTO!D30+SEPTIEMBRE!D30+OCTUBRE!D30+NOVIEMBRE!D30+DICIEMBRE!D30</f>
        <v>0</v>
      </c>
      <c r="E30" s="390">
        <f>+ENERO!E30+FEBRERO!E30+MARZO!E30+ABRIL!E30+MAYO!E30+JUNIO!E30+JULIO!E30+AGOSTO!E30+SEPTIEMBRE!E30+OCTUBRE!E30+NOVIEMBRE!E30+DICIEMBRE!E30</f>
        <v>0</v>
      </c>
      <c r="F30" s="390">
        <f>+ENERO!F30+FEBRERO!F30+MARZO!F30+ABRIL!F30+MAYO!F30+JUNIO!F30+JULIO!F30+AGOSTO!F30+SEPTIEMBRE!F30+OCTUBRE!F30+NOVIEMBRE!F30+DICIEMBRE!F30</f>
        <v>0</v>
      </c>
      <c r="G30" s="390">
        <f>+ENERO!G30+FEBRERO!G30+MARZO!G30+ABRIL!G30+MAYO!G30+JUNIO!G30+JULIO!G30+AGOSTO!G30+SEPTIEMBRE!G30+OCTUBRE!G30+NOVIEMBRE!G30+DICIEMBRE!G30</f>
        <v>0</v>
      </c>
      <c r="H30" s="390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390">
        <f>+ENERO!B31+FEBRERO!B31+MARZO!B31+ABRIL!B31+MAYO!B31+JUNIO!B31+JULIO!B31+AGOSTO!B31+SEPTIEMBRE!B31+OCTUBRE!B31+NOVIEMBRE!B31+DICIEMBRE!B31</f>
        <v>0</v>
      </c>
      <c r="C31" s="390">
        <f>+ENERO!C31+FEBRERO!C31+MARZO!C31+ABRIL!C31+MAYO!C31+JUNIO!C31+JULIO!C31+AGOSTO!C31+SEPTIEMBRE!C31+OCTUBRE!C31+NOVIEMBRE!C31+DICIEMBRE!C31</f>
        <v>0</v>
      </c>
      <c r="D31" s="390">
        <f>+ENERO!D31+FEBRERO!D31+MARZO!D31+ABRIL!D31+MAYO!D31+JUNIO!D31+JULIO!D31+AGOSTO!D31+SEPTIEMBRE!D31+OCTUBRE!D31+NOVIEMBRE!D31+DICIEMBRE!D31</f>
        <v>0</v>
      </c>
      <c r="E31" s="390">
        <f>+ENERO!E31+FEBRERO!E31+MARZO!E31+ABRIL!E31+MAYO!E31+JUNIO!E31+JULIO!E31+AGOSTO!E31+SEPTIEMBRE!E31+OCTUBRE!E31+NOVIEMBRE!E31+DICIEMBRE!E31</f>
        <v>0</v>
      </c>
      <c r="F31" s="390">
        <f>+ENERO!F31+FEBRERO!F31+MARZO!F31+ABRIL!F31+MAYO!F31+JUNIO!F31+JULIO!F31+AGOSTO!F31+SEPTIEMBRE!F31+OCTUBRE!F31+NOVIEMBRE!F31+DICIEMBRE!F31</f>
        <v>0</v>
      </c>
      <c r="G31" s="390">
        <f>+ENERO!G31+FEBRERO!G31+MARZO!G31+ABRIL!G31+MAYO!G31+JUNIO!G31+JULIO!G31+AGOSTO!G31+SEPTIEMBRE!G31+OCTUBRE!G31+NOVIEMBRE!G31+DICIEMBRE!G31</f>
        <v>0</v>
      </c>
      <c r="H31" s="390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390">
        <f>+ENERO!B32+FEBRERO!B32+MARZO!B32+ABRIL!B32+MAYO!B32+JUNIO!B32+JULIO!B32+AGOSTO!B32+SEPTIEMBRE!B32+OCTUBRE!B32+NOVIEMBRE!B32+DICIEMBRE!B32</f>
        <v>0</v>
      </c>
      <c r="C32" s="390">
        <f>+ENERO!C32+FEBRERO!C32+MARZO!C32+ABRIL!C32+MAYO!C32+JUNIO!C32+JULIO!C32+AGOSTO!C32+SEPTIEMBRE!C32+OCTUBRE!C32+NOVIEMBRE!C32+DICIEMBRE!C32</f>
        <v>0</v>
      </c>
      <c r="D32" s="390">
        <f>+ENERO!D32+FEBRERO!D32+MARZO!D32+ABRIL!D32+MAYO!D32+JUNIO!D32+JULIO!D32+AGOSTO!D32+SEPTIEMBRE!D32+OCTUBRE!D32+NOVIEMBRE!D32+DICIEMBRE!D32</f>
        <v>0</v>
      </c>
      <c r="E32" s="390">
        <f>+ENERO!E32+FEBRERO!E32+MARZO!E32+ABRIL!E32+MAYO!E32+JUNIO!E32+JULIO!E32+AGOSTO!E32+SEPTIEMBRE!E32+OCTUBRE!E32+NOVIEMBRE!E32+DICIEMBRE!E32</f>
        <v>0</v>
      </c>
      <c r="F32" s="390">
        <f>+ENERO!F32+FEBRERO!F32+MARZO!F32+ABRIL!F32+MAYO!F32+JUNIO!F32+JULIO!F32+AGOSTO!F32+SEPTIEMBRE!F32+OCTUBRE!F32+NOVIEMBRE!F32+DICIEMBRE!F32</f>
        <v>0</v>
      </c>
      <c r="G32" s="390">
        <f>+ENERO!G32+FEBRERO!G32+MARZO!G32+ABRIL!G32+MAYO!G32+JUNIO!G32+JULIO!G32+AGOSTO!G32+SEPTIEMBRE!G32+OCTUBRE!G32+NOVIEMBRE!G32+DICIEMBRE!G32</f>
        <v>0</v>
      </c>
      <c r="H32" s="390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390">
        <f>+ENERO!B33+FEBRERO!B33+MARZO!B33+ABRIL!B33+MAYO!B33+JUNIO!B33+JULIO!B33+AGOSTO!B33+SEPTIEMBRE!B33+OCTUBRE!B33+NOVIEMBRE!B33+DICIEMBRE!B33</f>
        <v>0</v>
      </c>
      <c r="C33" s="390">
        <f>+ENERO!C33+FEBRERO!C33+MARZO!C33+ABRIL!C33+MAYO!C33+JUNIO!C33+JULIO!C33+AGOSTO!C33+SEPTIEMBRE!C33+OCTUBRE!C33+NOVIEMBRE!C33+DICIEMBRE!C33</f>
        <v>0</v>
      </c>
      <c r="D33" s="390">
        <f>+ENERO!D33+FEBRERO!D33+MARZO!D33+ABRIL!D33+MAYO!D33+JUNIO!D33+JULIO!D33+AGOSTO!D33+SEPTIEMBRE!D33+OCTUBRE!D33+NOVIEMBRE!D33+DICIEMBRE!D33</f>
        <v>0</v>
      </c>
      <c r="E33" s="390">
        <f>+ENERO!E33+FEBRERO!E33+MARZO!E33+ABRIL!E33+MAYO!E33+JUNIO!E33+JULIO!E33+AGOSTO!E33+SEPTIEMBRE!E33+OCTUBRE!E33+NOVIEMBRE!E33+DICIEMBRE!E33</f>
        <v>0</v>
      </c>
      <c r="F33" s="390">
        <f>+ENERO!F33+FEBRERO!F33+MARZO!F33+ABRIL!F33+MAYO!F33+JUNIO!F33+JULIO!F33+AGOSTO!F33+SEPTIEMBRE!F33+OCTUBRE!F33+NOVIEMBRE!F33+DICIEMBRE!F33</f>
        <v>0</v>
      </c>
      <c r="G33" s="390">
        <f>+ENERO!G33+FEBRERO!G33+MARZO!G33+ABRIL!G33+MAYO!G33+JUNIO!G33+JULIO!G33+AGOSTO!G33+SEPTIEMBRE!G33+OCTUBRE!G33+NOVIEMBRE!G33+DICIEMBRE!G33</f>
        <v>0</v>
      </c>
      <c r="H33" s="390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390">
        <f>+ENERO!B34+FEBRERO!B34+MARZO!B34+ABRIL!B34+MAYO!B34+JUNIO!B34+JULIO!B34+AGOSTO!B34+SEPTIEMBRE!B34+OCTUBRE!B34+NOVIEMBRE!B34+DICIEMBRE!B34</f>
        <v>0</v>
      </c>
      <c r="C34" s="390">
        <f>+ENERO!C34+FEBRERO!C34+MARZO!C34+ABRIL!C34+MAYO!C34+JUNIO!C34+JULIO!C34+AGOSTO!C34+SEPTIEMBRE!C34+OCTUBRE!C34+NOVIEMBRE!C34+DICIEMBRE!C34</f>
        <v>0</v>
      </c>
      <c r="D34" s="390">
        <f>+ENERO!D34+FEBRERO!D34+MARZO!D34+ABRIL!D34+MAYO!D34+JUNIO!D34+JULIO!D34+AGOSTO!D34+SEPTIEMBRE!D34+OCTUBRE!D34+NOVIEMBRE!D34+DICIEMBRE!D34</f>
        <v>0</v>
      </c>
      <c r="E34" s="390">
        <f>+ENERO!E34+FEBRERO!E34+MARZO!E34+ABRIL!E34+MAYO!E34+JUNIO!E34+JULIO!E34+AGOSTO!E34+SEPTIEMBRE!E34+OCTUBRE!E34+NOVIEMBRE!E34+DICIEMBRE!E34</f>
        <v>0</v>
      </c>
      <c r="F34" s="390">
        <f>+ENERO!F34+FEBRERO!F34+MARZO!F34+ABRIL!F34+MAYO!F34+JUNIO!F34+JULIO!F34+AGOSTO!F34+SEPTIEMBRE!F34+OCTUBRE!F34+NOVIEMBRE!F34+DICIEMBRE!F34</f>
        <v>0</v>
      </c>
      <c r="G34" s="390">
        <f>+ENERO!G34+FEBRERO!G34+MARZO!G34+ABRIL!G34+MAYO!G34+JUNIO!G34+JULIO!G34+AGOSTO!G34+SEPTIEMBRE!G34+OCTUBRE!G34+NOVIEMBRE!G34+DICIEMBRE!G34</f>
        <v>0</v>
      </c>
      <c r="H34" s="390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390">
        <f>+ENERO!B35+FEBRERO!B35+MARZO!B35+ABRIL!B35+MAYO!B35+JUNIO!B35+JULIO!B35+AGOSTO!B35+SEPTIEMBRE!B35+OCTUBRE!B35+NOVIEMBRE!B35+DICIEMBRE!B35</f>
        <v>0</v>
      </c>
      <c r="C35" s="390">
        <f>+ENERO!C35+FEBRERO!C35+MARZO!C35+ABRIL!C35+MAYO!C35+JUNIO!C35+JULIO!C35+AGOSTO!C35+SEPTIEMBRE!C35+OCTUBRE!C35+NOVIEMBRE!C35+DICIEMBRE!C35</f>
        <v>0</v>
      </c>
      <c r="D35" s="390">
        <f>+ENERO!D35+FEBRERO!D35+MARZO!D35+ABRIL!D35+MAYO!D35+JUNIO!D35+JULIO!D35+AGOSTO!D35+SEPTIEMBRE!D35+OCTUBRE!D35+NOVIEMBRE!D35+DICIEMBRE!D35</f>
        <v>0</v>
      </c>
      <c r="E35" s="390">
        <f>+ENERO!E35+FEBRERO!E35+MARZO!E35+ABRIL!E35+MAYO!E35+JUNIO!E35+JULIO!E35+AGOSTO!E35+SEPTIEMBRE!E35+OCTUBRE!E35+NOVIEMBRE!E35+DICIEMBRE!E35</f>
        <v>0</v>
      </c>
      <c r="F35" s="390">
        <f>+ENERO!F35+FEBRERO!F35+MARZO!F35+ABRIL!F35+MAYO!F35+JUNIO!F35+JULIO!F35+AGOSTO!F35+SEPTIEMBRE!F35+OCTUBRE!F35+NOVIEMBRE!F35+DICIEMBRE!F35</f>
        <v>0</v>
      </c>
      <c r="G35" s="390">
        <f>+ENERO!G35+FEBRERO!G35+MARZO!G35+ABRIL!G35+MAYO!G35+JUNIO!G35+JULIO!G35+AGOSTO!G35+SEPTIEMBRE!G35+OCTUBRE!G35+NOVIEMBRE!G35+DICIEMBRE!G35</f>
        <v>0</v>
      </c>
      <c r="H35" s="390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390">
        <f>+ENERO!B36+FEBRERO!B36+MARZO!B36+ABRIL!B36+MAYO!B36+JUNIO!B36+JULIO!B36+AGOSTO!B36+SEPTIEMBRE!B36+OCTUBRE!B36+NOVIEMBRE!B36+DICIEMBRE!B36</f>
        <v>0</v>
      </c>
      <c r="C36" s="390">
        <f>+ENERO!C36+FEBRERO!C36+MARZO!C36+ABRIL!C36+MAYO!C36+JUNIO!C36+JULIO!C36+AGOSTO!C36+SEPTIEMBRE!C36+OCTUBRE!C36+NOVIEMBRE!C36+DICIEMBRE!C36</f>
        <v>0</v>
      </c>
      <c r="D36" s="390">
        <f>+ENERO!D36+FEBRERO!D36+MARZO!D36+ABRIL!D36+MAYO!D36+JUNIO!D36+JULIO!D36+AGOSTO!D36+SEPTIEMBRE!D36+OCTUBRE!D36+NOVIEMBRE!D36+DICIEMBRE!D36</f>
        <v>0</v>
      </c>
      <c r="E36" s="390">
        <f>+ENERO!E36+FEBRERO!E36+MARZO!E36+ABRIL!E36+MAYO!E36+JUNIO!E36+JULIO!E36+AGOSTO!E36+SEPTIEMBRE!E36+OCTUBRE!E36+NOVIEMBRE!E36+DICIEMBRE!E36</f>
        <v>0</v>
      </c>
      <c r="F36" s="390">
        <f>+ENERO!F36+FEBRERO!F36+MARZO!F36+ABRIL!F36+MAYO!F36+JUNIO!F36+JULIO!F36+AGOSTO!F36+SEPTIEMBRE!F36+OCTUBRE!F36+NOVIEMBRE!F36+DICIEMBRE!F36</f>
        <v>0</v>
      </c>
      <c r="G36" s="390">
        <f>+ENERO!G36+FEBRERO!G36+MARZO!G36+ABRIL!G36+MAYO!G36+JUNIO!G36+JULIO!G36+AGOSTO!G36+SEPTIEMBRE!G36+OCTUBRE!G36+NOVIEMBRE!G36+DICIEMBRE!G36</f>
        <v>0</v>
      </c>
      <c r="H36" s="390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390">
        <f>+ENERO!B37+FEBRERO!B37+MARZO!B37+ABRIL!B37+MAYO!B37+JUNIO!B37+JULIO!B37+AGOSTO!B37+SEPTIEMBRE!B37+OCTUBRE!B37+NOVIEMBRE!B37+DICIEMBRE!B37</f>
        <v>0</v>
      </c>
      <c r="C37" s="390">
        <f>+ENERO!C37+FEBRERO!C37+MARZO!C37+ABRIL!C37+MAYO!C37+JUNIO!C37+JULIO!C37+AGOSTO!C37+SEPTIEMBRE!C37+OCTUBRE!C37+NOVIEMBRE!C37+DICIEMBRE!C37</f>
        <v>0</v>
      </c>
      <c r="D37" s="390">
        <f>+ENERO!D37+FEBRERO!D37+MARZO!D37+ABRIL!D37+MAYO!D37+JUNIO!D37+JULIO!D37+AGOSTO!D37+SEPTIEMBRE!D37+OCTUBRE!D37+NOVIEMBRE!D37+DICIEMBRE!D37</f>
        <v>0</v>
      </c>
      <c r="E37" s="390">
        <f>+ENERO!E37+FEBRERO!E37+MARZO!E37+ABRIL!E37+MAYO!E37+JUNIO!E37+JULIO!E37+AGOSTO!E37+SEPTIEMBRE!E37+OCTUBRE!E37+NOVIEMBRE!E37+DICIEMBRE!E37</f>
        <v>0</v>
      </c>
      <c r="F37" s="390">
        <f>+ENERO!F37+FEBRERO!F37+MARZO!F37+ABRIL!F37+MAYO!F37+JUNIO!F37+JULIO!F37+AGOSTO!F37+SEPTIEMBRE!F37+OCTUBRE!F37+NOVIEMBRE!F37+DICIEMBRE!F37</f>
        <v>0</v>
      </c>
      <c r="G37" s="390">
        <f>+ENERO!G37+FEBRERO!G37+MARZO!G37+ABRIL!G37+MAYO!G37+JUNIO!G37+JULIO!G37+AGOSTO!G37+SEPTIEMBRE!G37+OCTUBRE!G37+NOVIEMBRE!G37+DICIEMBRE!G37</f>
        <v>0</v>
      </c>
      <c r="H37" s="390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390">
        <f>+ENERO!B38+FEBRERO!B38+MARZO!B38+ABRIL!B38+MAYO!B38+JUNIO!B38+JULIO!B38+AGOSTO!B38+SEPTIEMBRE!B38+OCTUBRE!B38+NOVIEMBRE!B38+DICIEMBRE!B38</f>
        <v>0</v>
      </c>
      <c r="C38" s="390">
        <f>+ENERO!C38+FEBRERO!C38+MARZO!C38+ABRIL!C38+MAYO!C38+JUNIO!C38+JULIO!C38+AGOSTO!C38+SEPTIEMBRE!C38+OCTUBRE!C38+NOVIEMBRE!C38+DICIEMBRE!C38</f>
        <v>0</v>
      </c>
      <c r="D38" s="390">
        <f>+ENERO!D38+FEBRERO!D38+MARZO!D38+ABRIL!D38+MAYO!D38+JUNIO!D38+JULIO!D38+AGOSTO!D38+SEPTIEMBRE!D38+OCTUBRE!D38+NOVIEMBRE!D38+DICIEMBRE!D38</f>
        <v>0</v>
      </c>
      <c r="E38" s="390">
        <f>+ENERO!E38+FEBRERO!E38+MARZO!E38+ABRIL!E38+MAYO!E38+JUNIO!E38+JULIO!E38+AGOSTO!E38+SEPTIEMBRE!E38+OCTUBRE!E38+NOVIEMBRE!E38+DICIEMBRE!E38</f>
        <v>0</v>
      </c>
      <c r="F38" s="390">
        <f>+ENERO!F38+FEBRERO!F38+MARZO!F38+ABRIL!F38+MAYO!F38+JUNIO!F38+JULIO!F38+AGOSTO!F38+SEPTIEMBRE!F38+OCTUBRE!F38+NOVIEMBRE!F38+DICIEMBRE!F38</f>
        <v>0</v>
      </c>
      <c r="G38" s="390">
        <f>+ENERO!G38+FEBRERO!G38+MARZO!G38+ABRIL!G38+MAYO!G38+JUNIO!G38+JULIO!G38+AGOSTO!G38+SEPTIEMBRE!G38+OCTUBRE!G38+NOVIEMBRE!G38+DICIEMBRE!G38</f>
        <v>0</v>
      </c>
      <c r="H38" s="390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390">
        <f>+ENERO!B39+FEBRERO!B39+MARZO!B39+ABRIL!B39+MAYO!B39+JUNIO!B39+JULIO!B39+AGOSTO!B39+SEPTIEMBRE!B39+OCTUBRE!B39+NOVIEMBRE!B39+DICIEMBRE!B39</f>
        <v>0</v>
      </c>
      <c r="C39" s="390">
        <f>+ENERO!C39+FEBRERO!C39+MARZO!C39+ABRIL!C39+MAYO!C39+JUNIO!C39+JULIO!C39+AGOSTO!C39+SEPTIEMBRE!C39+OCTUBRE!C39+NOVIEMBRE!C39+DICIEMBRE!C39</f>
        <v>0</v>
      </c>
      <c r="D39" s="390">
        <f>+ENERO!D39+FEBRERO!D39+MARZO!D39+ABRIL!D39+MAYO!D39+JUNIO!D39+JULIO!D39+AGOSTO!D39+SEPTIEMBRE!D39+OCTUBRE!D39+NOVIEMBRE!D39+DICIEMBRE!D39</f>
        <v>0</v>
      </c>
      <c r="E39" s="390">
        <f>+ENERO!E39+FEBRERO!E39+MARZO!E39+ABRIL!E39+MAYO!E39+JUNIO!E39+JULIO!E39+AGOSTO!E39+SEPTIEMBRE!E39+OCTUBRE!E39+NOVIEMBRE!E39+DICIEMBRE!E39</f>
        <v>0</v>
      </c>
      <c r="F39" s="390">
        <f>+ENERO!F39+FEBRERO!F39+MARZO!F39+ABRIL!F39+MAYO!F39+JUNIO!F39+JULIO!F39+AGOSTO!F39+SEPTIEMBRE!F39+OCTUBRE!F39+NOVIEMBRE!F39+DICIEMBRE!F39</f>
        <v>0</v>
      </c>
      <c r="G39" s="390">
        <f>+ENERO!G39+FEBRERO!G39+MARZO!G39+ABRIL!G39+MAYO!G39+JUNIO!G39+JULIO!G39+AGOSTO!G39+SEPTIEMBRE!G39+OCTUBRE!G39+NOVIEMBRE!G39+DICIEMBRE!G39</f>
        <v>0</v>
      </c>
      <c r="H39" s="390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390">
        <f>+ENERO!B40+FEBRERO!B40+MARZO!B40+ABRIL!B40+MAYO!B40+JUNIO!B40+JULIO!B40+AGOSTO!B40+SEPTIEMBRE!B40+OCTUBRE!B40+NOVIEMBRE!B40+DICIEMBRE!B40</f>
        <v>0</v>
      </c>
      <c r="C40" s="390">
        <f>+ENERO!C40+FEBRERO!C40+MARZO!C40+ABRIL!C40+MAYO!C40+JUNIO!C40+JULIO!C40+AGOSTO!C40+SEPTIEMBRE!C40+OCTUBRE!C40+NOVIEMBRE!C40+DICIEMBRE!C40</f>
        <v>0</v>
      </c>
      <c r="D40" s="390">
        <f>+ENERO!D40+FEBRERO!D40+MARZO!D40+ABRIL!D40+MAYO!D40+JUNIO!D40+JULIO!D40+AGOSTO!D40+SEPTIEMBRE!D40+OCTUBRE!D40+NOVIEMBRE!D40+DICIEMBRE!D40</f>
        <v>0</v>
      </c>
      <c r="E40" s="390">
        <f>+ENERO!E40+FEBRERO!E40+MARZO!E40+ABRIL!E40+MAYO!E40+JUNIO!E40+JULIO!E40+AGOSTO!E40+SEPTIEMBRE!E40+OCTUBRE!E40+NOVIEMBRE!E40+DICIEMBRE!E40</f>
        <v>0</v>
      </c>
      <c r="F40" s="390">
        <f>+ENERO!F40+FEBRERO!F40+MARZO!F40+ABRIL!F40+MAYO!F40+JUNIO!F40+JULIO!F40+AGOSTO!F40+SEPTIEMBRE!F40+OCTUBRE!F40+NOVIEMBRE!F40+DICIEMBRE!F40</f>
        <v>0</v>
      </c>
      <c r="G40" s="390">
        <f>+ENERO!G40+FEBRERO!G40+MARZO!G40+ABRIL!G40+MAYO!G40+JUNIO!G40+JULIO!G40+AGOSTO!G40+SEPTIEMBRE!G40+OCTUBRE!G40+NOVIEMBRE!G40+DICIEMBRE!G40</f>
        <v>0</v>
      </c>
      <c r="H40" s="390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390">
        <f>+ENERO!B41+FEBRERO!B41+MARZO!B41+ABRIL!B41+MAYO!B41+JUNIO!B41+JULIO!B41+AGOSTO!B41+SEPTIEMBRE!B41+OCTUBRE!B41+NOVIEMBRE!B41+DICIEMBRE!B41</f>
        <v>0</v>
      </c>
      <c r="C41" s="390">
        <f>+ENERO!C41+FEBRERO!C41+MARZO!C41+ABRIL!C41+MAYO!C41+JUNIO!C41+JULIO!C41+AGOSTO!C41+SEPTIEMBRE!C41+OCTUBRE!C41+NOVIEMBRE!C41+DICIEMBRE!C41</f>
        <v>0</v>
      </c>
      <c r="D41" s="390">
        <f>+ENERO!D41+FEBRERO!D41+MARZO!D41+ABRIL!D41+MAYO!D41+JUNIO!D41+JULIO!D41+AGOSTO!D41+SEPTIEMBRE!D41+OCTUBRE!D41+NOVIEMBRE!D41+DICIEMBRE!D41</f>
        <v>0</v>
      </c>
      <c r="E41" s="390">
        <f>+ENERO!E41+FEBRERO!E41+MARZO!E41+ABRIL!E41+MAYO!E41+JUNIO!E41+JULIO!E41+AGOSTO!E41+SEPTIEMBRE!E41+OCTUBRE!E41+NOVIEMBRE!E41+DICIEMBRE!E41</f>
        <v>0</v>
      </c>
      <c r="F41" s="390">
        <f>+ENERO!F41+FEBRERO!F41+MARZO!F41+ABRIL!F41+MAYO!F41+JUNIO!F41+JULIO!F41+AGOSTO!F41+SEPTIEMBRE!F41+OCTUBRE!F41+NOVIEMBRE!F41+DICIEMBRE!F41</f>
        <v>0</v>
      </c>
      <c r="G41" s="390">
        <f>+ENERO!G41+FEBRERO!G41+MARZO!G41+ABRIL!G41+MAYO!G41+JUNIO!G41+JULIO!G41+AGOSTO!G41+SEPTIEMBRE!G41+OCTUBRE!G41+NOVIEMBRE!G41+DICIEMBRE!G41</f>
        <v>0</v>
      </c>
      <c r="H41" s="390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390">
        <f>+ENERO!B42+FEBRERO!B42+MARZO!B42+ABRIL!B42+MAYO!B42+JUNIO!B42+JULIO!B42+AGOSTO!B42+SEPTIEMBRE!B42+OCTUBRE!B42+NOVIEMBRE!B42+DICIEMBRE!B42</f>
        <v>15</v>
      </c>
      <c r="C42" s="390">
        <f>+ENERO!C42+FEBRERO!C42+MARZO!C42+ABRIL!C42+MAYO!C42+JUNIO!C42+JULIO!C42+AGOSTO!C42+SEPTIEMBRE!C42+OCTUBRE!C42+NOVIEMBRE!C42+DICIEMBRE!C42</f>
        <v>11</v>
      </c>
      <c r="D42" s="390">
        <f>+ENERO!D42+FEBRERO!D42+MARZO!D42+ABRIL!D42+MAYO!D42+JUNIO!D42+JULIO!D42+AGOSTO!D42+SEPTIEMBRE!D42+OCTUBRE!D42+NOVIEMBRE!D42+DICIEMBRE!D42</f>
        <v>4</v>
      </c>
      <c r="E42" s="390">
        <f>+ENERO!E42+FEBRERO!E42+MARZO!E42+ABRIL!E42+MAYO!E42+JUNIO!E42+JULIO!E42+AGOSTO!E42+SEPTIEMBRE!E42+OCTUBRE!E42+NOVIEMBRE!E42+DICIEMBRE!E42</f>
        <v>11</v>
      </c>
      <c r="F42" s="390">
        <f>+ENERO!F42+FEBRERO!F42+MARZO!F42+ABRIL!F42+MAYO!F42+JUNIO!F42+JULIO!F42+AGOSTO!F42+SEPTIEMBRE!F42+OCTUBRE!F42+NOVIEMBRE!F42+DICIEMBRE!F42</f>
        <v>4</v>
      </c>
      <c r="G42" s="390">
        <f>+ENERO!G42+FEBRERO!G42+MARZO!G42+ABRIL!G42+MAYO!G42+JUNIO!G42+JULIO!G42+AGOSTO!G42+SEPTIEMBRE!G42+OCTUBRE!G42+NOVIEMBRE!G42+DICIEMBRE!G42</f>
        <v>0</v>
      </c>
      <c r="H42" s="390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390">
        <f>+ENERO!B43+FEBRERO!B43+MARZO!B43+ABRIL!B43+MAYO!B43+JUNIO!B43+JULIO!B43+AGOSTO!B43+SEPTIEMBRE!B43+OCTUBRE!B43+NOVIEMBRE!B43+DICIEMBRE!B43</f>
        <v>0</v>
      </c>
      <c r="C43" s="390">
        <f>+ENERO!C43+FEBRERO!C43+MARZO!C43+ABRIL!C43+MAYO!C43+JUNIO!C43+JULIO!C43+AGOSTO!C43+SEPTIEMBRE!C43+OCTUBRE!C43+NOVIEMBRE!C43+DICIEMBRE!C43</f>
        <v>0</v>
      </c>
      <c r="D43" s="390">
        <f>+ENERO!D43+FEBRERO!D43+MARZO!D43+ABRIL!D43+MAYO!D43+JUNIO!D43+JULIO!D43+AGOSTO!D43+SEPTIEMBRE!D43+OCTUBRE!D43+NOVIEMBRE!D43+DICIEMBRE!D43</f>
        <v>0</v>
      </c>
      <c r="E43" s="390">
        <f>+ENERO!E43+FEBRERO!E43+MARZO!E43+ABRIL!E43+MAYO!E43+JUNIO!E43+JULIO!E43+AGOSTO!E43+SEPTIEMBRE!E43+OCTUBRE!E43+NOVIEMBRE!E43+DICIEMBRE!E43</f>
        <v>0</v>
      </c>
      <c r="F43" s="390">
        <f>+ENERO!F43+FEBRERO!F43+MARZO!F43+ABRIL!F43+MAYO!F43+JUNIO!F43+JULIO!F43+AGOSTO!F43+SEPTIEMBRE!F43+OCTUBRE!F43+NOVIEMBRE!F43+DICIEMBRE!F43</f>
        <v>0</v>
      </c>
      <c r="G43" s="390">
        <f>+ENERO!G43+FEBRERO!G43+MARZO!G43+ABRIL!G43+MAYO!G43+JUNIO!G43+JULIO!G43+AGOSTO!G43+SEPTIEMBRE!G43+OCTUBRE!G43+NOVIEMBRE!G43+DICIEMBRE!G43</f>
        <v>0</v>
      </c>
      <c r="H43" s="390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390">
        <f>+ENERO!B44+FEBRERO!B44+MARZO!B44+ABRIL!B44+MAYO!B44+JUNIO!B44+JULIO!B44+AGOSTO!B44+SEPTIEMBRE!B44+OCTUBRE!B44+NOVIEMBRE!B44+DICIEMBRE!B44</f>
        <v>0</v>
      </c>
      <c r="C44" s="390">
        <f>+ENERO!C44+FEBRERO!C44+MARZO!C44+ABRIL!C44+MAYO!C44+JUNIO!C44+JULIO!C44+AGOSTO!C44+SEPTIEMBRE!C44+OCTUBRE!C44+NOVIEMBRE!C44+DICIEMBRE!C44</f>
        <v>0</v>
      </c>
      <c r="D44" s="390">
        <f>+ENERO!D44+FEBRERO!D44+MARZO!D44+ABRIL!D44+MAYO!D44+JUNIO!D44+JULIO!D44+AGOSTO!D44+SEPTIEMBRE!D44+OCTUBRE!D44+NOVIEMBRE!D44+DICIEMBRE!D44</f>
        <v>0</v>
      </c>
      <c r="E44" s="390">
        <f>+ENERO!E44+FEBRERO!E44+MARZO!E44+ABRIL!E44+MAYO!E44+JUNIO!E44+JULIO!E44+AGOSTO!E44+SEPTIEMBRE!E44+OCTUBRE!E44+NOVIEMBRE!E44+DICIEMBRE!E44</f>
        <v>0</v>
      </c>
      <c r="F44" s="390">
        <f>+ENERO!F44+FEBRERO!F44+MARZO!F44+ABRIL!F44+MAYO!F44+JUNIO!F44+JULIO!F44+AGOSTO!F44+SEPTIEMBRE!F44+OCTUBRE!F44+NOVIEMBRE!F44+DICIEMBRE!F44</f>
        <v>0</v>
      </c>
      <c r="G44" s="390">
        <f>+ENERO!G44+FEBRERO!G44+MARZO!G44+ABRIL!G44+MAYO!G44+JUNIO!G44+JULIO!G44+AGOSTO!G44+SEPTIEMBRE!G44+OCTUBRE!G44+NOVIEMBRE!G44+DICIEMBRE!G44</f>
        <v>0</v>
      </c>
      <c r="H44" s="390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390">
        <f>+ENERO!B45+FEBRERO!B45+MARZO!B45+ABRIL!B45+MAYO!B45+JUNIO!B45+JULIO!B45+AGOSTO!B45+SEPTIEMBRE!B45+OCTUBRE!B45+NOVIEMBRE!B45+DICIEMBRE!B45</f>
        <v>0</v>
      </c>
      <c r="C45" s="390">
        <f>+ENERO!C45+FEBRERO!C45+MARZO!C45+ABRIL!C45+MAYO!C45+JUNIO!C45+JULIO!C45+AGOSTO!C45+SEPTIEMBRE!C45+OCTUBRE!C45+NOVIEMBRE!C45+DICIEMBRE!C45</f>
        <v>0</v>
      </c>
      <c r="D45" s="390">
        <f>+ENERO!D45+FEBRERO!D45+MARZO!D45+ABRIL!D45+MAYO!D45+JUNIO!D45+JULIO!D45+AGOSTO!D45+SEPTIEMBRE!D45+OCTUBRE!D45+NOVIEMBRE!D45+DICIEMBRE!D45</f>
        <v>0</v>
      </c>
      <c r="E45" s="390">
        <f>+ENERO!E45+FEBRERO!E45+MARZO!E45+ABRIL!E45+MAYO!E45+JUNIO!E45+JULIO!E45+AGOSTO!E45+SEPTIEMBRE!E45+OCTUBRE!E45+NOVIEMBRE!E45+DICIEMBRE!E45</f>
        <v>0</v>
      </c>
      <c r="F45" s="390">
        <f>+ENERO!F45+FEBRERO!F45+MARZO!F45+ABRIL!F45+MAYO!F45+JUNIO!F45+JULIO!F45+AGOSTO!F45+SEPTIEMBRE!F45+OCTUBRE!F45+NOVIEMBRE!F45+DICIEMBRE!F45</f>
        <v>0</v>
      </c>
      <c r="G45" s="390">
        <f>+ENERO!G45+FEBRERO!G45+MARZO!G45+ABRIL!G45+MAYO!G45+JUNIO!G45+JULIO!G45+AGOSTO!G45+SEPTIEMBRE!G45+OCTUBRE!G45+NOVIEMBRE!G45+DICIEMBRE!G45</f>
        <v>0</v>
      </c>
      <c r="H45" s="390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390">
        <f>+ENERO!B46+FEBRERO!B46+MARZO!B46+ABRIL!B46+MAYO!B46+JUNIO!B46+JULIO!B46+AGOSTO!B46+SEPTIEMBRE!B46+OCTUBRE!B46+NOVIEMBRE!B46+DICIEMBRE!B46</f>
        <v>0</v>
      </c>
      <c r="C46" s="390">
        <f>+ENERO!C46+FEBRERO!C46+MARZO!C46+ABRIL!C46+MAYO!C46+JUNIO!C46+JULIO!C46+AGOSTO!C46+SEPTIEMBRE!C46+OCTUBRE!C46+NOVIEMBRE!C46+DICIEMBRE!C46</f>
        <v>0</v>
      </c>
      <c r="D46" s="390">
        <f>+ENERO!D46+FEBRERO!D46+MARZO!D46+ABRIL!D46+MAYO!D46+JUNIO!D46+JULIO!D46+AGOSTO!D46+SEPTIEMBRE!D46+OCTUBRE!D46+NOVIEMBRE!D46+DICIEMBRE!D46</f>
        <v>0</v>
      </c>
      <c r="E46" s="390">
        <f>+ENERO!E46+FEBRERO!E46+MARZO!E46+ABRIL!E46+MAYO!E46+JUNIO!E46+JULIO!E46+AGOSTO!E46+SEPTIEMBRE!E46+OCTUBRE!E46+NOVIEMBRE!E46+DICIEMBRE!E46</f>
        <v>0</v>
      </c>
      <c r="F46" s="390">
        <f>+ENERO!F46+FEBRERO!F46+MARZO!F46+ABRIL!F46+MAYO!F46+JUNIO!F46+JULIO!F46+AGOSTO!F46+SEPTIEMBRE!F46+OCTUBRE!F46+NOVIEMBRE!F46+DICIEMBRE!F46</f>
        <v>0</v>
      </c>
      <c r="G46" s="390">
        <f>+ENERO!G46+FEBRERO!G46+MARZO!G46+ABRIL!G46+MAYO!G46+JUNIO!G46+JULIO!G46+AGOSTO!G46+SEPTIEMBRE!G46+OCTUBRE!G46+NOVIEMBRE!G46+DICIEMBRE!G46</f>
        <v>0</v>
      </c>
      <c r="H46" s="390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390">
        <f>+ENERO!B47+FEBRERO!B47+MARZO!B47+ABRIL!B47+MAYO!B47+JUNIO!B47+JULIO!B47+AGOSTO!B47+SEPTIEMBRE!B47+OCTUBRE!B47+NOVIEMBRE!B47+DICIEMBRE!B47</f>
        <v>0</v>
      </c>
      <c r="C47" s="390">
        <f>+ENERO!C47+FEBRERO!C47+MARZO!C47+ABRIL!C47+MAYO!C47+JUNIO!C47+JULIO!C47+AGOSTO!C47+SEPTIEMBRE!C47+OCTUBRE!C47+NOVIEMBRE!C47+DICIEMBRE!C47</f>
        <v>0</v>
      </c>
      <c r="D47" s="390">
        <f>+ENERO!D47+FEBRERO!D47+MARZO!D47+ABRIL!D47+MAYO!D47+JUNIO!D47+JULIO!D47+AGOSTO!D47+SEPTIEMBRE!D47+OCTUBRE!D47+NOVIEMBRE!D47+DICIEMBRE!D47</f>
        <v>0</v>
      </c>
      <c r="E47" s="390">
        <f>+ENERO!E47+FEBRERO!E47+MARZO!E47+ABRIL!E47+MAYO!E47+JUNIO!E47+JULIO!E47+AGOSTO!E47+SEPTIEMBRE!E47+OCTUBRE!E47+NOVIEMBRE!E47+DICIEMBRE!E47</f>
        <v>0</v>
      </c>
      <c r="F47" s="390">
        <f>+ENERO!F47+FEBRERO!F47+MARZO!F47+ABRIL!F47+MAYO!F47+JUNIO!F47+JULIO!F47+AGOSTO!F47+SEPTIEMBRE!F47+OCTUBRE!F47+NOVIEMBRE!F47+DICIEMBRE!F47</f>
        <v>0</v>
      </c>
      <c r="G47" s="390">
        <f>+ENERO!G47+FEBRERO!G47+MARZO!G47+ABRIL!G47+MAYO!G47+JUNIO!G47+JULIO!G47+AGOSTO!G47+SEPTIEMBRE!G47+OCTUBRE!G47+NOVIEMBRE!G47+DICIEMBRE!G47</f>
        <v>0</v>
      </c>
      <c r="H47" s="390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390">
        <f>+ENERO!B48+FEBRERO!B48+MARZO!B48+ABRIL!B48+MAYO!B48+JUNIO!B48+JULIO!B48+AGOSTO!B48+SEPTIEMBRE!B48+OCTUBRE!B48+NOVIEMBRE!B48+DICIEMBRE!B48</f>
        <v>0</v>
      </c>
      <c r="C48" s="390">
        <f>+ENERO!C48+FEBRERO!C48+MARZO!C48+ABRIL!C48+MAYO!C48+JUNIO!C48+JULIO!C48+AGOSTO!C48+SEPTIEMBRE!C48+OCTUBRE!C48+NOVIEMBRE!C48+DICIEMBRE!C48</f>
        <v>0</v>
      </c>
      <c r="D48" s="390">
        <f>+ENERO!D48+FEBRERO!D48+MARZO!D48+ABRIL!D48+MAYO!D48+JUNIO!D48+JULIO!D48+AGOSTO!D48+SEPTIEMBRE!D48+OCTUBRE!D48+NOVIEMBRE!D48+DICIEMBRE!D48</f>
        <v>0</v>
      </c>
      <c r="E48" s="390">
        <f>+ENERO!E48+FEBRERO!E48+MARZO!E48+ABRIL!E48+MAYO!E48+JUNIO!E48+JULIO!E48+AGOSTO!E48+SEPTIEMBRE!E48+OCTUBRE!E48+NOVIEMBRE!E48+DICIEMBRE!E48</f>
        <v>0</v>
      </c>
      <c r="F48" s="390">
        <f>+ENERO!F48+FEBRERO!F48+MARZO!F48+ABRIL!F48+MAYO!F48+JUNIO!F48+JULIO!F48+AGOSTO!F48+SEPTIEMBRE!F48+OCTUBRE!F48+NOVIEMBRE!F48+DICIEMBRE!F48</f>
        <v>0</v>
      </c>
      <c r="G48" s="390">
        <f>+ENERO!G48+FEBRERO!G48+MARZO!G48+ABRIL!G48+MAYO!G48+JUNIO!G48+JULIO!G48+AGOSTO!G48+SEPTIEMBRE!G48+OCTUBRE!G48+NOVIEMBRE!G48+DICIEMBRE!G48</f>
        <v>0</v>
      </c>
      <c r="H48" s="390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390">
        <f>+ENERO!B49+FEBRERO!B49+MARZO!B49+ABRIL!B49+MAYO!B49+JUNIO!B49+JULIO!B49+AGOSTO!B49+SEPTIEMBRE!B49+OCTUBRE!B49+NOVIEMBRE!B49+DICIEMBRE!B49</f>
        <v>0</v>
      </c>
      <c r="C49" s="390">
        <f>+ENERO!C49+FEBRERO!C49+MARZO!C49+ABRIL!C49+MAYO!C49+JUNIO!C49+JULIO!C49+AGOSTO!C49+SEPTIEMBRE!C49+OCTUBRE!C49+NOVIEMBRE!C49+DICIEMBRE!C49</f>
        <v>0</v>
      </c>
      <c r="D49" s="390">
        <f>+ENERO!D49+FEBRERO!D49+MARZO!D49+ABRIL!D49+MAYO!D49+JUNIO!D49+JULIO!D49+AGOSTO!D49+SEPTIEMBRE!D49+OCTUBRE!D49+NOVIEMBRE!D49+DICIEMBRE!D49</f>
        <v>0</v>
      </c>
      <c r="E49" s="390">
        <f>+ENERO!E49+FEBRERO!E49+MARZO!E49+ABRIL!E49+MAYO!E49+JUNIO!E49+JULIO!E49+AGOSTO!E49+SEPTIEMBRE!E49+OCTUBRE!E49+NOVIEMBRE!E49+DICIEMBRE!E49</f>
        <v>0</v>
      </c>
      <c r="F49" s="390">
        <f>+ENERO!F49+FEBRERO!F49+MARZO!F49+ABRIL!F49+MAYO!F49+JUNIO!F49+JULIO!F49+AGOSTO!F49+SEPTIEMBRE!F49+OCTUBRE!F49+NOVIEMBRE!F49+DICIEMBRE!F49</f>
        <v>0</v>
      </c>
      <c r="G49" s="390">
        <f>+ENERO!G49+FEBRERO!G49+MARZO!G49+ABRIL!G49+MAYO!G49+JUNIO!G49+JULIO!G49+AGOSTO!G49+SEPTIEMBRE!G49+OCTUBRE!G49+NOVIEMBRE!G49+DICIEMBRE!G49</f>
        <v>0</v>
      </c>
      <c r="H49" s="390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390">
        <f>+ENERO!B50+FEBRERO!B50+MARZO!B50+ABRIL!B50+MAYO!B50+JUNIO!B50+JULIO!B50+AGOSTO!B50+SEPTIEMBRE!B50+OCTUBRE!B50+NOVIEMBRE!B50+DICIEMBRE!B50</f>
        <v>0</v>
      </c>
      <c r="C50" s="390">
        <f>+ENERO!C50+FEBRERO!C50+MARZO!C50+ABRIL!C50+MAYO!C50+JUNIO!C50+JULIO!C50+AGOSTO!C50+SEPTIEMBRE!C50+OCTUBRE!C50+NOVIEMBRE!C50+DICIEMBRE!C50</f>
        <v>0</v>
      </c>
      <c r="D50" s="390">
        <f>+ENERO!D50+FEBRERO!D50+MARZO!D50+ABRIL!D50+MAYO!D50+JUNIO!D50+JULIO!D50+AGOSTO!D50+SEPTIEMBRE!D50+OCTUBRE!D50+NOVIEMBRE!D50+DICIEMBRE!D50</f>
        <v>0</v>
      </c>
      <c r="E50" s="390">
        <f>+ENERO!E50+FEBRERO!E50+MARZO!E50+ABRIL!E50+MAYO!E50+JUNIO!E50+JULIO!E50+AGOSTO!E50+SEPTIEMBRE!E50+OCTUBRE!E50+NOVIEMBRE!E50+DICIEMBRE!E50</f>
        <v>0</v>
      </c>
      <c r="F50" s="390">
        <f>+ENERO!F50+FEBRERO!F50+MARZO!F50+ABRIL!F50+MAYO!F50+JUNIO!F50+JULIO!F50+AGOSTO!F50+SEPTIEMBRE!F50+OCTUBRE!F50+NOVIEMBRE!F50+DICIEMBRE!F50</f>
        <v>0</v>
      </c>
      <c r="G50" s="390">
        <f>+ENERO!G50+FEBRERO!G50+MARZO!G50+ABRIL!G50+MAYO!G50+JUNIO!G50+JULIO!G50+AGOSTO!G50+SEPTIEMBRE!G50+OCTUBRE!G50+NOVIEMBRE!G50+DICIEMBRE!G50</f>
        <v>0</v>
      </c>
      <c r="H50" s="390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390">
        <f>+ENERO!B51+FEBRERO!B51+MARZO!B51+ABRIL!B51+MAYO!B51+JUNIO!B51+JULIO!B51+AGOSTO!B51+SEPTIEMBRE!B51+OCTUBRE!B51+NOVIEMBRE!B51+DICIEMBRE!B51</f>
        <v>0</v>
      </c>
      <c r="C51" s="390">
        <f>+ENERO!C51+FEBRERO!C51+MARZO!C51+ABRIL!C51+MAYO!C51+JUNIO!C51+JULIO!C51+AGOSTO!C51+SEPTIEMBRE!C51+OCTUBRE!C51+NOVIEMBRE!C51+DICIEMBRE!C51</f>
        <v>0</v>
      </c>
      <c r="D51" s="390">
        <f>+ENERO!D51+FEBRERO!D51+MARZO!D51+ABRIL!D51+MAYO!D51+JUNIO!D51+JULIO!D51+AGOSTO!D51+SEPTIEMBRE!D51+OCTUBRE!D51+NOVIEMBRE!D51+DICIEMBRE!D51</f>
        <v>0</v>
      </c>
      <c r="E51" s="390">
        <f>+ENERO!E51+FEBRERO!E51+MARZO!E51+ABRIL!E51+MAYO!E51+JUNIO!E51+JULIO!E51+AGOSTO!E51+SEPTIEMBRE!E51+OCTUBRE!E51+NOVIEMBRE!E51+DICIEMBRE!E51</f>
        <v>0</v>
      </c>
      <c r="F51" s="390">
        <f>+ENERO!F51+FEBRERO!F51+MARZO!F51+ABRIL!F51+MAYO!F51+JUNIO!F51+JULIO!F51+AGOSTO!F51+SEPTIEMBRE!F51+OCTUBRE!F51+NOVIEMBRE!F51+DICIEMBRE!F51</f>
        <v>0</v>
      </c>
      <c r="G51" s="390">
        <f>+ENERO!G51+FEBRERO!G51+MARZO!G51+ABRIL!G51+MAYO!G51+JUNIO!G51+JULIO!G51+AGOSTO!G51+SEPTIEMBRE!G51+OCTUBRE!G51+NOVIEMBRE!G51+DICIEMBRE!G51</f>
        <v>0</v>
      </c>
      <c r="H51" s="390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390">
        <f>+ENERO!B52+FEBRERO!B52+MARZO!B52+ABRIL!B52+MAYO!B52+JUNIO!B52+JULIO!B52+AGOSTO!B52+SEPTIEMBRE!B52+OCTUBRE!B52+NOVIEMBRE!B52+DICIEMBRE!B52</f>
        <v>0</v>
      </c>
      <c r="C52" s="390">
        <f>+ENERO!C52+FEBRERO!C52+MARZO!C52+ABRIL!C52+MAYO!C52+JUNIO!C52+JULIO!C52+AGOSTO!C52+SEPTIEMBRE!C52+OCTUBRE!C52+NOVIEMBRE!C52+DICIEMBRE!C52</f>
        <v>0</v>
      </c>
      <c r="D52" s="390">
        <f>+ENERO!D52+FEBRERO!D52+MARZO!D52+ABRIL!D52+MAYO!D52+JUNIO!D52+JULIO!D52+AGOSTO!D52+SEPTIEMBRE!D52+OCTUBRE!D52+NOVIEMBRE!D52+DICIEMBRE!D52</f>
        <v>0</v>
      </c>
      <c r="E52" s="390">
        <f>+ENERO!E52+FEBRERO!E52+MARZO!E52+ABRIL!E52+MAYO!E52+JUNIO!E52+JULIO!E52+AGOSTO!E52+SEPTIEMBRE!E52+OCTUBRE!E52+NOVIEMBRE!E52+DICIEMBRE!E52</f>
        <v>0</v>
      </c>
      <c r="F52" s="390">
        <f>+ENERO!F52+FEBRERO!F52+MARZO!F52+ABRIL!F52+MAYO!F52+JUNIO!F52+JULIO!F52+AGOSTO!F52+SEPTIEMBRE!F52+OCTUBRE!F52+NOVIEMBRE!F52+DICIEMBRE!F52</f>
        <v>0</v>
      </c>
      <c r="G52" s="390">
        <f>+ENERO!G52+FEBRERO!G52+MARZO!G52+ABRIL!G52+MAYO!G52+JUNIO!G52+JULIO!G52+AGOSTO!G52+SEPTIEMBRE!G52+OCTUBRE!G52+NOVIEMBRE!G52+DICIEMBRE!G52</f>
        <v>0</v>
      </c>
      <c r="H52" s="390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390">
        <f>+ENERO!B53+FEBRERO!B53+MARZO!B53+ABRIL!B53+MAYO!B53+JUNIO!B53+JULIO!B53+AGOSTO!B53+SEPTIEMBRE!B53+OCTUBRE!B53+NOVIEMBRE!B53+DICIEMBRE!B53</f>
        <v>0</v>
      </c>
      <c r="C53" s="390">
        <f>+ENERO!C53+FEBRERO!C53+MARZO!C53+ABRIL!C53+MAYO!C53+JUNIO!C53+JULIO!C53+AGOSTO!C53+SEPTIEMBRE!C53+OCTUBRE!C53+NOVIEMBRE!C53+DICIEMBRE!C53</f>
        <v>0</v>
      </c>
      <c r="D53" s="390">
        <f>+ENERO!D53+FEBRERO!D53+MARZO!D53+ABRIL!D53+MAYO!D53+JUNIO!D53+JULIO!D53+AGOSTO!D53+SEPTIEMBRE!D53+OCTUBRE!D53+NOVIEMBRE!D53+DICIEMBRE!D53</f>
        <v>0</v>
      </c>
      <c r="E53" s="390">
        <f>+ENERO!E53+FEBRERO!E53+MARZO!E53+ABRIL!E53+MAYO!E53+JUNIO!E53+JULIO!E53+AGOSTO!E53+SEPTIEMBRE!E53+OCTUBRE!E53+NOVIEMBRE!E53+DICIEMBRE!E53</f>
        <v>0</v>
      </c>
      <c r="F53" s="390">
        <f>+ENERO!F53+FEBRERO!F53+MARZO!F53+ABRIL!F53+MAYO!F53+JUNIO!F53+JULIO!F53+AGOSTO!F53+SEPTIEMBRE!F53+OCTUBRE!F53+NOVIEMBRE!F53+DICIEMBRE!F53</f>
        <v>0</v>
      </c>
      <c r="G53" s="390">
        <f>+ENERO!G53+FEBRERO!G53+MARZO!G53+ABRIL!G53+MAYO!G53+JUNIO!G53+JULIO!G53+AGOSTO!G53+SEPTIEMBRE!G53+OCTUBRE!G53+NOVIEMBRE!G53+DICIEMBRE!G53</f>
        <v>0</v>
      </c>
      <c r="H53" s="390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390">
        <f>+ENERO!B54+FEBRERO!B54+MARZO!B54+ABRIL!B54+MAYO!B54+JUNIO!B54+JULIO!B54+AGOSTO!B54+SEPTIEMBRE!B54+OCTUBRE!B54+NOVIEMBRE!B54+DICIEMBRE!B54</f>
        <v>0</v>
      </c>
      <c r="C54" s="390">
        <f>+ENERO!C54+FEBRERO!C54+MARZO!C54+ABRIL!C54+MAYO!C54+JUNIO!C54+JULIO!C54+AGOSTO!C54+SEPTIEMBRE!C54+OCTUBRE!C54+NOVIEMBRE!C54+DICIEMBRE!C54</f>
        <v>0</v>
      </c>
      <c r="D54" s="390">
        <f>+ENERO!D54+FEBRERO!D54+MARZO!D54+ABRIL!D54+MAYO!D54+JUNIO!D54+JULIO!D54+AGOSTO!D54+SEPTIEMBRE!D54+OCTUBRE!D54+NOVIEMBRE!D54+DICIEMBRE!D54</f>
        <v>0</v>
      </c>
      <c r="E54" s="390">
        <f>+ENERO!E54+FEBRERO!E54+MARZO!E54+ABRIL!E54+MAYO!E54+JUNIO!E54+JULIO!E54+AGOSTO!E54+SEPTIEMBRE!E54+OCTUBRE!E54+NOVIEMBRE!E54+DICIEMBRE!E54</f>
        <v>0</v>
      </c>
      <c r="F54" s="390">
        <f>+ENERO!F54+FEBRERO!F54+MARZO!F54+ABRIL!F54+MAYO!F54+JUNIO!F54+JULIO!F54+AGOSTO!F54+SEPTIEMBRE!F54+OCTUBRE!F54+NOVIEMBRE!F54+DICIEMBRE!F54</f>
        <v>0</v>
      </c>
      <c r="G54" s="390">
        <f>+ENERO!G54+FEBRERO!G54+MARZO!G54+ABRIL!G54+MAYO!G54+JUNIO!G54+JULIO!G54+AGOSTO!G54+SEPTIEMBRE!G54+OCTUBRE!G54+NOVIEMBRE!G54+DICIEMBRE!G54</f>
        <v>0</v>
      </c>
      <c r="H54" s="390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390">
        <f>+ENERO!B55+FEBRERO!B55+MARZO!B55+ABRIL!B55+MAYO!B55+JUNIO!B55+JULIO!B55+AGOSTO!B55+SEPTIEMBRE!B55+OCTUBRE!B55+NOVIEMBRE!B55+DICIEMBRE!B55</f>
        <v>0</v>
      </c>
      <c r="C55" s="390">
        <f>+ENERO!C55+FEBRERO!C55+MARZO!C55+ABRIL!C55+MAYO!C55+JUNIO!C55+JULIO!C55+AGOSTO!C55+SEPTIEMBRE!C55+OCTUBRE!C55+NOVIEMBRE!C55+DICIEMBRE!C55</f>
        <v>0</v>
      </c>
      <c r="D55" s="390">
        <f>+ENERO!D55+FEBRERO!D55+MARZO!D55+ABRIL!D55+MAYO!D55+JUNIO!D55+JULIO!D55+AGOSTO!D55+SEPTIEMBRE!D55+OCTUBRE!D55+NOVIEMBRE!D55+DICIEMBRE!D55</f>
        <v>0</v>
      </c>
      <c r="E55" s="390">
        <f>+ENERO!E55+FEBRERO!E55+MARZO!E55+ABRIL!E55+MAYO!E55+JUNIO!E55+JULIO!E55+AGOSTO!E55+SEPTIEMBRE!E55+OCTUBRE!E55+NOVIEMBRE!E55+DICIEMBRE!E55</f>
        <v>0</v>
      </c>
      <c r="F55" s="390">
        <f>+ENERO!F55+FEBRERO!F55+MARZO!F55+ABRIL!F55+MAYO!F55+JUNIO!F55+JULIO!F55+AGOSTO!F55+SEPTIEMBRE!F55+OCTUBRE!F55+NOVIEMBRE!F55+DICIEMBRE!F55</f>
        <v>0</v>
      </c>
      <c r="G55" s="390">
        <f>+ENERO!G55+FEBRERO!G55+MARZO!G55+ABRIL!G55+MAYO!G55+JUNIO!G55+JULIO!G55+AGOSTO!G55+SEPTIEMBRE!G55+OCTUBRE!G55+NOVIEMBRE!G55+DICIEMBRE!G55</f>
        <v>0</v>
      </c>
      <c r="H55" s="390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390">
        <f>+ENERO!B56+FEBRERO!B56+MARZO!B56+ABRIL!B56+MAYO!B56+JUNIO!B56+JULIO!B56+AGOSTO!B56+SEPTIEMBRE!B56+OCTUBRE!B56+NOVIEMBRE!B56+DICIEMBRE!B56</f>
        <v>0</v>
      </c>
      <c r="C56" s="390">
        <f>+ENERO!C56+FEBRERO!C56+MARZO!C56+ABRIL!C56+MAYO!C56+JUNIO!C56+JULIO!C56+AGOSTO!C56+SEPTIEMBRE!C56+OCTUBRE!C56+NOVIEMBRE!C56+DICIEMBRE!C56</f>
        <v>0</v>
      </c>
      <c r="D56" s="390">
        <f>+ENERO!D56+FEBRERO!D56+MARZO!D56+ABRIL!D56+MAYO!D56+JUNIO!D56+JULIO!D56+AGOSTO!D56+SEPTIEMBRE!D56+OCTUBRE!D56+NOVIEMBRE!D56+DICIEMBRE!D56</f>
        <v>0</v>
      </c>
      <c r="E56" s="390">
        <f>+ENERO!E56+FEBRERO!E56+MARZO!E56+ABRIL!E56+MAYO!E56+JUNIO!E56+JULIO!E56+AGOSTO!E56+SEPTIEMBRE!E56+OCTUBRE!E56+NOVIEMBRE!E56+DICIEMBRE!E56</f>
        <v>0</v>
      </c>
      <c r="F56" s="390">
        <f>+ENERO!F56+FEBRERO!F56+MARZO!F56+ABRIL!F56+MAYO!F56+JUNIO!F56+JULIO!F56+AGOSTO!F56+SEPTIEMBRE!F56+OCTUBRE!F56+NOVIEMBRE!F56+DICIEMBRE!F56</f>
        <v>0</v>
      </c>
      <c r="G56" s="390">
        <f>+ENERO!G56+FEBRERO!G56+MARZO!G56+ABRIL!G56+MAYO!G56+JUNIO!G56+JULIO!G56+AGOSTO!G56+SEPTIEMBRE!G56+OCTUBRE!G56+NOVIEMBRE!G56+DICIEMBRE!G56</f>
        <v>0</v>
      </c>
      <c r="H56" s="390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390">
        <f>+ENERO!B57+FEBRERO!B57+MARZO!B57+ABRIL!B57+MAYO!B57+JUNIO!B57+JULIO!B57+AGOSTO!B57+SEPTIEMBRE!B57+OCTUBRE!B57+NOVIEMBRE!B57+DICIEMBRE!B57</f>
        <v>0</v>
      </c>
      <c r="C57" s="390">
        <f>+ENERO!C57+FEBRERO!C57+MARZO!C57+ABRIL!C57+MAYO!C57+JUNIO!C57+JULIO!C57+AGOSTO!C57+SEPTIEMBRE!C57+OCTUBRE!C57+NOVIEMBRE!C57+DICIEMBRE!C57</f>
        <v>0</v>
      </c>
      <c r="D57" s="390">
        <f>+ENERO!D57+FEBRERO!D57+MARZO!D57+ABRIL!D57+MAYO!D57+JUNIO!D57+JULIO!D57+AGOSTO!D57+SEPTIEMBRE!D57+OCTUBRE!D57+NOVIEMBRE!D57+DICIEMBRE!D57</f>
        <v>0</v>
      </c>
      <c r="E57" s="390">
        <f>+ENERO!E57+FEBRERO!E57+MARZO!E57+ABRIL!E57+MAYO!E57+JUNIO!E57+JULIO!E57+AGOSTO!E57+SEPTIEMBRE!E57+OCTUBRE!E57+NOVIEMBRE!E57+DICIEMBRE!E57</f>
        <v>0</v>
      </c>
      <c r="F57" s="390">
        <f>+ENERO!F57+FEBRERO!F57+MARZO!F57+ABRIL!F57+MAYO!F57+JUNIO!F57+JULIO!F57+AGOSTO!F57+SEPTIEMBRE!F57+OCTUBRE!F57+NOVIEMBRE!F57+DICIEMBRE!F57</f>
        <v>0</v>
      </c>
      <c r="G57" s="390">
        <f>+ENERO!G57+FEBRERO!G57+MARZO!G57+ABRIL!G57+MAYO!G57+JUNIO!G57+JULIO!G57+AGOSTO!G57+SEPTIEMBRE!G57+OCTUBRE!G57+NOVIEMBRE!G57+DICIEMBRE!G57</f>
        <v>0</v>
      </c>
      <c r="H57" s="390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390">
        <f>+ENERO!B58+FEBRERO!B58+MARZO!B58+ABRIL!B58+MAYO!B58+JUNIO!B58+JULIO!B58+AGOSTO!B58+SEPTIEMBRE!B58+OCTUBRE!B58+NOVIEMBRE!B58+DICIEMBRE!B58</f>
        <v>0</v>
      </c>
      <c r="C58" s="390">
        <f>+ENERO!C58+FEBRERO!C58+MARZO!C58+ABRIL!C58+MAYO!C58+JUNIO!C58+JULIO!C58+AGOSTO!C58+SEPTIEMBRE!C58+OCTUBRE!C58+NOVIEMBRE!C58+DICIEMBRE!C58</f>
        <v>0</v>
      </c>
      <c r="D58" s="390">
        <f>+ENERO!D58+FEBRERO!D58+MARZO!D58+ABRIL!D58+MAYO!D58+JUNIO!D58+JULIO!D58+AGOSTO!D58+SEPTIEMBRE!D58+OCTUBRE!D58+NOVIEMBRE!D58+DICIEMBRE!D58</f>
        <v>0</v>
      </c>
      <c r="E58" s="390">
        <f>+ENERO!E58+FEBRERO!E58+MARZO!E58+ABRIL!E58+MAYO!E58+JUNIO!E58+JULIO!E58+AGOSTO!E58+SEPTIEMBRE!E58+OCTUBRE!E58+NOVIEMBRE!E58+DICIEMBRE!E58</f>
        <v>0</v>
      </c>
      <c r="F58" s="390">
        <f>+ENERO!F58+FEBRERO!F58+MARZO!F58+ABRIL!F58+MAYO!F58+JUNIO!F58+JULIO!F58+AGOSTO!F58+SEPTIEMBRE!F58+OCTUBRE!F58+NOVIEMBRE!F58+DICIEMBRE!F58</f>
        <v>0</v>
      </c>
      <c r="G58" s="390">
        <f>+ENERO!G58+FEBRERO!G58+MARZO!G58+ABRIL!G58+MAYO!G58+JUNIO!G58+JULIO!G58+AGOSTO!G58+SEPTIEMBRE!G58+OCTUBRE!G58+NOVIEMBRE!G58+DICIEMBRE!G58</f>
        <v>0</v>
      </c>
      <c r="H58" s="390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390">
        <f>+ENERO!B59+FEBRERO!B59+MARZO!B59+ABRIL!B59+MAYO!B59+JUNIO!B59+JULIO!B59+AGOSTO!B59+SEPTIEMBRE!B59+OCTUBRE!B59+NOVIEMBRE!B59+DICIEMBRE!B59</f>
        <v>0</v>
      </c>
      <c r="C59" s="390">
        <f>+ENERO!C59+FEBRERO!C59+MARZO!C59+ABRIL!C59+MAYO!C59+JUNIO!C59+JULIO!C59+AGOSTO!C59+SEPTIEMBRE!C59+OCTUBRE!C59+NOVIEMBRE!C59+DICIEMBRE!C59</f>
        <v>0</v>
      </c>
      <c r="D59" s="390">
        <f>+ENERO!D59+FEBRERO!D59+MARZO!D59+ABRIL!D59+MAYO!D59+JUNIO!D59+JULIO!D59+AGOSTO!D59+SEPTIEMBRE!D59+OCTUBRE!D59+NOVIEMBRE!D59+DICIEMBRE!D59</f>
        <v>0</v>
      </c>
      <c r="E59" s="390">
        <f>+ENERO!E59+FEBRERO!E59+MARZO!E59+ABRIL!E59+MAYO!E59+JUNIO!E59+JULIO!E59+AGOSTO!E59+SEPTIEMBRE!E59+OCTUBRE!E59+NOVIEMBRE!E59+DICIEMBRE!E59</f>
        <v>0</v>
      </c>
      <c r="F59" s="390">
        <f>+ENERO!F59+FEBRERO!F59+MARZO!F59+ABRIL!F59+MAYO!F59+JUNIO!F59+JULIO!F59+AGOSTO!F59+SEPTIEMBRE!F59+OCTUBRE!F59+NOVIEMBRE!F59+DICIEMBRE!F59</f>
        <v>0</v>
      </c>
      <c r="G59" s="390">
        <f>+ENERO!G59+FEBRERO!G59+MARZO!G59+ABRIL!G59+MAYO!G59+JUNIO!G59+JULIO!G59+AGOSTO!G59+SEPTIEMBRE!G59+OCTUBRE!G59+NOVIEMBRE!G59+DICIEMBRE!G59</f>
        <v>0</v>
      </c>
      <c r="H59" s="390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390">
        <f>+ENERO!B60+FEBRERO!B60+MARZO!B60+ABRIL!B60+MAYO!B60+JUNIO!B60+JULIO!B60+AGOSTO!B60+SEPTIEMBRE!B60+OCTUBRE!B60+NOVIEMBRE!B60+DICIEMBRE!B60</f>
        <v>0</v>
      </c>
      <c r="C60" s="390">
        <f>+ENERO!C60+FEBRERO!C60+MARZO!C60+ABRIL!C60+MAYO!C60+JUNIO!C60+JULIO!C60+AGOSTO!C60+SEPTIEMBRE!C60+OCTUBRE!C60+NOVIEMBRE!C60+DICIEMBRE!C60</f>
        <v>0</v>
      </c>
      <c r="D60" s="390">
        <f>+ENERO!D60+FEBRERO!D60+MARZO!D60+ABRIL!D60+MAYO!D60+JUNIO!D60+JULIO!D60+AGOSTO!D60+SEPTIEMBRE!D60+OCTUBRE!D60+NOVIEMBRE!D60+DICIEMBRE!D60</f>
        <v>0</v>
      </c>
      <c r="E60" s="390">
        <f>+ENERO!E60+FEBRERO!E60+MARZO!E60+ABRIL!E60+MAYO!E60+JUNIO!E60+JULIO!E60+AGOSTO!E60+SEPTIEMBRE!E60+OCTUBRE!E60+NOVIEMBRE!E60+DICIEMBRE!E60</f>
        <v>0</v>
      </c>
      <c r="F60" s="390">
        <f>+ENERO!F60+FEBRERO!F60+MARZO!F60+ABRIL!F60+MAYO!F60+JUNIO!F60+JULIO!F60+AGOSTO!F60+SEPTIEMBRE!F60+OCTUBRE!F60+NOVIEMBRE!F60+DICIEMBRE!F60</f>
        <v>0</v>
      </c>
      <c r="G60" s="390">
        <f>+ENERO!G60+FEBRERO!G60+MARZO!G60+ABRIL!G60+MAYO!G60+JUNIO!G60+JULIO!G60+AGOSTO!G60+SEPTIEMBRE!G60+OCTUBRE!G60+NOVIEMBRE!G60+DICIEMBRE!G60</f>
        <v>0</v>
      </c>
      <c r="H60" s="390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390">
        <f>+ENERO!B61+FEBRERO!B61+MARZO!B61+ABRIL!B61+MAYO!B61+JUNIO!B61+JULIO!B61+AGOSTO!B61+SEPTIEMBRE!B61+OCTUBRE!B61+NOVIEMBRE!B61+DICIEMBRE!B61</f>
        <v>0</v>
      </c>
      <c r="C61" s="390">
        <f>+ENERO!C61+FEBRERO!C61+MARZO!C61+ABRIL!C61+MAYO!C61+JUNIO!C61+JULIO!C61+AGOSTO!C61+SEPTIEMBRE!C61+OCTUBRE!C61+NOVIEMBRE!C61+DICIEMBRE!C61</f>
        <v>0</v>
      </c>
      <c r="D61" s="390">
        <f>+ENERO!D61+FEBRERO!D61+MARZO!D61+ABRIL!D61+MAYO!D61+JUNIO!D61+JULIO!D61+AGOSTO!D61+SEPTIEMBRE!D61+OCTUBRE!D61+NOVIEMBRE!D61+DICIEMBRE!D61</f>
        <v>0</v>
      </c>
      <c r="E61" s="390">
        <f>+ENERO!E61+FEBRERO!E61+MARZO!E61+ABRIL!E61+MAYO!E61+JUNIO!E61+JULIO!E61+AGOSTO!E61+SEPTIEMBRE!E61+OCTUBRE!E61+NOVIEMBRE!E61+DICIEMBRE!E61</f>
        <v>0</v>
      </c>
      <c r="F61" s="390">
        <f>+ENERO!F61+FEBRERO!F61+MARZO!F61+ABRIL!F61+MAYO!F61+JUNIO!F61+JULIO!F61+AGOSTO!F61+SEPTIEMBRE!F61+OCTUBRE!F61+NOVIEMBRE!F61+DICIEMBRE!F61</f>
        <v>0</v>
      </c>
      <c r="G61" s="390">
        <f>+ENERO!G61+FEBRERO!G61+MARZO!G61+ABRIL!G61+MAYO!G61+JUNIO!G61+JULIO!G61+AGOSTO!G61+SEPTIEMBRE!G61+OCTUBRE!G61+NOVIEMBRE!G61+DICIEMBRE!G61</f>
        <v>0</v>
      </c>
      <c r="H61" s="390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390">
        <f>+ENERO!B62+FEBRERO!B62+MARZO!B62+ABRIL!B62+MAYO!B62+JUNIO!B62+JULIO!B62+AGOSTO!B62+SEPTIEMBRE!B62+OCTUBRE!B62+NOVIEMBRE!B62+DICIEMBRE!B62</f>
        <v>0</v>
      </c>
      <c r="C62" s="390">
        <f>+ENERO!C62+FEBRERO!C62+MARZO!C62+ABRIL!C62+MAYO!C62+JUNIO!C62+JULIO!C62+AGOSTO!C62+SEPTIEMBRE!C62+OCTUBRE!C62+NOVIEMBRE!C62+DICIEMBRE!C62</f>
        <v>0</v>
      </c>
      <c r="D62" s="390">
        <f>+ENERO!D62+FEBRERO!D62+MARZO!D62+ABRIL!D62+MAYO!D62+JUNIO!D62+JULIO!D62+AGOSTO!D62+SEPTIEMBRE!D62+OCTUBRE!D62+NOVIEMBRE!D62+DICIEMBRE!D62</f>
        <v>0</v>
      </c>
      <c r="E62" s="390">
        <f>+ENERO!E62+FEBRERO!E62+MARZO!E62+ABRIL!E62+MAYO!E62+JUNIO!E62+JULIO!E62+AGOSTO!E62+SEPTIEMBRE!E62+OCTUBRE!E62+NOVIEMBRE!E62+DICIEMBRE!E62</f>
        <v>0</v>
      </c>
      <c r="F62" s="390">
        <f>+ENERO!F62+FEBRERO!F62+MARZO!F62+ABRIL!F62+MAYO!F62+JUNIO!F62+JULIO!F62+AGOSTO!F62+SEPTIEMBRE!F62+OCTUBRE!F62+NOVIEMBRE!F62+DICIEMBRE!F62</f>
        <v>0</v>
      </c>
      <c r="G62" s="390">
        <f>+ENERO!G62+FEBRERO!G62+MARZO!G62+ABRIL!G62+MAYO!G62+JUNIO!G62+JULIO!G62+AGOSTO!G62+SEPTIEMBRE!G62+OCTUBRE!G62+NOVIEMBRE!G62+DICIEMBRE!G62</f>
        <v>0</v>
      </c>
      <c r="H62" s="390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390">
        <f>+ENERO!B63+FEBRERO!B63+MARZO!B63+ABRIL!B63+MAYO!B63+JUNIO!B63+JULIO!B63+AGOSTO!B63+SEPTIEMBRE!B63+OCTUBRE!B63+NOVIEMBRE!B63+DICIEMBRE!B63</f>
        <v>0</v>
      </c>
      <c r="C63" s="390">
        <f>+ENERO!C63+FEBRERO!C63+MARZO!C63+ABRIL!C63+MAYO!C63+JUNIO!C63+JULIO!C63+AGOSTO!C63+SEPTIEMBRE!C63+OCTUBRE!C63+NOVIEMBRE!C63+DICIEMBRE!C63</f>
        <v>0</v>
      </c>
      <c r="D63" s="390">
        <f>+ENERO!D63+FEBRERO!D63+MARZO!D63+ABRIL!D63+MAYO!D63+JUNIO!D63+JULIO!D63+AGOSTO!D63+SEPTIEMBRE!D63+OCTUBRE!D63+NOVIEMBRE!D63+DICIEMBRE!D63</f>
        <v>0</v>
      </c>
      <c r="E63" s="390">
        <f>+ENERO!E63+FEBRERO!E63+MARZO!E63+ABRIL!E63+MAYO!E63+JUNIO!E63+JULIO!E63+AGOSTO!E63+SEPTIEMBRE!E63+OCTUBRE!E63+NOVIEMBRE!E63+DICIEMBRE!E63</f>
        <v>0</v>
      </c>
      <c r="F63" s="390">
        <f>+ENERO!F63+FEBRERO!F63+MARZO!F63+ABRIL!F63+MAYO!F63+JUNIO!F63+JULIO!F63+AGOSTO!F63+SEPTIEMBRE!F63+OCTUBRE!F63+NOVIEMBRE!F63+DICIEMBRE!F63</f>
        <v>0</v>
      </c>
      <c r="G63" s="390">
        <f>+ENERO!G63+FEBRERO!G63+MARZO!G63+ABRIL!G63+MAYO!G63+JUNIO!G63+JULIO!G63+AGOSTO!G63+SEPTIEMBRE!G63+OCTUBRE!G63+NOVIEMBRE!G63+DICIEMBRE!G63</f>
        <v>0</v>
      </c>
      <c r="H63" s="390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390">
        <f>+ENERO!B64+FEBRERO!B64+MARZO!B64+ABRIL!B64+MAYO!B64+JUNIO!B64+JULIO!B64+AGOSTO!B64+SEPTIEMBRE!B64+OCTUBRE!B64+NOVIEMBRE!B64+DICIEMBRE!B64</f>
        <v>0</v>
      </c>
      <c r="C64" s="390">
        <f>+ENERO!C64+FEBRERO!C64+MARZO!C64+ABRIL!C64+MAYO!C64+JUNIO!C64+JULIO!C64+AGOSTO!C64+SEPTIEMBRE!C64+OCTUBRE!C64+NOVIEMBRE!C64+DICIEMBRE!C64</f>
        <v>0</v>
      </c>
      <c r="D64" s="390">
        <f>+ENERO!D64+FEBRERO!D64+MARZO!D64+ABRIL!D64+MAYO!D64+JUNIO!D64+JULIO!D64+AGOSTO!D64+SEPTIEMBRE!D64+OCTUBRE!D64+NOVIEMBRE!D64+DICIEMBRE!D64</f>
        <v>0</v>
      </c>
      <c r="E64" s="390">
        <f>+ENERO!E64+FEBRERO!E64+MARZO!E64+ABRIL!E64+MAYO!E64+JUNIO!E64+JULIO!E64+AGOSTO!E64+SEPTIEMBRE!E64+OCTUBRE!E64+NOVIEMBRE!E64+DICIEMBRE!E64</f>
        <v>0</v>
      </c>
      <c r="F64" s="390">
        <f>+ENERO!F64+FEBRERO!F64+MARZO!F64+ABRIL!F64+MAYO!F64+JUNIO!F64+JULIO!F64+AGOSTO!F64+SEPTIEMBRE!F64+OCTUBRE!F64+NOVIEMBRE!F64+DICIEMBRE!F64</f>
        <v>0</v>
      </c>
      <c r="G64" s="390">
        <f>+ENERO!G64+FEBRERO!G64+MARZO!G64+ABRIL!G64+MAYO!G64+JUNIO!G64+JULIO!G64+AGOSTO!G64+SEPTIEMBRE!G64+OCTUBRE!G64+NOVIEMBRE!G64+DICIEMBRE!G64</f>
        <v>0</v>
      </c>
      <c r="H64" s="390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390">
        <f>+ENERO!B65+FEBRERO!B65+MARZO!B65+ABRIL!B65+MAYO!B65+JUNIO!B65+JULIO!B65+AGOSTO!B65+SEPTIEMBRE!B65+OCTUBRE!B65+NOVIEMBRE!B65+DICIEMBRE!B65</f>
        <v>0</v>
      </c>
      <c r="C65" s="390">
        <f>+ENERO!C65+FEBRERO!C65+MARZO!C65+ABRIL!C65+MAYO!C65+JUNIO!C65+JULIO!C65+AGOSTO!C65+SEPTIEMBRE!C65+OCTUBRE!C65+NOVIEMBRE!C65+DICIEMBRE!C65</f>
        <v>0</v>
      </c>
      <c r="D65" s="390">
        <f>+ENERO!D65+FEBRERO!D65+MARZO!D65+ABRIL!D65+MAYO!D65+JUNIO!D65+JULIO!D65+AGOSTO!D65+SEPTIEMBRE!D65+OCTUBRE!D65+NOVIEMBRE!D65+DICIEMBRE!D65</f>
        <v>0</v>
      </c>
      <c r="E65" s="390">
        <f>+ENERO!E65+FEBRERO!E65+MARZO!E65+ABRIL!E65+MAYO!E65+JUNIO!E65+JULIO!E65+AGOSTO!E65+SEPTIEMBRE!E65+OCTUBRE!E65+NOVIEMBRE!E65+DICIEMBRE!E65</f>
        <v>0</v>
      </c>
      <c r="F65" s="390">
        <f>+ENERO!F65+FEBRERO!F65+MARZO!F65+ABRIL!F65+MAYO!F65+JUNIO!F65+JULIO!F65+AGOSTO!F65+SEPTIEMBRE!F65+OCTUBRE!F65+NOVIEMBRE!F65+DICIEMBRE!F65</f>
        <v>0</v>
      </c>
      <c r="G65" s="390">
        <f>+ENERO!G65+FEBRERO!G65+MARZO!G65+ABRIL!G65+MAYO!G65+JUNIO!G65+JULIO!G65+AGOSTO!G65+SEPTIEMBRE!G65+OCTUBRE!G65+NOVIEMBRE!G65+DICIEMBRE!G65</f>
        <v>0</v>
      </c>
      <c r="H65" s="390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390">
        <f>+ENERO!B66+FEBRERO!B66+MARZO!B66+ABRIL!B66+MAYO!B66+JUNIO!B66+JULIO!B66+AGOSTO!B66+SEPTIEMBRE!B66+OCTUBRE!B66+NOVIEMBRE!B66+DICIEMBRE!B66</f>
        <v>0</v>
      </c>
      <c r="C66" s="390">
        <f>+ENERO!C66+FEBRERO!C66+MARZO!C66+ABRIL!C66+MAYO!C66+JUNIO!C66+JULIO!C66+AGOSTO!C66+SEPTIEMBRE!C66+OCTUBRE!C66+NOVIEMBRE!C66+DICIEMBRE!C66</f>
        <v>0</v>
      </c>
      <c r="D66" s="390">
        <f>+ENERO!D66+FEBRERO!D66+MARZO!D66+ABRIL!D66+MAYO!D66+JUNIO!D66+JULIO!D66+AGOSTO!D66+SEPTIEMBRE!D66+OCTUBRE!D66+NOVIEMBRE!D66+DICIEMBRE!D66</f>
        <v>0</v>
      </c>
      <c r="E66" s="390">
        <f>+ENERO!E66+FEBRERO!E66+MARZO!E66+ABRIL!E66+MAYO!E66+JUNIO!E66+JULIO!E66+AGOSTO!E66+SEPTIEMBRE!E66+OCTUBRE!E66+NOVIEMBRE!E66+DICIEMBRE!E66</f>
        <v>0</v>
      </c>
      <c r="F66" s="390">
        <f>+ENERO!F66+FEBRERO!F66+MARZO!F66+ABRIL!F66+MAYO!F66+JUNIO!F66+JULIO!F66+AGOSTO!F66+SEPTIEMBRE!F66+OCTUBRE!F66+NOVIEMBRE!F66+DICIEMBRE!F66</f>
        <v>0</v>
      </c>
      <c r="G66" s="390">
        <f>+ENERO!G66+FEBRERO!G66+MARZO!G66+ABRIL!G66+MAYO!G66+JUNIO!G66+JULIO!G66+AGOSTO!G66+SEPTIEMBRE!G66+OCTUBRE!G66+NOVIEMBRE!G66+DICIEMBRE!G66</f>
        <v>0</v>
      </c>
      <c r="H66" s="390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390">
        <f>+ENERO!B67+FEBRERO!B67+MARZO!B67+ABRIL!B67+MAYO!B67+JUNIO!B67+JULIO!B67+AGOSTO!B67+SEPTIEMBRE!B67+OCTUBRE!B67+NOVIEMBRE!B67+DICIEMBRE!B67</f>
        <v>103</v>
      </c>
      <c r="C67" s="390">
        <f>+ENERO!C67+FEBRERO!C67+MARZO!C67+ABRIL!C67+MAYO!C67+JUNIO!C67+JULIO!C67+AGOSTO!C67+SEPTIEMBRE!C67+OCTUBRE!C67+NOVIEMBRE!C67+DICIEMBRE!C67</f>
        <v>14</v>
      </c>
      <c r="D67" s="390">
        <f>+ENERO!D67+FEBRERO!D67+MARZO!D67+ABRIL!D67+MAYO!D67+JUNIO!D67+JULIO!D67+AGOSTO!D67+SEPTIEMBRE!D67+OCTUBRE!D67+NOVIEMBRE!D67+DICIEMBRE!D67</f>
        <v>89</v>
      </c>
      <c r="E67" s="390">
        <f>+ENERO!E67+FEBRERO!E67+MARZO!E67+ABRIL!E67+MAYO!E67+JUNIO!E67+JULIO!E67+AGOSTO!E67+SEPTIEMBRE!E67+OCTUBRE!E67+NOVIEMBRE!E67+DICIEMBRE!E67</f>
        <v>61</v>
      </c>
      <c r="F67" s="390">
        <f>+ENERO!F67+FEBRERO!F67+MARZO!F67+ABRIL!F67+MAYO!F67+JUNIO!F67+JULIO!F67+AGOSTO!F67+SEPTIEMBRE!F67+OCTUBRE!F67+NOVIEMBRE!F67+DICIEMBRE!F67</f>
        <v>42</v>
      </c>
      <c r="G67" s="390">
        <f>+ENERO!G67+FEBRERO!G67+MARZO!G67+ABRIL!G67+MAYO!G67+JUNIO!G67+JULIO!G67+AGOSTO!G67+SEPTIEMBRE!G67+OCTUBRE!G67+NOVIEMBRE!G67+DICIEMBRE!G67</f>
        <v>0</v>
      </c>
      <c r="H67" s="390">
        <f>+ENERO!H67+FEBRERO!H67+MARZO!H67+ABRIL!H67+MAYO!H67+JUNIO!H67+JULIO!H67+AGOSTO!H67+SEPTIEMBRE!H67+OCTUBRE!H67+NOVIEMBRE!H67+DICIEMBRE!H67</f>
        <v>12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390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1861"/>
      <c r="B75" s="1877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390">
        <f>+ENERO!B76+FEBRERO!B76+MARZO!B76+ABRIL!B76+MAYO!B76+JUNIO!B76+JULIO!B76+AGOSTO!B76+SEPTIEMBRE!B76+OCTUBRE!B76+NOVIEMBRE!B76+DICIEMBRE!B76</f>
        <v>0</v>
      </c>
      <c r="C76" s="390">
        <f>+ENERO!C76+FEBRERO!C76+MARZO!C76+ABRIL!C76+MAYO!C76+JUNIO!C76+JULIO!C76+AGOSTO!C76+SEPTIEMBRE!C76+OCTUBRE!C76+NOVIEMBRE!C76+DICIEMBRE!C76</f>
        <v>0</v>
      </c>
      <c r="D76" s="390">
        <f>+ENERO!D76+FEBRERO!D76+MARZO!D76+ABRIL!D76+MAYO!D76+JUNIO!D76+JULIO!D76+AGOSTO!D76+SEPTIEMBRE!D76+OCTUBRE!D76+NOVIEMBRE!D76+DICIEMBRE!D76</f>
        <v>0</v>
      </c>
      <c r="E76" s="390">
        <f>+ENERO!E76+FEBRERO!E76+MARZO!E76+ABRIL!E76+MAYO!E76+JUNIO!E76+JULIO!E76+AGOSTO!E76+SEPTIEMBRE!E76+OCTUBRE!E76+NOVIEMBRE!E76+DICIEMBRE!E76</f>
        <v>0</v>
      </c>
      <c r="F76" s="390">
        <f>+ENERO!F76+FEBRERO!F76+MARZO!F76+ABRIL!F76+MAYO!F76+JUNIO!F76+JULIO!F76+AGOSTO!F76+SEPTIEMBRE!F76+OCTUBRE!F76+NOVIEMBRE!F76+DICIEMBRE!F76</f>
        <v>0</v>
      </c>
      <c r="G76" s="390">
        <f>+ENERO!G76+FEBRERO!G76+MARZO!G76+ABRIL!G76+MAYO!G76+JUNIO!G76+JULIO!G76+AGOSTO!G76+SEPTIEMBRE!G76+OCTUBRE!G76+NOVIEMBRE!G76+DICIEMBRE!G76</f>
        <v>0</v>
      </c>
      <c r="H76" s="390">
        <f>+ENERO!H76+FEBRERO!H76+MARZO!H76+ABRIL!H76+MAYO!H76+JUNIO!H76+JULIO!H76+AGOSTO!H76+SEPTIEMBRE!H76+OCTUBRE!H76+NOVIEMBRE!H76+DICIEMBRE!H76</f>
        <v>0</v>
      </c>
      <c r="I76" s="390">
        <f>+ENERO!I76+FEBRERO!I76+MARZO!I76+ABRIL!I76+MAYO!I76+JUNIO!I76+JULIO!I76+AGOSTO!I76+SEPTIEMBRE!I76+OCTUBRE!I76+NOVIEMBRE!I76+DICIEMBRE!I76</f>
        <v>0</v>
      </c>
      <c r="J76" s="390">
        <f>+ENERO!J76+FEBRERO!J76+MARZO!J76+ABRIL!J76+MAYO!J76+JUNIO!J76+JULIO!J76+AGOSTO!J76+SEPTIEMBRE!J76+OCTUBRE!J76+NOVIEMBRE!J76+DICIEMBRE!J76</f>
        <v>0</v>
      </c>
      <c r="K76" s="390">
        <f>+ENERO!K76+FEBRERO!K76+MARZO!K76+ABRIL!K76+MAYO!K76+JUNIO!K76+JULIO!K76+AGOSTO!K76+SEPTIEMBRE!K76+OCTUBRE!K76+NOVIEMBRE!K76+DICIEMBRE!K76</f>
        <v>0</v>
      </c>
      <c r="L76" s="390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390">
        <f>+ENERO!B77+FEBRERO!B77+MARZO!B77+ABRIL!B77+MAYO!B77+JUNIO!B77+JULIO!B77+AGOSTO!B77+SEPTIEMBRE!B77+OCTUBRE!B77+NOVIEMBRE!B77+DICIEMBRE!B77</f>
        <v>0</v>
      </c>
      <c r="C77" s="390">
        <f>+ENERO!C77+FEBRERO!C77+MARZO!C77+ABRIL!C77+MAYO!C77+JUNIO!C77+JULIO!C77+AGOSTO!C77+SEPTIEMBRE!C77+OCTUBRE!C77+NOVIEMBRE!C77+DICIEMBRE!C77</f>
        <v>0</v>
      </c>
      <c r="D77" s="390">
        <f>+ENERO!D77+FEBRERO!D77+MARZO!D77+ABRIL!D77+MAYO!D77+JUNIO!D77+JULIO!D77+AGOSTO!D77+SEPTIEMBRE!D77+OCTUBRE!D77+NOVIEMBRE!D77+DICIEMBRE!D77</f>
        <v>0</v>
      </c>
      <c r="E77" s="390">
        <f>+ENERO!E77+FEBRERO!E77+MARZO!E77+ABRIL!E77+MAYO!E77+JUNIO!E77+JULIO!E77+AGOSTO!E77+SEPTIEMBRE!E77+OCTUBRE!E77+NOVIEMBRE!E77+DICIEMBRE!E77</f>
        <v>0</v>
      </c>
      <c r="F77" s="390">
        <f>+ENERO!F77+FEBRERO!F77+MARZO!F77+ABRIL!F77+MAYO!F77+JUNIO!F77+JULIO!F77+AGOSTO!F77+SEPTIEMBRE!F77+OCTUBRE!F77+NOVIEMBRE!F77+DICIEMBRE!F77</f>
        <v>0</v>
      </c>
      <c r="G77" s="390">
        <f>+ENERO!G77+FEBRERO!G77+MARZO!G77+ABRIL!G77+MAYO!G77+JUNIO!G77+JULIO!G77+AGOSTO!G77+SEPTIEMBRE!G77+OCTUBRE!G77+NOVIEMBRE!G77+DICIEMBRE!G77</f>
        <v>0</v>
      </c>
      <c r="H77" s="390">
        <f>+ENERO!H77+FEBRERO!H77+MARZO!H77+ABRIL!H77+MAYO!H77+JUNIO!H77+JULIO!H77+AGOSTO!H77+SEPTIEMBRE!H77+OCTUBRE!H77+NOVIEMBRE!H77+DICIEMBRE!H77</f>
        <v>0</v>
      </c>
      <c r="I77" s="390">
        <f>+ENERO!I77+FEBRERO!I77+MARZO!I77+ABRIL!I77+MAYO!I77+JUNIO!I77+JULIO!I77+AGOSTO!I77+SEPTIEMBRE!I77+OCTUBRE!I77+NOVIEMBRE!I77+DICIEMBRE!I77</f>
        <v>0</v>
      </c>
      <c r="J77" s="390">
        <f>+ENERO!J77+FEBRERO!J77+MARZO!J77+ABRIL!J77+MAYO!J77+JUNIO!J77+JULIO!J77+AGOSTO!J77+SEPTIEMBRE!J77+OCTUBRE!J77+NOVIEMBRE!J77+DICIEMBRE!J77</f>
        <v>0</v>
      </c>
      <c r="K77" s="390">
        <f>+ENERO!K77+FEBRERO!K77+MARZO!K77+ABRIL!K77+MAYO!K77+JUNIO!K77+JULIO!K77+AGOSTO!K77+SEPTIEMBRE!K77+OCTUBRE!K77+NOVIEMBRE!K77+DICIEMBRE!K77</f>
        <v>0</v>
      </c>
      <c r="L77" s="390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390">
        <f>+ENERO!B78+FEBRERO!B78+MARZO!B78+ABRIL!B78+MAYO!B78+JUNIO!B78+JULIO!B78+AGOSTO!B78+SEPTIEMBRE!B78+OCTUBRE!B78+NOVIEMBRE!B78+DICIEMBRE!B78</f>
        <v>0</v>
      </c>
      <c r="C78" s="390">
        <f>+ENERO!C78+FEBRERO!C78+MARZO!C78+ABRIL!C78+MAYO!C78+JUNIO!C78+JULIO!C78+AGOSTO!C78+SEPTIEMBRE!C78+OCTUBRE!C78+NOVIEMBRE!C78+DICIEMBRE!C78</f>
        <v>0</v>
      </c>
      <c r="D78" s="390">
        <f>+ENERO!D78+FEBRERO!D78+MARZO!D78+ABRIL!D78+MAYO!D78+JUNIO!D78+JULIO!D78+AGOSTO!D78+SEPTIEMBRE!D78+OCTUBRE!D78+NOVIEMBRE!D78+DICIEMBRE!D78</f>
        <v>0</v>
      </c>
      <c r="E78" s="390">
        <f>+ENERO!E78+FEBRERO!E78+MARZO!E78+ABRIL!E78+MAYO!E78+JUNIO!E78+JULIO!E78+AGOSTO!E78+SEPTIEMBRE!E78+OCTUBRE!E78+NOVIEMBRE!E78+DICIEMBRE!E78</f>
        <v>0</v>
      </c>
      <c r="F78" s="390">
        <f>+ENERO!F78+FEBRERO!F78+MARZO!F78+ABRIL!F78+MAYO!F78+JUNIO!F78+JULIO!F78+AGOSTO!F78+SEPTIEMBRE!F78+OCTUBRE!F78+NOVIEMBRE!F78+DICIEMBRE!F78</f>
        <v>0</v>
      </c>
      <c r="G78" s="390">
        <f>+ENERO!G78+FEBRERO!G78+MARZO!G78+ABRIL!G78+MAYO!G78+JUNIO!G78+JULIO!G78+AGOSTO!G78+SEPTIEMBRE!G78+OCTUBRE!G78+NOVIEMBRE!G78+DICIEMBRE!G78</f>
        <v>0</v>
      </c>
      <c r="H78" s="390">
        <f>+ENERO!H78+FEBRERO!H78+MARZO!H78+ABRIL!H78+MAYO!H78+JUNIO!H78+JULIO!H78+AGOSTO!H78+SEPTIEMBRE!H78+OCTUBRE!H78+NOVIEMBRE!H78+DICIEMBRE!H78</f>
        <v>0</v>
      </c>
      <c r="I78" s="390">
        <f>+ENERO!I78+FEBRERO!I78+MARZO!I78+ABRIL!I78+MAYO!I78+JUNIO!I78+JULIO!I78+AGOSTO!I78+SEPTIEMBRE!I78+OCTUBRE!I78+NOVIEMBRE!I78+DICIEMBRE!I78</f>
        <v>0</v>
      </c>
      <c r="J78" s="390">
        <f>+ENERO!J78+FEBRERO!J78+MARZO!J78+ABRIL!J78+MAYO!J78+JUNIO!J78+JULIO!J78+AGOSTO!J78+SEPTIEMBRE!J78+OCTUBRE!J78+NOVIEMBRE!J78+DICIEMBRE!J78</f>
        <v>0</v>
      </c>
      <c r="K78" s="390">
        <f>+ENERO!K78+FEBRERO!K78+MARZO!K78+ABRIL!K78+MAYO!K78+JUNIO!K78+JULIO!K78+AGOSTO!K78+SEPTIEMBRE!K78+OCTUBRE!K78+NOVIEMBRE!K78+DICIEMBRE!K78</f>
        <v>0</v>
      </c>
      <c r="L78" s="390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1834"/>
      <c r="B82" s="1835"/>
      <c r="C82" s="1851"/>
      <c r="D82" s="1831"/>
      <c r="E82" s="1831"/>
      <c r="F82" s="1831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1858" t="s">
        <v>107</v>
      </c>
      <c r="B83" s="1859"/>
      <c r="C83" s="390">
        <f>+ENERO!C83+FEBRERO!C83+MARZO!C83+ABRIL!C83+MAYO!C83+JUNIO!C83+JULIO!C83+AGOSTO!C83+SEPTIEMBRE!C83+OCTUBRE!C83+NOVIEMBRE!C83+DICIEMBRE!C83</f>
        <v>0</v>
      </c>
      <c r="D83" s="390">
        <f>+ENERO!D83+FEBRERO!D83+MARZO!D83+ABRIL!D83+MAYO!D83+JUNIO!D83+JULIO!D83+AGOSTO!D83+SEPTIEMBRE!D83+OCTUBRE!D83+NOVIEMBRE!D83+DICIEMBRE!D83</f>
        <v>0</v>
      </c>
      <c r="E83" s="390">
        <f>+ENERO!E83+FEBRERO!E83+MARZO!E83+ABRIL!E83+MAYO!E83+JUNIO!E83+JULIO!E83+AGOSTO!E83+SEPTIEMBRE!E83+OCTUBRE!E83+NOVIEMBRE!E83+DICIEMBRE!E83</f>
        <v>0</v>
      </c>
      <c r="F83" s="390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1845" t="s">
        <v>108</v>
      </c>
      <c r="B84" s="1846"/>
      <c r="C84" s="390">
        <f>+ENERO!C84+FEBRERO!C84+MARZO!C84+ABRIL!C84+MAYO!C84+JUNIO!C84+JULIO!C84+AGOSTO!C84+SEPTIEMBRE!C84+OCTUBRE!C84+NOVIEMBRE!C84+DICIEMBRE!C84</f>
        <v>0</v>
      </c>
      <c r="D84" s="390">
        <f>+ENERO!D84+FEBRERO!D84+MARZO!D84+ABRIL!D84+MAYO!D84+JUNIO!D84+JULIO!D84+AGOSTO!D84+SEPTIEMBRE!D84+OCTUBRE!D84+NOVIEMBRE!D84+DICIEMBRE!D84</f>
        <v>0</v>
      </c>
      <c r="E84" s="390">
        <f>+ENERO!E84+FEBRERO!E84+MARZO!E84+ABRIL!E84+MAYO!E84+JUNIO!E84+JULIO!E84+AGOSTO!E84+SEPTIEMBRE!E84+OCTUBRE!E84+NOVIEMBRE!E84+DICIEMBRE!E84</f>
        <v>0</v>
      </c>
      <c r="F84" s="390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1845" t="s">
        <v>109</v>
      </c>
      <c r="B85" s="1846"/>
      <c r="C85" s="390">
        <f>+ENERO!C85+FEBRERO!C85+MARZO!C85+ABRIL!C85+MAYO!C85+JUNIO!C85+JULIO!C85+AGOSTO!C85+SEPTIEMBRE!C85+OCTUBRE!C85+NOVIEMBRE!C85+DICIEMBRE!C85</f>
        <v>0</v>
      </c>
      <c r="D85" s="390">
        <f>+ENERO!D85+FEBRERO!D85+MARZO!D85+ABRIL!D85+MAYO!D85+JUNIO!D85+JULIO!D85+AGOSTO!D85+SEPTIEMBRE!D85+OCTUBRE!D85+NOVIEMBRE!D85+DICIEMBRE!D85</f>
        <v>0</v>
      </c>
      <c r="E85" s="390">
        <f>+ENERO!E85+FEBRERO!E85+MARZO!E85+ABRIL!E85+MAYO!E85+JUNIO!E85+JULIO!E85+AGOSTO!E85+SEPTIEMBRE!E85+OCTUBRE!E85+NOVIEMBRE!E85+DICIEMBRE!E85</f>
        <v>0</v>
      </c>
      <c r="F85" s="390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1845" t="s">
        <v>110</v>
      </c>
      <c r="B86" s="1846"/>
      <c r="C86" s="390">
        <f>+ENERO!C86+FEBRERO!C86+MARZO!C86+ABRIL!C86+MAYO!C86+JUNIO!C86+JULIO!C86+AGOSTO!C86+SEPTIEMBRE!C86+OCTUBRE!C86+NOVIEMBRE!C86+DICIEMBRE!C86</f>
        <v>0</v>
      </c>
      <c r="D86" s="390">
        <f>+ENERO!D86+FEBRERO!D86+MARZO!D86+ABRIL!D86+MAYO!D86+JUNIO!D86+JULIO!D86+AGOSTO!D86+SEPTIEMBRE!D86+OCTUBRE!D86+NOVIEMBRE!D86+DICIEMBRE!D86</f>
        <v>0</v>
      </c>
      <c r="E86" s="390">
        <f>+ENERO!E86+FEBRERO!E86+MARZO!E86+ABRIL!E86+MAYO!E86+JUNIO!E86+JULIO!E86+AGOSTO!E86+SEPTIEMBRE!E86+OCTUBRE!E86+NOVIEMBRE!E86+DICIEMBRE!E86</f>
        <v>0</v>
      </c>
      <c r="F86" s="390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1845" t="s">
        <v>111</v>
      </c>
      <c r="B87" s="1846">
        <v>0</v>
      </c>
      <c r="C87" s="390">
        <f>+ENERO!C87+FEBRERO!C87+MARZO!C87+ABRIL!C87+MAYO!C87+JUNIO!C87+JULIO!C87+AGOSTO!C87+SEPTIEMBRE!C87+OCTUBRE!C87+NOVIEMBRE!C87+DICIEMBRE!C87</f>
        <v>0</v>
      </c>
      <c r="D87" s="390">
        <f>+ENERO!D87+FEBRERO!D87+MARZO!D87+ABRIL!D87+MAYO!D87+JUNIO!D87+JULIO!D87+AGOSTO!D87+SEPTIEMBRE!D87+OCTUBRE!D87+NOVIEMBRE!D87+DICIEMBRE!D87</f>
        <v>0</v>
      </c>
      <c r="E87" s="390">
        <f>+ENERO!E87+FEBRERO!E87+MARZO!E87+ABRIL!E87+MAYO!E87+JUNIO!E87+JULIO!E87+AGOSTO!E87+SEPTIEMBRE!E87+OCTUBRE!E87+NOVIEMBRE!E87+DICIEMBRE!E87</f>
        <v>0</v>
      </c>
      <c r="F87" s="390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1864" t="s">
        <v>112</v>
      </c>
      <c r="B88" s="1865"/>
      <c r="C88" s="390">
        <f>+ENERO!C88+FEBRERO!C88+MARZO!C88+ABRIL!C88+MAYO!C88+JUNIO!C88+JULIO!C88+AGOSTO!C88+SEPTIEMBRE!C88+OCTUBRE!C88+NOVIEMBRE!C88+DICIEMBRE!C88</f>
        <v>0</v>
      </c>
      <c r="D88" s="390">
        <f>+ENERO!D88+FEBRERO!D88+MARZO!D88+ABRIL!D88+MAYO!D88+JUNIO!D88+JULIO!D88+AGOSTO!D88+SEPTIEMBRE!D88+OCTUBRE!D88+NOVIEMBRE!D88+DICIEMBRE!D88</f>
        <v>0</v>
      </c>
      <c r="E88" s="390">
        <f>+ENERO!E88+FEBRERO!E88+MARZO!E88+ABRIL!E88+MAYO!E88+JUNIO!E88+JULIO!E88+AGOSTO!E88+SEPTIEMBRE!E88+OCTUBRE!E88+NOVIEMBRE!E88+DICIEMBRE!E88</f>
        <v>0</v>
      </c>
      <c r="F88" s="390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1816" t="s">
        <v>82</v>
      </c>
      <c r="B89" s="1817"/>
      <c r="C89" s="390">
        <f>+ENERO!C89+FEBRERO!C89+MARZO!C89+ABRIL!C89+MAYO!C89+JUNIO!C89+JULIO!C89+AGOSTO!C89+SEPTIEMBRE!C89+OCTUBRE!C89+NOVIEMBRE!C89+DICIEMBRE!C89</f>
        <v>0</v>
      </c>
      <c r="D89" s="390">
        <f>+ENERO!D89+FEBRERO!D89+MARZO!D89+ABRIL!D89+MAYO!D89+JUNIO!D89+JULIO!D89+AGOSTO!D89+SEPTIEMBRE!D89+OCTUBRE!D89+NOVIEMBRE!D89+DICIEMBRE!D89</f>
        <v>0</v>
      </c>
      <c r="E89" s="390">
        <f>+ENERO!E89+FEBRERO!E89+MARZO!E89+ABRIL!E89+MAYO!E89+JUNIO!E89+JULIO!E89+AGOSTO!E89+SEPTIEMBRE!E89+OCTUBRE!E89+NOVIEMBRE!E89+DICIEMBRE!E89</f>
        <v>0</v>
      </c>
      <c r="F89" s="390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1818" t="s">
        <v>115</v>
      </c>
      <c r="B92" s="1883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1862" t="s">
        <v>119</v>
      </c>
      <c r="B93" s="1863"/>
      <c r="C93" s="390">
        <f>+ENERO!C93+FEBRERO!C93+MARZO!C93+ABRIL!C93+MAYO!C93+JUNIO!C93+JULIO!C93+AGOSTO!C93+SEPTIEMBRE!C93+OCTUBRE!C93+NOVIEMBRE!C93+DICIEMBRE!C93</f>
        <v>0</v>
      </c>
      <c r="D93" s="390">
        <f>+ENERO!D93+FEBRERO!D93+MARZO!D93+ABRIL!D93+MAYO!D93+JUNIO!D93+JULIO!D93+AGOSTO!D93+SEPTIEMBRE!D93+OCTUBRE!D93+NOVIEMBRE!D93+DICIEMBRE!D93</f>
        <v>0</v>
      </c>
      <c r="E93" s="390">
        <f>+ENERO!E93+FEBRERO!E93+MARZO!E93+ABRIL!E93+MAYO!E93+JUNIO!E93+JULIO!E93+AGOSTO!E93+SEPTIEMBRE!E93+OCTUBRE!E93+NOVIEMBRE!E93+DICIEMBRE!E93</f>
        <v>0</v>
      </c>
      <c r="F93" s="390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1856" t="s">
        <v>120</v>
      </c>
      <c r="B94" s="1857"/>
      <c r="C94" s="390">
        <f>+ENERO!C94+FEBRERO!C94+MARZO!C94+ABRIL!C94+MAYO!C94+JUNIO!C94+JULIO!C94+AGOSTO!C94+SEPTIEMBRE!C94+OCTUBRE!C94+NOVIEMBRE!C94+DICIEMBRE!C94</f>
        <v>0</v>
      </c>
      <c r="D94" s="390">
        <f>+ENERO!D94+FEBRERO!D94+MARZO!D94+ABRIL!D94+MAYO!D94+JUNIO!D94+JULIO!D94+AGOSTO!D94+SEPTIEMBRE!D94+OCTUBRE!D94+NOVIEMBRE!D94+DICIEMBRE!D94</f>
        <v>0</v>
      </c>
      <c r="E94" s="390">
        <f>+ENERO!E94+FEBRERO!E94+MARZO!E94+ABRIL!E94+MAYO!E94+JUNIO!E94+JULIO!E94+AGOSTO!E94+SEPTIEMBRE!E94+OCTUBRE!E94+NOVIEMBRE!E94+DICIEMBRE!E94</f>
        <v>0</v>
      </c>
      <c r="F94" s="390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1856" t="s">
        <v>121</v>
      </c>
      <c r="B95" s="1857"/>
      <c r="C95" s="390">
        <f>+ENERO!C95+FEBRERO!C95+MARZO!C95+ABRIL!C95+MAYO!C95+JUNIO!C95+JULIO!C95+AGOSTO!C95+SEPTIEMBRE!C95+OCTUBRE!C95+NOVIEMBRE!C95+DICIEMBRE!C95</f>
        <v>0</v>
      </c>
      <c r="D95" s="390">
        <f>+ENERO!D95+FEBRERO!D95+MARZO!D95+ABRIL!D95+MAYO!D95+JUNIO!D95+JULIO!D95+AGOSTO!D95+SEPTIEMBRE!D95+OCTUBRE!D95+NOVIEMBRE!D95+DICIEMBRE!D95</f>
        <v>0</v>
      </c>
      <c r="E95" s="390">
        <f>+ENERO!E95+FEBRERO!E95+MARZO!E95+ABRIL!E95+MAYO!E95+JUNIO!E95+JULIO!E95+AGOSTO!E95+SEPTIEMBRE!E95+OCTUBRE!E95+NOVIEMBRE!E95+DICIEMBRE!E95</f>
        <v>0</v>
      </c>
      <c r="F95" s="390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1814" t="s">
        <v>122</v>
      </c>
      <c r="B96" s="1815"/>
      <c r="C96" s="390">
        <f>+ENERO!C96+FEBRERO!C96+MARZO!C96+ABRIL!C96+MAYO!C96+JUNIO!C96+JULIO!C96+AGOSTO!C96+SEPTIEMBRE!C96+OCTUBRE!C96+NOVIEMBRE!C96+DICIEMBRE!C96</f>
        <v>0</v>
      </c>
      <c r="D96" s="390">
        <f>+ENERO!D96+FEBRERO!D96+MARZO!D96+ABRIL!D96+MAYO!D96+JUNIO!D96+JULIO!D96+AGOSTO!D96+SEPTIEMBRE!D96+OCTUBRE!D96+NOVIEMBRE!D96+DICIEMBRE!D96</f>
        <v>0</v>
      </c>
      <c r="E96" s="390">
        <f>+ENERO!E96+FEBRERO!E96+MARZO!E96+ABRIL!E96+MAYO!E96+JUNIO!E96+JULIO!E96+AGOSTO!E96+SEPTIEMBRE!E96+OCTUBRE!E96+NOVIEMBRE!E96+DICIEMBRE!E96</f>
        <v>0</v>
      </c>
      <c r="F96" s="390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1818" t="s">
        <v>115</v>
      </c>
      <c r="B99" s="1819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1854" t="s">
        <v>125</v>
      </c>
      <c r="B100" s="1855"/>
      <c r="C100" s="390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64"/>
      <c r="K103" s="1866"/>
      <c r="L103" s="1866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1871"/>
      <c r="B104" s="1872"/>
      <c r="C104" s="1831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1812" t="s">
        <v>129</v>
      </c>
      <c r="B105" s="1813"/>
      <c r="C105" s="390">
        <f>+ENERO!C105+FEBRERO!C105+MARZO!C105+ABRIL!C105+MAYO!C105+JUNIO!C105+JULIO!C105+AGOSTO!C105+SEPTIEMBRE!C105+OCTUBRE!C105+NOVIEMBRE!C105+DICIEMBRE!C105</f>
        <v>0</v>
      </c>
      <c r="D105" s="390">
        <f>+ENERO!D105+FEBRERO!D105+MARZO!D105+ABRIL!D105+MAYO!D105+JUNIO!D105+JULIO!D105+AGOSTO!D105+SEPTIEMBRE!D105+OCTUBRE!D105+NOVIEMBRE!D105+DICIEMBRE!D105</f>
        <v>0</v>
      </c>
      <c r="E105" s="390">
        <f>+ENERO!E105+FEBRERO!E105+MARZO!E105+ABRIL!E105+MAYO!E105+JUNIO!E105+JULIO!E105+AGOSTO!E105+SEPTIEMBRE!E105+OCTUBRE!E105+NOVIEMBRE!E105+DICIEMBRE!E105</f>
        <v>0</v>
      </c>
      <c r="F105" s="390">
        <f>+ENERO!F105+FEBRERO!F105+MARZO!F105+ABRIL!F105+MAYO!F105+JUNIO!F105+JULIO!F105+AGOSTO!F105+SEPTIEMBRE!F105+OCTUBRE!F105+NOVIEMBRE!F105+DICIEMBRE!F105</f>
        <v>0</v>
      </c>
      <c r="G105" s="390">
        <f>+ENERO!G105+FEBRERO!G105+MARZO!G105+ABRIL!G105+MAYO!G105+JUNIO!G105+JULIO!G105+AGOSTO!G105+SEPTIEMBRE!G105+OCTUBRE!G105+NOVIEMBRE!G105+DICIEMBRE!G105</f>
        <v>0</v>
      </c>
      <c r="H105" s="390">
        <f>+ENERO!H105+FEBRERO!H105+MARZO!H105+ABRIL!H105+MAYO!H105+JUNIO!H105+JULIO!H105+AGOSTO!H105+SEPTIEMBRE!H105+OCTUBRE!H105+NOVIEMBRE!H105+DICIEMBRE!H105</f>
        <v>0</v>
      </c>
      <c r="I105" s="390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  <c r="BQ1" s="344"/>
      <c r="BR1" s="344"/>
      <c r="BS1" s="344"/>
      <c r="BT1" s="344"/>
      <c r="BU1" s="344"/>
      <c r="BV1" s="344"/>
      <c r="BW1" s="344"/>
      <c r="BX1" s="344"/>
      <c r="BY1" s="344"/>
      <c r="BZ1" s="344"/>
      <c r="CA1" s="344"/>
      <c r="CB1" s="344"/>
      <c r="CC1" s="344"/>
      <c r="CD1" s="344"/>
      <c r="CE1" s="344"/>
      <c r="CF1" s="344"/>
      <c r="CG1" s="344"/>
      <c r="CH1" s="344"/>
      <c r="CI1" s="344"/>
      <c r="CJ1" s="344"/>
      <c r="CK1" s="344"/>
      <c r="CL1" s="344"/>
      <c r="CM1" s="344"/>
      <c r="CN1" s="344"/>
      <c r="CO1" s="344"/>
      <c r="CP1" s="344"/>
      <c r="CQ1" s="344"/>
      <c r="CR1" s="344"/>
      <c r="CS1" s="344"/>
      <c r="CT1" s="344"/>
      <c r="CU1" s="344"/>
      <c r="CV1" s="344"/>
      <c r="CW1" s="344"/>
      <c r="CX1" s="344"/>
    </row>
    <row r="2" spans="1:102" x14ac:dyDescent="0.25">
      <c r="A2" s="558" t="s">
        <v>133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</row>
    <row r="3" spans="1:102" x14ac:dyDescent="0.25">
      <c r="A3" s="558" t="s">
        <v>134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4"/>
      <c r="CL3" s="344"/>
      <c r="CM3" s="344"/>
      <c r="CN3" s="344"/>
      <c r="CO3" s="344"/>
      <c r="CP3" s="344"/>
      <c r="CQ3" s="344"/>
      <c r="CR3" s="344"/>
      <c r="CS3" s="344"/>
      <c r="CT3" s="344"/>
      <c r="CU3" s="344"/>
      <c r="CV3" s="344"/>
      <c r="CW3" s="344"/>
      <c r="CX3" s="344"/>
    </row>
    <row r="4" spans="1:102" x14ac:dyDescent="0.25">
      <c r="A4" s="558" t="s">
        <v>135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</row>
    <row r="5" spans="1:102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</row>
    <row r="7" spans="1:102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</row>
    <row r="9" spans="1:102" ht="21" x14ac:dyDescent="0.25">
      <c r="A9" s="1828"/>
      <c r="B9" s="1829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</row>
    <row r="10" spans="1:102" ht="15" customHeight="1" x14ac:dyDescent="0.25">
      <c r="A10" s="1867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344"/>
      <c r="CX10" s="344"/>
    </row>
    <row r="11" spans="1:102" x14ac:dyDescent="0.25">
      <c r="A11" s="1868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344"/>
      <c r="CM11" s="344"/>
      <c r="CN11" s="344"/>
      <c r="CO11" s="344"/>
      <c r="CP11" s="344"/>
      <c r="CQ11" s="344"/>
      <c r="CR11" s="344"/>
      <c r="CS11" s="344"/>
      <c r="CT11" s="344"/>
      <c r="CU11" s="344"/>
      <c r="CV11" s="344"/>
      <c r="CW11" s="344"/>
      <c r="CX11" s="344"/>
    </row>
    <row r="12" spans="1:102" ht="15" customHeight="1" x14ac:dyDescent="0.25">
      <c r="A12" s="1867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</row>
    <row r="13" spans="1:102" x14ac:dyDescent="0.25">
      <c r="A13" s="1868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344"/>
      <c r="CM13" s="344"/>
      <c r="CN13" s="344"/>
      <c r="CO13" s="344"/>
      <c r="CP13" s="344"/>
      <c r="CQ13" s="344"/>
      <c r="CR13" s="344"/>
      <c r="CS13" s="344"/>
      <c r="CT13" s="344"/>
      <c r="CU13" s="344"/>
      <c r="CV13" s="344"/>
      <c r="CW13" s="344"/>
      <c r="CX13" s="344"/>
    </row>
    <row r="14" spans="1:102" ht="15" customHeight="1" x14ac:dyDescent="0.25">
      <c r="A14" s="1852" t="s">
        <v>18</v>
      </c>
      <c r="B14" s="1853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</row>
    <row r="15" spans="1:102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</row>
    <row r="16" spans="1:102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</row>
    <row r="18" spans="1:102" ht="21" x14ac:dyDescent="0.25">
      <c r="A18" s="1871"/>
      <c r="B18" s="1872"/>
      <c r="C18" s="1831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</row>
    <row r="19" spans="1:102" x14ac:dyDescent="0.25">
      <c r="A19" s="1812" t="s">
        <v>30</v>
      </c>
      <c r="B19" s="1813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</row>
    <row r="20" spans="1:102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</row>
    <row r="21" spans="1:102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</row>
    <row r="25" spans="1:102" ht="21" x14ac:dyDescent="0.25">
      <c r="A25" s="1823"/>
      <c r="B25" s="1877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</row>
    <row r="26" spans="1:102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</row>
    <row r="27" spans="1:102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</row>
    <row r="28" spans="1:102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</row>
    <row r="29" spans="1:102" x14ac:dyDescent="0.25">
      <c r="A29" s="600" t="s">
        <v>44</v>
      </c>
      <c r="B29" s="597">
        <v>4</v>
      </c>
      <c r="C29" s="598"/>
      <c r="D29" s="599">
        <v>4</v>
      </c>
      <c r="E29" s="598">
        <v>1</v>
      </c>
      <c r="F29" s="632">
        <v>3</v>
      </c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</row>
    <row r="30" spans="1:102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  <c r="BQ30" s="344"/>
      <c r="BR30" s="344"/>
      <c r="BS30" s="344"/>
      <c r="BT30" s="344"/>
      <c r="BU30" s="344"/>
      <c r="BV30" s="344"/>
      <c r="BW30" s="344"/>
      <c r="BX30" s="344"/>
      <c r="BY30" s="344"/>
      <c r="BZ30" s="344"/>
      <c r="CA30" s="344"/>
      <c r="CB30" s="344"/>
      <c r="CC30" s="344"/>
      <c r="CD30" s="344"/>
      <c r="CE30" s="344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</row>
    <row r="31" spans="1:102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</row>
    <row r="32" spans="1:102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</row>
    <row r="33" spans="1:102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</row>
    <row r="34" spans="1:102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</row>
    <row r="35" spans="1:102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</row>
    <row r="36" spans="1:102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</row>
    <row r="37" spans="1:102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</row>
    <row r="38" spans="1:102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</row>
    <row r="39" spans="1:102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</row>
    <row r="40" spans="1:102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</row>
    <row r="41" spans="1:102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</row>
    <row r="42" spans="1:102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</row>
    <row r="43" spans="1:102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</row>
    <row r="44" spans="1:102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</row>
    <row r="45" spans="1:102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</row>
    <row r="46" spans="1:102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</row>
    <row r="47" spans="1:102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</row>
    <row r="48" spans="1:102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</row>
    <row r="49" spans="1:102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</row>
    <row r="50" spans="1:102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</row>
    <row r="51" spans="1:102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4"/>
      <c r="CM51" s="344"/>
      <c r="CN51" s="344"/>
      <c r="CO51" s="344"/>
      <c r="CP51" s="344"/>
      <c r="CQ51" s="344"/>
      <c r="CR51" s="344"/>
      <c r="CS51" s="344"/>
      <c r="CT51" s="344"/>
      <c r="CU51" s="344"/>
      <c r="CV51" s="344"/>
      <c r="CW51" s="344"/>
      <c r="CX51" s="344"/>
    </row>
    <row r="52" spans="1:102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344"/>
    </row>
    <row r="53" spans="1:102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</row>
    <row r="54" spans="1:102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</row>
    <row r="55" spans="1:102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</row>
    <row r="56" spans="1:102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</row>
    <row r="57" spans="1:102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</row>
    <row r="58" spans="1:102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</row>
    <row r="59" spans="1:102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</row>
    <row r="60" spans="1:102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  <c r="BG60" s="344"/>
      <c r="BH60" s="344"/>
      <c r="BI60" s="344"/>
      <c r="BJ60" s="344"/>
      <c r="BK60" s="344"/>
      <c r="BL60" s="344"/>
      <c r="BM60" s="344"/>
      <c r="BN60" s="344"/>
      <c r="BO60" s="344"/>
      <c r="BP60" s="344"/>
      <c r="BQ60" s="344"/>
      <c r="BR60" s="344"/>
      <c r="BS60" s="344"/>
      <c r="BT60" s="344"/>
      <c r="BU60" s="344"/>
      <c r="BV60" s="344"/>
      <c r="BW60" s="344"/>
      <c r="BX60" s="344"/>
      <c r="BY60" s="344"/>
      <c r="BZ60" s="344"/>
      <c r="CA60" s="344"/>
      <c r="CB60" s="344"/>
      <c r="CC60" s="344"/>
      <c r="CD60" s="344"/>
      <c r="CE60" s="344"/>
      <c r="CF60" s="344"/>
      <c r="CG60" s="344"/>
      <c r="CH60" s="344"/>
      <c r="CI60" s="344"/>
      <c r="CJ60" s="344"/>
      <c r="CK60" s="344"/>
      <c r="CL60" s="344"/>
      <c r="CM60" s="344"/>
      <c r="CN60" s="344"/>
      <c r="CO60" s="344"/>
      <c r="CP60" s="344"/>
      <c r="CQ60" s="344"/>
      <c r="CR60" s="344"/>
      <c r="CS60" s="344"/>
      <c r="CT60" s="344"/>
      <c r="CU60" s="344"/>
      <c r="CV60" s="344"/>
      <c r="CW60" s="344"/>
      <c r="CX60" s="344"/>
    </row>
    <row r="61" spans="1:102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  <c r="CQ61" s="344"/>
      <c r="CR61" s="344"/>
      <c r="CS61" s="344"/>
      <c r="CT61" s="344"/>
      <c r="CU61" s="344"/>
      <c r="CV61" s="344"/>
      <c r="CW61" s="344"/>
      <c r="CX61" s="344"/>
    </row>
    <row r="62" spans="1:102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  <c r="BG62" s="344"/>
      <c r="BH62" s="344"/>
      <c r="BI62" s="344"/>
      <c r="BJ62" s="344"/>
      <c r="BK62" s="344"/>
      <c r="BL62" s="344"/>
      <c r="BM62" s="344"/>
      <c r="BN62" s="344"/>
      <c r="BO62" s="344"/>
      <c r="BP62" s="344"/>
      <c r="BQ62" s="344"/>
      <c r="BR62" s="344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4"/>
      <c r="CM62" s="344"/>
      <c r="CN62" s="344"/>
      <c r="CO62" s="344"/>
      <c r="CP62" s="344"/>
      <c r="CQ62" s="344"/>
      <c r="CR62" s="344"/>
      <c r="CS62" s="344"/>
      <c r="CT62" s="344"/>
      <c r="CU62" s="344"/>
      <c r="CV62" s="344"/>
      <c r="CW62" s="344"/>
      <c r="CX62" s="344"/>
    </row>
    <row r="63" spans="1:102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  <c r="BG63" s="344"/>
      <c r="BH63" s="344"/>
      <c r="BI63" s="344"/>
      <c r="BJ63" s="344"/>
      <c r="BK63" s="344"/>
      <c r="BL63" s="344"/>
      <c r="BM63" s="344"/>
      <c r="BN63" s="344"/>
      <c r="BO63" s="344"/>
      <c r="BP63" s="344"/>
      <c r="BQ63" s="344"/>
      <c r="BR63" s="344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4"/>
      <c r="CD63" s="344"/>
      <c r="CE63" s="344"/>
      <c r="CF63" s="344"/>
      <c r="CG63" s="344"/>
      <c r="CH63" s="344"/>
      <c r="CI63" s="344"/>
      <c r="CJ63" s="344"/>
      <c r="CK63" s="344"/>
      <c r="CL63" s="344"/>
      <c r="CM63" s="344"/>
      <c r="CN63" s="344"/>
      <c r="CO63" s="344"/>
      <c r="CP63" s="344"/>
      <c r="CQ63" s="344"/>
      <c r="CR63" s="344"/>
      <c r="CS63" s="344"/>
      <c r="CT63" s="344"/>
      <c r="CU63" s="344"/>
      <c r="CV63" s="344"/>
      <c r="CW63" s="344"/>
      <c r="CX63" s="344"/>
    </row>
    <row r="64" spans="1:102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  <c r="BG64" s="344"/>
      <c r="BH64" s="344"/>
      <c r="BI64" s="344"/>
      <c r="BJ64" s="344"/>
      <c r="BK64" s="344"/>
      <c r="BL64" s="344"/>
      <c r="BM64" s="344"/>
      <c r="BN64" s="344"/>
      <c r="BO64" s="344"/>
      <c r="BP64" s="344"/>
      <c r="BQ64" s="344"/>
      <c r="BR64" s="344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4"/>
      <c r="CD64" s="344"/>
      <c r="CE64" s="344"/>
      <c r="CF64" s="344"/>
      <c r="CG64" s="344"/>
      <c r="CH64" s="344"/>
      <c r="CI64" s="344"/>
      <c r="CJ64" s="344"/>
      <c r="CK64" s="344"/>
      <c r="CL64" s="344"/>
      <c r="CM64" s="344"/>
      <c r="CN64" s="344"/>
      <c r="CO64" s="344"/>
      <c r="CP64" s="344"/>
      <c r="CQ64" s="344"/>
      <c r="CR64" s="344"/>
      <c r="CS64" s="344"/>
      <c r="CT64" s="344"/>
      <c r="CU64" s="344"/>
      <c r="CV64" s="344"/>
      <c r="CW64" s="344"/>
      <c r="CX64" s="344"/>
    </row>
    <row r="65" spans="1:102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344"/>
      <c r="BU65" s="344"/>
      <c r="BV65" s="344"/>
      <c r="BW65" s="344"/>
      <c r="BX65" s="344"/>
      <c r="BY65" s="344"/>
      <c r="BZ65" s="344"/>
      <c r="CA65" s="344"/>
      <c r="CB65" s="344"/>
      <c r="CC65" s="344"/>
      <c r="CD65" s="344"/>
      <c r="CE65" s="344"/>
      <c r="CF65" s="344"/>
      <c r="CG65" s="344"/>
      <c r="CH65" s="344"/>
      <c r="CI65" s="344"/>
      <c r="CJ65" s="344"/>
      <c r="CK65" s="344"/>
      <c r="CL65" s="344"/>
      <c r="CM65" s="344"/>
      <c r="CN65" s="344"/>
      <c r="CO65" s="344"/>
      <c r="CP65" s="344"/>
      <c r="CQ65" s="344"/>
      <c r="CR65" s="344"/>
      <c r="CS65" s="344"/>
      <c r="CT65" s="344"/>
      <c r="CU65" s="344"/>
      <c r="CV65" s="344"/>
      <c r="CW65" s="344"/>
      <c r="CX65" s="344"/>
    </row>
    <row r="66" spans="1:102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4"/>
      <c r="CK66" s="344"/>
      <c r="CL66" s="344"/>
      <c r="CM66" s="344"/>
      <c r="CN66" s="344"/>
      <c r="CO66" s="344"/>
      <c r="CP66" s="344"/>
      <c r="CQ66" s="344"/>
      <c r="CR66" s="344"/>
      <c r="CS66" s="344"/>
      <c r="CT66" s="344"/>
      <c r="CU66" s="344"/>
      <c r="CV66" s="344"/>
      <c r="CW66" s="344"/>
      <c r="CX66" s="344"/>
    </row>
    <row r="67" spans="1:102" x14ac:dyDescent="0.25">
      <c r="A67" s="606" t="s">
        <v>82</v>
      </c>
      <c r="B67" s="607">
        <v>4</v>
      </c>
      <c r="C67" s="608">
        <v>0</v>
      </c>
      <c r="D67" s="609">
        <v>4</v>
      </c>
      <c r="E67" s="607">
        <v>1</v>
      </c>
      <c r="F67" s="646">
        <v>3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344"/>
      <c r="BU67" s="344"/>
      <c r="BV67" s="344"/>
      <c r="BW67" s="344"/>
      <c r="BX67" s="344"/>
      <c r="BY67" s="344"/>
      <c r="BZ67" s="344"/>
      <c r="CA67" s="344"/>
      <c r="CB67" s="344"/>
      <c r="CC67" s="344"/>
      <c r="CD67" s="344"/>
      <c r="CE67" s="344"/>
      <c r="CF67" s="344"/>
      <c r="CG67" s="344"/>
      <c r="CH67" s="344"/>
      <c r="CI67" s="344"/>
      <c r="CJ67" s="344"/>
      <c r="CK67" s="344"/>
      <c r="CL67" s="344"/>
      <c r="CM67" s="344"/>
      <c r="CN67" s="344"/>
      <c r="CO67" s="344"/>
      <c r="CP67" s="344"/>
      <c r="CQ67" s="344"/>
      <c r="CR67" s="344"/>
      <c r="CS67" s="344"/>
      <c r="CT67" s="344"/>
      <c r="CU67" s="344"/>
      <c r="CV67" s="344"/>
      <c r="CW67" s="344"/>
      <c r="CX67" s="344"/>
    </row>
    <row r="68" spans="1:102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344"/>
      <c r="BU68" s="344"/>
      <c r="BV68" s="344"/>
      <c r="BW68" s="344"/>
      <c r="BX68" s="344"/>
      <c r="BY68" s="344"/>
      <c r="BZ68" s="344"/>
      <c r="CA68" s="344"/>
      <c r="CB68" s="344"/>
      <c r="CC68" s="344"/>
      <c r="CD68" s="344"/>
      <c r="CE68" s="344"/>
      <c r="CF68" s="344"/>
      <c r="CG68" s="344"/>
      <c r="CH68" s="344"/>
      <c r="CI68" s="344"/>
      <c r="CJ68" s="344"/>
      <c r="CK68" s="344"/>
      <c r="CL68" s="344"/>
      <c r="CM68" s="344"/>
      <c r="CN68" s="344"/>
      <c r="CO68" s="344"/>
      <c r="CP68" s="344"/>
      <c r="CQ68" s="344"/>
      <c r="CR68" s="344"/>
      <c r="CS68" s="344"/>
      <c r="CT68" s="344"/>
      <c r="CU68" s="344"/>
      <c r="CV68" s="344"/>
      <c r="CW68" s="344"/>
      <c r="CX68" s="344"/>
    </row>
    <row r="69" spans="1:102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344"/>
      <c r="BU69" s="344"/>
      <c r="BV69" s="344"/>
      <c r="BW69" s="344"/>
      <c r="BX69" s="344"/>
      <c r="BY69" s="344"/>
      <c r="BZ69" s="344"/>
      <c r="CA69" s="344"/>
      <c r="CB69" s="344"/>
      <c r="CC69" s="344"/>
      <c r="CD69" s="344"/>
      <c r="CE69" s="344"/>
      <c r="CF69" s="344"/>
      <c r="CG69" s="344"/>
      <c r="CH69" s="344"/>
      <c r="CI69" s="344"/>
      <c r="CJ69" s="344"/>
      <c r="CK69" s="344"/>
      <c r="CL69" s="344"/>
      <c r="CM69" s="344"/>
      <c r="CN69" s="344"/>
      <c r="CO69" s="344"/>
      <c r="CP69" s="344"/>
      <c r="CQ69" s="344"/>
      <c r="CR69" s="344"/>
      <c r="CS69" s="344"/>
      <c r="CT69" s="344"/>
      <c r="CU69" s="344"/>
      <c r="CV69" s="344"/>
      <c r="CW69" s="344"/>
      <c r="CX69" s="344"/>
    </row>
    <row r="70" spans="1:102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344"/>
      <c r="BU70" s="344"/>
      <c r="BV70" s="344"/>
      <c r="BW70" s="344"/>
      <c r="BX70" s="344"/>
      <c r="BY70" s="344"/>
      <c r="BZ70" s="344"/>
      <c r="CA70" s="344"/>
      <c r="CB70" s="344"/>
      <c r="CC70" s="344"/>
      <c r="CD70" s="344"/>
      <c r="CE70" s="344"/>
      <c r="CF70" s="344"/>
      <c r="CG70" s="344"/>
      <c r="CH70" s="344"/>
      <c r="CI70" s="344"/>
      <c r="CJ70" s="344"/>
      <c r="CK70" s="344"/>
      <c r="CL70" s="344"/>
      <c r="CM70" s="344"/>
      <c r="CN70" s="344"/>
      <c r="CO70" s="344"/>
      <c r="CP70" s="344"/>
      <c r="CQ70" s="344"/>
      <c r="CR70" s="344"/>
      <c r="CS70" s="344"/>
      <c r="CT70" s="344"/>
      <c r="CU70" s="344"/>
      <c r="CV70" s="344"/>
      <c r="CW70" s="344"/>
      <c r="CX70" s="344"/>
    </row>
    <row r="71" spans="1:102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344"/>
      <c r="BU71" s="344"/>
      <c r="BV71" s="344"/>
      <c r="BW71" s="344"/>
      <c r="BX71" s="344"/>
      <c r="BY71" s="344"/>
      <c r="BZ71" s="344"/>
      <c r="CA71" s="344"/>
      <c r="CB71" s="344"/>
      <c r="CC71" s="344"/>
      <c r="CD71" s="344"/>
      <c r="CE71" s="344"/>
      <c r="CF71" s="344"/>
      <c r="CG71" s="344"/>
      <c r="CH71" s="344"/>
      <c r="CI71" s="344"/>
      <c r="CJ71" s="344"/>
      <c r="CK71" s="344"/>
      <c r="CL71" s="344"/>
      <c r="CM71" s="344"/>
      <c r="CN71" s="344"/>
      <c r="CO71" s="344"/>
      <c r="CP71" s="344"/>
      <c r="CQ71" s="344"/>
      <c r="CR71" s="344"/>
      <c r="CS71" s="344"/>
      <c r="CT71" s="344"/>
      <c r="CU71" s="344"/>
      <c r="CV71" s="344"/>
      <c r="CW71" s="344"/>
      <c r="CX71" s="344"/>
    </row>
    <row r="72" spans="1:102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  <c r="BT72" s="344"/>
      <c r="BU72" s="344"/>
      <c r="BV72" s="344"/>
      <c r="BW72" s="344"/>
      <c r="BX72" s="344"/>
      <c r="BY72" s="344"/>
      <c r="BZ72" s="344"/>
      <c r="CA72" s="344"/>
      <c r="CB72" s="344"/>
      <c r="CC72" s="344"/>
      <c r="CD72" s="344"/>
      <c r="CE72" s="344"/>
      <c r="CF72" s="344"/>
      <c r="CG72" s="344"/>
      <c r="CH72" s="344"/>
      <c r="CI72" s="344"/>
      <c r="CJ72" s="344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</row>
    <row r="73" spans="1:102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  <c r="BT73" s="344"/>
      <c r="BU73" s="344"/>
      <c r="BV73" s="344"/>
      <c r="BW73" s="344"/>
      <c r="BX73" s="344"/>
      <c r="BY73" s="344"/>
      <c r="BZ73" s="344"/>
      <c r="CA73" s="344"/>
      <c r="CB73" s="344"/>
      <c r="CC73" s="344"/>
      <c r="CD73" s="344"/>
      <c r="CE73" s="344"/>
      <c r="CF73" s="344"/>
      <c r="CG73" s="344"/>
      <c r="CH73" s="344"/>
      <c r="CI73" s="344"/>
      <c r="CJ73" s="344"/>
      <c r="CK73" s="344"/>
      <c r="CL73" s="344"/>
      <c r="CM73" s="344"/>
      <c r="CN73" s="344"/>
      <c r="CO73" s="344"/>
      <c r="CP73" s="344"/>
      <c r="CQ73" s="344"/>
      <c r="CR73" s="344"/>
      <c r="CS73" s="344"/>
      <c r="CT73" s="344"/>
      <c r="CU73" s="344"/>
      <c r="CV73" s="344"/>
      <c r="CW73" s="344"/>
      <c r="CX73" s="344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  <c r="BT74" s="344"/>
      <c r="BU74" s="344"/>
      <c r="BV74" s="344"/>
      <c r="BW74" s="344"/>
      <c r="BX74" s="344"/>
      <c r="BY74" s="344"/>
      <c r="BZ74" s="344"/>
      <c r="CA74" s="344"/>
      <c r="CB74" s="344"/>
      <c r="CC74" s="344"/>
      <c r="CD74" s="344"/>
      <c r="CE74" s="344"/>
      <c r="CF74" s="344"/>
      <c r="CG74" s="344"/>
      <c r="CH74" s="344"/>
      <c r="CI74" s="344"/>
      <c r="CJ74" s="344"/>
      <c r="CK74" s="344"/>
      <c r="CL74" s="344"/>
      <c r="CM74" s="344"/>
      <c r="CN74" s="344"/>
      <c r="CO74" s="344"/>
      <c r="CP74" s="344"/>
      <c r="CQ74" s="344"/>
      <c r="CR74" s="344"/>
      <c r="CS74" s="344"/>
      <c r="CT74" s="344"/>
      <c r="CU74" s="344"/>
      <c r="CV74" s="344"/>
      <c r="CW74" s="344"/>
      <c r="CX74" s="344"/>
    </row>
    <row r="75" spans="1:102" ht="21" x14ac:dyDescent="0.25">
      <c r="A75" s="1861"/>
      <c r="B75" s="1877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  <c r="BT75" s="344"/>
      <c r="BU75" s="344"/>
      <c r="BV75" s="344"/>
      <c r="BW75" s="344"/>
      <c r="BX75" s="344"/>
      <c r="BY75" s="344"/>
      <c r="BZ75" s="344"/>
      <c r="CA75" s="344"/>
      <c r="CB75" s="344"/>
      <c r="CC75" s="344"/>
      <c r="CD75" s="344"/>
      <c r="CE75" s="344"/>
      <c r="CF75" s="344"/>
      <c r="CG75" s="344"/>
      <c r="CH75" s="344"/>
      <c r="CI75" s="344"/>
      <c r="CJ75" s="344"/>
      <c r="CK75" s="344"/>
      <c r="CL75" s="344"/>
      <c r="CM75" s="344"/>
      <c r="CN75" s="344"/>
      <c r="CO75" s="344"/>
      <c r="CP75" s="344"/>
      <c r="CQ75" s="344"/>
      <c r="CR75" s="344"/>
      <c r="CS75" s="344"/>
      <c r="CT75" s="344"/>
      <c r="CU75" s="344"/>
      <c r="CV75" s="344"/>
      <c r="CW75" s="344"/>
      <c r="CX75" s="344"/>
    </row>
    <row r="76" spans="1:102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  <c r="BT76" s="344"/>
      <c r="BU76" s="344"/>
      <c r="BV76" s="344"/>
      <c r="BW76" s="344"/>
      <c r="BX76" s="344"/>
      <c r="BY76" s="344"/>
      <c r="BZ76" s="344"/>
      <c r="CA76" s="344"/>
      <c r="CB76" s="344"/>
      <c r="CC76" s="344"/>
      <c r="CD76" s="344"/>
      <c r="CE76" s="344"/>
      <c r="CF76" s="344"/>
      <c r="CG76" s="344"/>
      <c r="CH76" s="344"/>
      <c r="CI76" s="344"/>
      <c r="CJ76" s="344"/>
      <c r="CK76" s="344"/>
      <c r="CL76" s="344"/>
      <c r="CM76" s="344"/>
      <c r="CN76" s="344"/>
      <c r="CO76" s="344"/>
      <c r="CP76" s="344"/>
      <c r="CQ76" s="344"/>
      <c r="CR76" s="344"/>
      <c r="CS76" s="344"/>
      <c r="CT76" s="344"/>
      <c r="CU76" s="344"/>
      <c r="CV76" s="344"/>
      <c r="CW76" s="344"/>
      <c r="CX76" s="344"/>
    </row>
    <row r="77" spans="1:102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  <c r="BT77" s="344"/>
      <c r="BU77" s="344"/>
      <c r="BV77" s="344"/>
      <c r="BW77" s="344"/>
      <c r="BX77" s="344"/>
      <c r="BY77" s="344"/>
      <c r="BZ77" s="344"/>
      <c r="CA77" s="344"/>
      <c r="CB77" s="344"/>
      <c r="CC77" s="344"/>
      <c r="CD77" s="344"/>
      <c r="CE77" s="344"/>
      <c r="CF77" s="344"/>
      <c r="CG77" s="344"/>
      <c r="CH77" s="344"/>
      <c r="CI77" s="344"/>
      <c r="CJ77" s="344"/>
      <c r="CK77" s="344"/>
      <c r="CL77" s="344"/>
      <c r="CM77" s="344"/>
      <c r="CN77" s="344"/>
      <c r="CO77" s="344"/>
      <c r="CP77" s="344"/>
      <c r="CQ77" s="344"/>
      <c r="CR77" s="344"/>
      <c r="CS77" s="344"/>
      <c r="CT77" s="344"/>
      <c r="CU77" s="344"/>
      <c r="CV77" s="344"/>
      <c r="CW77" s="344"/>
      <c r="CX77" s="344"/>
    </row>
    <row r="78" spans="1:102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  <c r="BT78" s="344"/>
      <c r="BU78" s="344"/>
      <c r="BV78" s="344"/>
      <c r="BW78" s="344"/>
      <c r="BX78" s="344"/>
      <c r="BY78" s="344"/>
      <c r="BZ78" s="344"/>
      <c r="CA78" s="344"/>
      <c r="CB78" s="344"/>
      <c r="CC78" s="344"/>
      <c r="CD78" s="344"/>
      <c r="CE78" s="344"/>
      <c r="CF78" s="344"/>
      <c r="CG78" s="344"/>
      <c r="CH78" s="344"/>
      <c r="CI78" s="344"/>
      <c r="CJ78" s="344"/>
      <c r="CK78" s="344"/>
      <c r="CL78" s="344"/>
      <c r="CM78" s="344"/>
      <c r="CN78" s="344"/>
      <c r="CO78" s="344"/>
      <c r="CP78" s="344"/>
      <c r="CQ78" s="344"/>
      <c r="CR78" s="344"/>
      <c r="CS78" s="344"/>
      <c r="CT78" s="344"/>
      <c r="CU78" s="344"/>
      <c r="CV78" s="344"/>
      <c r="CW78" s="344"/>
      <c r="CX78" s="344"/>
    </row>
    <row r="79" spans="1:102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344"/>
      <c r="BU79" s="344"/>
      <c r="BV79" s="344"/>
      <c r="BW79" s="344"/>
      <c r="BX79" s="344"/>
      <c r="BY79" s="344"/>
      <c r="BZ79" s="344"/>
      <c r="CA79" s="344"/>
      <c r="CB79" s="344"/>
      <c r="CC79" s="344"/>
      <c r="CD79" s="344"/>
      <c r="CE79" s="344"/>
      <c r="CF79" s="344"/>
      <c r="CG79" s="344"/>
      <c r="CH79" s="344"/>
      <c r="CI79" s="344"/>
      <c r="CJ79" s="344"/>
      <c r="CK79" s="344"/>
      <c r="CL79" s="344"/>
      <c r="CM79" s="344"/>
      <c r="CN79" s="344"/>
      <c r="CO79" s="344"/>
      <c r="CP79" s="344"/>
      <c r="CQ79" s="344"/>
      <c r="CR79" s="344"/>
      <c r="CS79" s="344"/>
      <c r="CT79" s="344"/>
      <c r="CU79" s="344"/>
      <c r="CV79" s="344"/>
      <c r="CW79" s="344"/>
      <c r="CX79" s="344"/>
    </row>
    <row r="80" spans="1:102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344"/>
      <c r="BU80" s="344"/>
      <c r="BV80" s="344"/>
      <c r="BW80" s="344"/>
      <c r="BX80" s="344"/>
      <c r="BY80" s="344"/>
      <c r="BZ80" s="344"/>
      <c r="CA80" s="344"/>
      <c r="CB80" s="344"/>
      <c r="CC80" s="344"/>
      <c r="CD80" s="344"/>
      <c r="CE80" s="344"/>
      <c r="CF80" s="344"/>
      <c r="CG80" s="344"/>
      <c r="CH80" s="344"/>
      <c r="CI80" s="344"/>
      <c r="CJ80" s="344"/>
      <c r="CK80" s="344"/>
      <c r="CL80" s="344"/>
      <c r="CM80" s="344"/>
      <c r="CN80" s="344"/>
      <c r="CO80" s="344"/>
      <c r="CP80" s="344"/>
      <c r="CQ80" s="344"/>
      <c r="CR80" s="344"/>
      <c r="CS80" s="344"/>
      <c r="CT80" s="344"/>
      <c r="CU80" s="344"/>
      <c r="CV80" s="344"/>
      <c r="CW80" s="344"/>
      <c r="CX80" s="344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  <c r="BR81" s="344"/>
      <c r="BS81" s="344"/>
      <c r="BT81" s="344"/>
      <c r="BU81" s="344"/>
      <c r="BV81" s="344"/>
      <c r="BW81" s="344"/>
      <c r="BX81" s="344"/>
      <c r="BY81" s="344"/>
      <c r="BZ81" s="344"/>
      <c r="CA81" s="344"/>
      <c r="CB81" s="344"/>
      <c r="CC81" s="344"/>
      <c r="CD81" s="344"/>
      <c r="CE81" s="344"/>
      <c r="CF81" s="344"/>
      <c r="CG81" s="344"/>
      <c r="CH81" s="344"/>
      <c r="CI81" s="344"/>
      <c r="CJ81" s="344"/>
      <c r="CK81" s="344"/>
      <c r="CL81" s="344"/>
      <c r="CM81" s="344"/>
      <c r="CN81" s="344"/>
      <c r="CO81" s="344"/>
      <c r="CP81" s="344"/>
      <c r="CQ81" s="344"/>
      <c r="CR81" s="344"/>
      <c r="CS81" s="344"/>
      <c r="CT81" s="344"/>
      <c r="CU81" s="344"/>
      <c r="CV81" s="344"/>
      <c r="CW81" s="344"/>
      <c r="CX81" s="344"/>
    </row>
    <row r="82" spans="1:102" x14ac:dyDescent="0.25">
      <c r="A82" s="1834"/>
      <c r="B82" s="1835"/>
      <c r="C82" s="1851"/>
      <c r="D82" s="1831"/>
      <c r="E82" s="1831"/>
      <c r="F82" s="1831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  <c r="BR82" s="344"/>
      <c r="BS82" s="344"/>
      <c r="BT82" s="344"/>
      <c r="BU82" s="344"/>
      <c r="BV82" s="344"/>
      <c r="BW82" s="344"/>
      <c r="BX82" s="344"/>
      <c r="BY82" s="344"/>
      <c r="BZ82" s="344"/>
      <c r="CA82" s="344"/>
      <c r="CB82" s="344"/>
      <c r="CC82" s="344"/>
      <c r="CD82" s="344"/>
      <c r="CE82" s="344"/>
      <c r="CF82" s="344"/>
      <c r="CG82" s="344"/>
      <c r="CH82" s="344"/>
      <c r="CI82" s="344"/>
      <c r="CJ82" s="344"/>
      <c r="CK82" s="344"/>
      <c r="CL82" s="344"/>
      <c r="CM82" s="344"/>
      <c r="CN82" s="344"/>
      <c r="CO82" s="344"/>
      <c r="CP82" s="344"/>
      <c r="CQ82" s="344"/>
      <c r="CR82" s="344"/>
      <c r="CS82" s="344"/>
      <c r="CT82" s="344"/>
      <c r="CU82" s="344"/>
      <c r="CV82" s="344"/>
      <c r="CW82" s="344"/>
      <c r="CX82" s="344"/>
    </row>
    <row r="83" spans="1:102" x14ac:dyDescent="0.25">
      <c r="A83" s="1858" t="s">
        <v>107</v>
      </c>
      <c r="B83" s="1859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  <c r="BR83" s="344"/>
      <c r="BS83" s="344"/>
      <c r="BT83" s="344"/>
      <c r="BU83" s="344"/>
      <c r="BV83" s="344"/>
      <c r="BW83" s="344"/>
      <c r="BX83" s="344"/>
      <c r="BY83" s="344"/>
      <c r="BZ83" s="344"/>
      <c r="CA83" s="344"/>
      <c r="CB83" s="344"/>
      <c r="CC83" s="344"/>
      <c r="CD83" s="344"/>
      <c r="CE83" s="344"/>
      <c r="CF83" s="344"/>
      <c r="CG83" s="344"/>
      <c r="CH83" s="344"/>
      <c r="CI83" s="344"/>
      <c r="CJ83" s="344"/>
      <c r="CK83" s="344"/>
      <c r="CL83" s="344"/>
      <c r="CM83" s="344"/>
      <c r="CN83" s="344"/>
      <c r="CO83" s="344"/>
      <c r="CP83" s="344"/>
      <c r="CQ83" s="344"/>
      <c r="CR83" s="344"/>
      <c r="CS83" s="344"/>
      <c r="CT83" s="344"/>
      <c r="CU83" s="344"/>
      <c r="CV83" s="344"/>
      <c r="CW83" s="344"/>
      <c r="CX83" s="344"/>
    </row>
    <row r="84" spans="1:102" x14ac:dyDescent="0.25">
      <c r="A84" s="1845" t="s">
        <v>108</v>
      </c>
      <c r="B84" s="1846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</row>
    <row r="85" spans="1:102" x14ac:dyDescent="0.25">
      <c r="A85" s="1845" t="s">
        <v>109</v>
      </c>
      <c r="B85" s="1846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  <c r="BR85" s="344"/>
      <c r="BS85" s="344"/>
      <c r="BT85" s="344"/>
      <c r="BU85" s="344"/>
      <c r="BV85" s="344"/>
      <c r="BW85" s="344"/>
      <c r="BX85" s="344"/>
      <c r="BY85" s="344"/>
      <c r="BZ85" s="344"/>
      <c r="CA85" s="344"/>
      <c r="CB85" s="344"/>
      <c r="CC85" s="344"/>
      <c r="CD85" s="344"/>
      <c r="CE85" s="344"/>
      <c r="CF85" s="344"/>
      <c r="CG85" s="344"/>
      <c r="CH85" s="344"/>
      <c r="CI85" s="344"/>
      <c r="CJ85" s="344"/>
      <c r="CK85" s="344"/>
      <c r="CL85" s="344"/>
      <c r="CM85" s="344"/>
      <c r="CN85" s="344"/>
      <c r="CO85" s="344"/>
      <c r="CP85" s="344"/>
      <c r="CQ85" s="344"/>
      <c r="CR85" s="344"/>
      <c r="CS85" s="344"/>
      <c r="CT85" s="344"/>
      <c r="CU85" s="344"/>
      <c r="CV85" s="344"/>
      <c r="CW85" s="344"/>
      <c r="CX85" s="344"/>
    </row>
    <row r="86" spans="1:102" x14ac:dyDescent="0.25">
      <c r="A86" s="1845" t="s">
        <v>110</v>
      </c>
      <c r="B86" s="1846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  <c r="BR86" s="344"/>
      <c r="BS86" s="344"/>
      <c r="BT86" s="344"/>
      <c r="BU86" s="344"/>
      <c r="BV86" s="344"/>
      <c r="BW86" s="344"/>
      <c r="BX86" s="344"/>
      <c r="BY86" s="344"/>
      <c r="BZ86" s="344"/>
      <c r="CA86" s="344"/>
      <c r="CB86" s="344"/>
      <c r="CC86" s="344"/>
      <c r="CD86" s="344"/>
      <c r="CE86" s="344"/>
      <c r="CF86" s="344"/>
      <c r="CG86" s="344"/>
      <c r="CH86" s="344"/>
      <c r="CI86" s="344"/>
      <c r="CJ86" s="344"/>
      <c r="CK86" s="344"/>
      <c r="CL86" s="344"/>
      <c r="CM86" s="344"/>
      <c r="CN86" s="344"/>
      <c r="CO86" s="344"/>
      <c r="CP86" s="344"/>
      <c r="CQ86" s="344"/>
      <c r="CR86" s="344"/>
      <c r="CS86" s="344"/>
      <c r="CT86" s="344"/>
      <c r="CU86" s="344"/>
      <c r="CV86" s="344"/>
      <c r="CW86" s="344"/>
      <c r="CX86" s="344"/>
    </row>
    <row r="87" spans="1:102" x14ac:dyDescent="0.25">
      <c r="A87" s="1845" t="s">
        <v>111</v>
      </c>
      <c r="B87" s="1846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  <c r="BR87" s="344"/>
      <c r="BS87" s="344"/>
      <c r="BT87" s="344"/>
      <c r="BU87" s="344"/>
      <c r="BV87" s="344"/>
      <c r="BW87" s="344"/>
      <c r="BX87" s="344"/>
      <c r="BY87" s="344"/>
      <c r="BZ87" s="344"/>
      <c r="CA87" s="344"/>
      <c r="CB87" s="344"/>
      <c r="CC87" s="344"/>
      <c r="CD87" s="344"/>
      <c r="CE87" s="344"/>
      <c r="CF87" s="344"/>
      <c r="CG87" s="344"/>
      <c r="CH87" s="344"/>
      <c r="CI87" s="344"/>
      <c r="CJ87" s="344"/>
      <c r="CK87" s="344"/>
      <c r="CL87" s="344"/>
      <c r="CM87" s="344"/>
      <c r="CN87" s="344"/>
      <c r="CO87" s="344"/>
      <c r="CP87" s="344"/>
      <c r="CQ87" s="344"/>
      <c r="CR87" s="344"/>
      <c r="CS87" s="344"/>
      <c r="CT87" s="344"/>
      <c r="CU87" s="344"/>
      <c r="CV87" s="344"/>
      <c r="CW87" s="344"/>
      <c r="CX87" s="344"/>
    </row>
    <row r="88" spans="1:102" x14ac:dyDescent="0.25">
      <c r="A88" s="1864" t="s">
        <v>112</v>
      </c>
      <c r="B88" s="1865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344"/>
      <c r="BS88" s="344"/>
      <c r="BT88" s="344"/>
      <c r="BU88" s="344"/>
      <c r="BV88" s="344"/>
      <c r="BW88" s="344"/>
      <c r="BX88" s="344"/>
      <c r="BY88" s="344"/>
      <c r="BZ88" s="344"/>
      <c r="CA88" s="344"/>
      <c r="CB88" s="344"/>
      <c r="CC88" s="344"/>
      <c r="CD88" s="344"/>
      <c r="CE88" s="344"/>
      <c r="CF88" s="344"/>
      <c r="CG88" s="344"/>
      <c r="CH88" s="344"/>
      <c r="CI88" s="344"/>
      <c r="CJ88" s="344"/>
      <c r="CK88" s="344"/>
      <c r="CL88" s="344"/>
      <c r="CM88" s="344"/>
      <c r="CN88" s="344"/>
      <c r="CO88" s="344"/>
      <c r="CP88" s="344"/>
      <c r="CQ88" s="344"/>
      <c r="CR88" s="344"/>
      <c r="CS88" s="344"/>
      <c r="CT88" s="344"/>
      <c r="CU88" s="344"/>
      <c r="CV88" s="344"/>
      <c r="CW88" s="344"/>
      <c r="CX88" s="344"/>
    </row>
    <row r="89" spans="1:102" x14ac:dyDescent="0.25">
      <c r="A89" s="1816" t="s">
        <v>82</v>
      </c>
      <c r="B89" s="1817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344"/>
      <c r="BS89" s="344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44"/>
      <c r="CE89" s="344"/>
      <c r="CF89" s="344"/>
      <c r="CG89" s="344"/>
      <c r="CH89" s="344"/>
      <c r="CI89" s="344"/>
      <c r="CJ89" s="344"/>
      <c r="CK89" s="344"/>
      <c r="CL89" s="344"/>
      <c r="CM89" s="344"/>
      <c r="CN89" s="344"/>
      <c r="CO89" s="344"/>
      <c r="CP89" s="344"/>
      <c r="CQ89" s="344"/>
      <c r="CR89" s="344"/>
      <c r="CS89" s="344"/>
      <c r="CT89" s="344"/>
      <c r="CU89" s="344"/>
      <c r="CV89" s="344"/>
      <c r="CW89" s="344"/>
      <c r="CX89" s="344"/>
    </row>
    <row r="90" spans="1:102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344"/>
      <c r="BS90" s="344"/>
      <c r="BT90" s="344"/>
      <c r="BU90" s="344"/>
      <c r="BV90" s="344"/>
      <c r="BW90" s="344"/>
      <c r="BX90" s="344"/>
      <c r="BY90" s="344"/>
      <c r="BZ90" s="344"/>
      <c r="CA90" s="344"/>
      <c r="CB90" s="344"/>
      <c r="CC90" s="344"/>
      <c r="CD90" s="344"/>
      <c r="CE90" s="344"/>
      <c r="CF90" s="344"/>
      <c r="CG90" s="344"/>
      <c r="CH90" s="344"/>
      <c r="CI90" s="344"/>
      <c r="CJ90" s="344"/>
      <c r="CK90" s="344"/>
      <c r="CL90" s="344"/>
      <c r="CM90" s="344"/>
      <c r="CN90" s="344"/>
      <c r="CO90" s="344"/>
      <c r="CP90" s="344"/>
      <c r="CQ90" s="344"/>
      <c r="CR90" s="344"/>
      <c r="CS90" s="344"/>
      <c r="CT90" s="344"/>
      <c r="CU90" s="344"/>
      <c r="CV90" s="344"/>
      <c r="CW90" s="344"/>
      <c r="CX90" s="344"/>
    </row>
    <row r="91" spans="1:102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  <c r="BR91" s="344"/>
      <c r="BS91" s="344"/>
      <c r="BT91" s="344"/>
      <c r="BU91" s="344"/>
      <c r="BV91" s="344"/>
      <c r="BW91" s="344"/>
      <c r="BX91" s="344"/>
      <c r="BY91" s="344"/>
      <c r="BZ91" s="344"/>
      <c r="CA91" s="344"/>
      <c r="CB91" s="344"/>
      <c r="CC91" s="344"/>
      <c r="CD91" s="344"/>
      <c r="CE91" s="344"/>
      <c r="CF91" s="344"/>
      <c r="CG91" s="344"/>
      <c r="CH91" s="344"/>
      <c r="CI91" s="344"/>
      <c r="CJ91" s="344"/>
      <c r="CK91" s="344"/>
      <c r="CL91" s="344"/>
      <c r="CM91" s="344"/>
      <c r="CN91" s="344"/>
      <c r="CO91" s="344"/>
      <c r="CP91" s="344"/>
      <c r="CQ91" s="344"/>
      <c r="CR91" s="344"/>
      <c r="CS91" s="344"/>
      <c r="CT91" s="344"/>
      <c r="CU91" s="344"/>
      <c r="CV91" s="344"/>
      <c r="CW91" s="344"/>
      <c r="CX91" s="344"/>
    </row>
    <row r="92" spans="1:102" ht="63" x14ac:dyDescent="0.25">
      <c r="A92" s="1818" t="s">
        <v>115</v>
      </c>
      <c r="B92" s="1883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  <c r="BR92" s="344"/>
      <c r="BS92" s="344"/>
      <c r="BT92" s="344"/>
      <c r="BU92" s="344"/>
      <c r="BV92" s="344"/>
      <c r="BW92" s="344"/>
      <c r="BX92" s="344"/>
      <c r="BY92" s="344"/>
      <c r="BZ92" s="344"/>
      <c r="CA92" s="344"/>
      <c r="CB92" s="344"/>
      <c r="CC92" s="344"/>
      <c r="CD92" s="344"/>
      <c r="CE92" s="344"/>
      <c r="CF92" s="344"/>
      <c r="CG92" s="344"/>
      <c r="CH92" s="344"/>
      <c r="CI92" s="344"/>
      <c r="CJ92" s="344"/>
      <c r="CK92" s="344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</row>
    <row r="93" spans="1:102" ht="15" customHeight="1" x14ac:dyDescent="0.25">
      <c r="A93" s="1862" t="s">
        <v>119</v>
      </c>
      <c r="B93" s="1863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  <c r="BR93" s="344"/>
      <c r="BS93" s="344"/>
      <c r="BT93" s="344"/>
      <c r="BU93" s="344"/>
      <c r="BV93" s="344"/>
      <c r="BW93" s="344"/>
      <c r="BX93" s="344"/>
      <c r="BY93" s="344"/>
      <c r="BZ93" s="344"/>
      <c r="CA93" s="344"/>
      <c r="CB93" s="344"/>
      <c r="CC93" s="344"/>
      <c r="CD93" s="344"/>
      <c r="CE93" s="344"/>
      <c r="CF93" s="344"/>
      <c r="CG93" s="344"/>
      <c r="CH93" s="344"/>
      <c r="CI93" s="344"/>
      <c r="CJ93" s="344"/>
      <c r="CK93" s="344"/>
      <c r="CL93" s="344"/>
      <c r="CM93" s="344"/>
      <c r="CN93" s="344"/>
      <c r="CO93" s="344"/>
      <c r="CP93" s="344"/>
      <c r="CQ93" s="344"/>
      <c r="CR93" s="344"/>
      <c r="CS93" s="344"/>
      <c r="CT93" s="344"/>
      <c r="CU93" s="344"/>
      <c r="CV93" s="344"/>
      <c r="CW93" s="344"/>
      <c r="CX93" s="344"/>
    </row>
    <row r="94" spans="1:102" ht="15" customHeight="1" x14ac:dyDescent="0.25">
      <c r="A94" s="1856" t="s">
        <v>120</v>
      </c>
      <c r="B94" s="1857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  <c r="BR94" s="344"/>
      <c r="BS94" s="344"/>
      <c r="BT94" s="344"/>
      <c r="BU94" s="344"/>
      <c r="BV94" s="344"/>
      <c r="BW94" s="344"/>
      <c r="BX94" s="344"/>
      <c r="BY94" s="344"/>
      <c r="BZ94" s="344"/>
      <c r="CA94" s="344"/>
      <c r="CB94" s="344"/>
      <c r="CC94" s="344"/>
      <c r="CD94" s="344"/>
      <c r="CE94" s="344"/>
      <c r="CF94" s="344"/>
      <c r="CG94" s="344"/>
      <c r="CH94" s="344"/>
      <c r="CI94" s="344"/>
      <c r="CJ94" s="344"/>
      <c r="CK94" s="344"/>
      <c r="CL94" s="344"/>
      <c r="CM94" s="344"/>
      <c r="CN94" s="344"/>
      <c r="CO94" s="344"/>
      <c r="CP94" s="344"/>
      <c r="CQ94" s="344"/>
      <c r="CR94" s="344"/>
      <c r="CS94" s="344"/>
      <c r="CT94" s="344"/>
      <c r="CU94" s="344"/>
      <c r="CV94" s="344"/>
      <c r="CW94" s="344"/>
      <c r="CX94" s="344"/>
    </row>
    <row r="95" spans="1:102" ht="15" customHeight="1" x14ac:dyDescent="0.25">
      <c r="A95" s="1856" t="s">
        <v>121</v>
      </c>
      <c r="B95" s="1857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  <c r="BR95" s="344"/>
      <c r="BS95" s="344"/>
      <c r="BT95" s="344"/>
      <c r="BU95" s="344"/>
      <c r="BV95" s="344"/>
      <c r="BW95" s="344"/>
      <c r="BX95" s="344"/>
      <c r="BY95" s="344"/>
      <c r="BZ95" s="344"/>
      <c r="CA95" s="344"/>
      <c r="CB95" s="344"/>
      <c r="CC95" s="344"/>
      <c r="CD95" s="344"/>
      <c r="CE95" s="344"/>
      <c r="CF95" s="344"/>
      <c r="CG95" s="344"/>
      <c r="CH95" s="344"/>
      <c r="CI95" s="344"/>
      <c r="CJ95" s="344"/>
      <c r="CK95" s="344"/>
      <c r="CL95" s="344"/>
      <c r="CM95" s="344"/>
      <c r="CN95" s="344"/>
      <c r="CO95" s="344"/>
      <c r="CP95" s="344"/>
      <c r="CQ95" s="344"/>
      <c r="CR95" s="344"/>
      <c r="CS95" s="344"/>
      <c r="CT95" s="344"/>
      <c r="CU95" s="344"/>
      <c r="CV95" s="344"/>
      <c r="CW95" s="344"/>
      <c r="CX95" s="344"/>
    </row>
    <row r="96" spans="1:102" ht="15" customHeight="1" x14ac:dyDescent="0.25">
      <c r="A96" s="1814" t="s">
        <v>122</v>
      </c>
      <c r="B96" s="1815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  <c r="BR96" s="344"/>
      <c r="BS96" s="344"/>
      <c r="BT96" s="344"/>
      <c r="BU96" s="344"/>
      <c r="BV96" s="344"/>
      <c r="BW96" s="344"/>
      <c r="BX96" s="344"/>
      <c r="BY96" s="344"/>
      <c r="BZ96" s="344"/>
      <c r="CA96" s="344"/>
      <c r="CB96" s="344"/>
      <c r="CC96" s="344"/>
      <c r="CD96" s="344"/>
      <c r="CE96" s="344"/>
      <c r="CF96" s="344"/>
      <c r="CG96" s="344"/>
      <c r="CH96" s="344"/>
      <c r="CI96" s="344"/>
      <c r="CJ96" s="344"/>
      <c r="CK96" s="344"/>
      <c r="CL96" s="344"/>
      <c r="CM96" s="344"/>
      <c r="CN96" s="344"/>
      <c r="CO96" s="344"/>
      <c r="CP96" s="344"/>
      <c r="CQ96" s="344"/>
      <c r="CR96" s="344"/>
      <c r="CS96" s="344"/>
      <c r="CT96" s="344"/>
      <c r="CU96" s="344"/>
      <c r="CV96" s="344"/>
      <c r="CW96" s="344"/>
      <c r="CX96" s="344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1818" t="s">
        <v>115</v>
      </c>
      <c r="B99" s="1819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ht="15" customHeight="1" x14ac:dyDescent="0.25">
      <c r="A100" s="1854" t="s">
        <v>125</v>
      </c>
      <c r="B100" s="1855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667"/>
      <c r="K103" s="1866"/>
      <c r="L103" s="1866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1871"/>
      <c r="B104" s="1872"/>
      <c r="C104" s="1831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1812" t="s">
        <v>129</v>
      </c>
      <c r="B105" s="1813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102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  <c r="BJ113" s="344"/>
      <c r="BK113" s="344"/>
      <c r="BL113" s="344"/>
      <c r="BM113" s="344"/>
      <c r="BN113" s="344"/>
      <c r="BO113" s="344"/>
      <c r="BP113" s="344"/>
      <c r="BQ113" s="344"/>
      <c r="BR113" s="344"/>
      <c r="BS113" s="344"/>
      <c r="BT113" s="344"/>
      <c r="BU113" s="344"/>
      <c r="BV113" s="344"/>
      <c r="BW113" s="344"/>
      <c r="BX113" s="344"/>
      <c r="BY113" s="344"/>
      <c r="BZ113" s="344"/>
      <c r="CA113" s="344"/>
      <c r="CB113" s="344"/>
      <c r="CC113" s="344"/>
      <c r="CD113" s="344"/>
      <c r="CE113" s="344"/>
      <c r="CF113" s="344"/>
      <c r="CG113" s="344"/>
      <c r="CH113" s="344"/>
      <c r="CI113" s="344"/>
      <c r="CJ113" s="344"/>
      <c r="CK113" s="344"/>
      <c r="CL113" s="344"/>
      <c r="CM113" s="344"/>
      <c r="CN113" s="344"/>
      <c r="CO113" s="344"/>
      <c r="CP113" s="344"/>
      <c r="CQ113" s="344"/>
      <c r="CR113" s="344"/>
      <c r="CS113" s="344"/>
      <c r="CT113" s="344"/>
      <c r="CU113" s="344"/>
      <c r="CV113" s="344"/>
      <c r="CW113" s="344"/>
      <c r="CX113" s="344"/>
    </row>
    <row r="114" spans="1:102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  <c r="BJ114" s="344"/>
      <c r="BK114" s="344"/>
      <c r="BL114" s="344"/>
      <c r="BM114" s="344"/>
      <c r="BN114" s="344"/>
      <c r="BO114" s="344"/>
      <c r="BP114" s="344"/>
      <c r="BQ114" s="344"/>
      <c r="BR114" s="344"/>
      <c r="BS114" s="344"/>
      <c r="BT114" s="344"/>
      <c r="BU114" s="344"/>
      <c r="BV114" s="344"/>
      <c r="BW114" s="344"/>
      <c r="BX114" s="344"/>
      <c r="BY114" s="344"/>
      <c r="BZ114" s="344"/>
      <c r="CA114" s="344"/>
      <c r="CB114" s="344"/>
      <c r="CC114" s="344"/>
      <c r="CD114" s="344"/>
      <c r="CE114" s="344"/>
      <c r="CF114" s="344"/>
      <c r="CG114" s="344"/>
      <c r="CH114" s="344"/>
      <c r="CI114" s="344"/>
      <c r="CJ114" s="344"/>
      <c r="CK114" s="344"/>
      <c r="CL114" s="344"/>
      <c r="CM114" s="344"/>
      <c r="CN114" s="344"/>
      <c r="CO114" s="344"/>
      <c r="CP114" s="344"/>
      <c r="CQ114" s="344"/>
      <c r="CR114" s="344"/>
      <c r="CS114" s="344"/>
      <c r="CT114" s="344"/>
      <c r="CU114" s="344"/>
      <c r="CV114" s="344"/>
      <c r="CW114" s="344"/>
      <c r="CX114" s="344"/>
    </row>
    <row r="115" spans="1:102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  <c r="BJ115" s="344"/>
      <c r="BK115" s="344"/>
      <c r="BL115" s="344"/>
      <c r="BM115" s="344"/>
      <c r="BN115" s="344"/>
      <c r="BO115" s="344"/>
      <c r="BP115" s="344"/>
      <c r="BQ115" s="344"/>
      <c r="BR115" s="344"/>
      <c r="BS115" s="344"/>
      <c r="BT115" s="344"/>
      <c r="BU115" s="344"/>
      <c r="BV115" s="344"/>
      <c r="BW115" s="344"/>
      <c r="BX115" s="344"/>
      <c r="BY115" s="344"/>
      <c r="BZ115" s="344"/>
      <c r="CA115" s="344"/>
      <c r="CB115" s="344"/>
      <c r="CC115" s="344"/>
      <c r="CD115" s="344"/>
      <c r="CE115" s="344"/>
      <c r="CF115" s="344"/>
      <c r="CG115" s="344"/>
      <c r="CH115" s="344"/>
      <c r="CI115" s="344"/>
      <c r="CJ115" s="344"/>
      <c r="CK115" s="344"/>
      <c r="CL115" s="344"/>
      <c r="CM115" s="344"/>
      <c r="CN115" s="344"/>
      <c r="CO115" s="344"/>
      <c r="CP115" s="344"/>
      <c r="CQ115" s="344"/>
      <c r="CR115" s="344"/>
      <c r="CS115" s="344"/>
      <c r="CT115" s="344"/>
      <c r="CU115" s="344"/>
      <c r="CV115" s="344"/>
      <c r="CW115" s="344"/>
      <c r="CX115" s="344"/>
    </row>
    <row r="116" spans="1:102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 s="344"/>
      <c r="BM116" s="344"/>
      <c r="BN116" s="344"/>
      <c r="BO116" s="344"/>
      <c r="BP116" s="344"/>
      <c r="BQ116" s="344"/>
      <c r="BR116" s="344"/>
      <c r="BS116" s="344"/>
      <c r="BT116" s="344"/>
      <c r="BU116" s="344"/>
      <c r="BV116" s="344"/>
      <c r="BW116" s="344"/>
      <c r="BX116" s="344"/>
      <c r="BY116" s="344"/>
      <c r="BZ116" s="344"/>
      <c r="CA116" s="344"/>
      <c r="CB116" s="344"/>
      <c r="CC116" s="344"/>
      <c r="CD116" s="344"/>
      <c r="CE116" s="344"/>
      <c r="CF116" s="344"/>
      <c r="CG116" s="344"/>
      <c r="CH116" s="344"/>
      <c r="CI116" s="344"/>
      <c r="CJ116" s="344"/>
      <c r="CK116" s="344"/>
      <c r="CL116" s="344"/>
      <c r="CM116" s="344"/>
      <c r="CN116" s="344"/>
      <c r="CO116" s="344"/>
      <c r="CP116" s="344"/>
      <c r="CQ116" s="344"/>
      <c r="CR116" s="344"/>
      <c r="CS116" s="344"/>
      <c r="CT116" s="344"/>
      <c r="CU116" s="344"/>
      <c r="CV116" s="344"/>
      <c r="CW116" s="344"/>
      <c r="CX116" s="344"/>
    </row>
    <row r="117" spans="1:102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  <c r="BJ117" s="344"/>
      <c r="BK117" s="344"/>
      <c r="BL117" s="344"/>
      <c r="BM117" s="344"/>
      <c r="BN117" s="344"/>
      <c r="BO117" s="344"/>
      <c r="BP117" s="344"/>
      <c r="BQ117" s="344"/>
      <c r="BR117" s="344"/>
      <c r="BS117" s="344"/>
      <c r="BT117" s="344"/>
      <c r="BU117" s="344"/>
      <c r="BV117" s="344"/>
      <c r="BW117" s="344"/>
      <c r="BX117" s="344"/>
      <c r="BY117" s="344"/>
      <c r="BZ117" s="344"/>
      <c r="CA117" s="344"/>
      <c r="CB117" s="344"/>
      <c r="CC117" s="344"/>
      <c r="CD117" s="344"/>
      <c r="CE117" s="344"/>
      <c r="CF117" s="344"/>
      <c r="CG117" s="344"/>
      <c r="CH117" s="344"/>
      <c r="CI117" s="344"/>
      <c r="CJ117" s="344"/>
      <c r="CK117" s="344"/>
      <c r="CL117" s="344"/>
      <c r="CM117" s="344"/>
      <c r="CN117" s="344"/>
      <c r="CO117" s="344"/>
      <c r="CP117" s="344"/>
      <c r="CQ117" s="344"/>
      <c r="CR117" s="344"/>
      <c r="CS117" s="344"/>
      <c r="CT117" s="344"/>
      <c r="CU117" s="344"/>
      <c r="CV117" s="344"/>
      <c r="CW117" s="344"/>
      <c r="CX117" s="344"/>
    </row>
    <row r="118" spans="1:102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344"/>
      <c r="BS118" s="344"/>
      <c r="BT118" s="344"/>
      <c r="BU118" s="344"/>
      <c r="BV118" s="344"/>
      <c r="BW118" s="344"/>
      <c r="BX118" s="344"/>
      <c r="BY118" s="344"/>
      <c r="BZ118" s="344"/>
      <c r="CA118" s="344"/>
      <c r="CB118" s="344"/>
      <c r="CC118" s="344"/>
      <c r="CD118" s="344"/>
      <c r="CE118" s="344"/>
      <c r="CF118" s="344"/>
      <c r="CG118" s="344"/>
      <c r="CH118" s="344"/>
      <c r="CI118" s="344"/>
      <c r="CJ118" s="344"/>
      <c r="CK118" s="344"/>
      <c r="CL118" s="344"/>
      <c r="CM118" s="344"/>
      <c r="CN118" s="344"/>
      <c r="CO118" s="344"/>
      <c r="CP118" s="344"/>
      <c r="CQ118" s="344"/>
      <c r="CR118" s="344"/>
      <c r="CS118" s="344"/>
      <c r="CT118" s="344"/>
      <c r="CU118" s="344"/>
      <c r="CV118" s="344"/>
      <c r="CW118" s="344"/>
      <c r="CX118" s="344"/>
    </row>
    <row r="119" spans="1:102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344"/>
      <c r="BS119" s="344"/>
      <c r="BT119" s="344"/>
      <c r="BU119" s="344"/>
      <c r="BV119" s="344"/>
      <c r="BW119" s="344"/>
      <c r="BX119" s="344"/>
      <c r="BY119" s="344"/>
      <c r="BZ119" s="344"/>
      <c r="CA119" s="344"/>
      <c r="CB119" s="344"/>
      <c r="CC119" s="344"/>
      <c r="CD119" s="344"/>
      <c r="CE119" s="344"/>
      <c r="CF119" s="344"/>
      <c r="CG119" s="344"/>
      <c r="CH119" s="344"/>
      <c r="CI119" s="344"/>
      <c r="CJ119" s="344"/>
      <c r="CK119" s="344"/>
      <c r="CL119" s="344"/>
      <c r="CM119" s="344"/>
      <c r="CN119" s="344"/>
      <c r="CO119" s="344"/>
      <c r="CP119" s="344"/>
      <c r="CQ119" s="344"/>
      <c r="CR119" s="344"/>
      <c r="CS119" s="344"/>
      <c r="CT119" s="344"/>
      <c r="CU119" s="344"/>
      <c r="CV119" s="344"/>
      <c r="CW119" s="344"/>
      <c r="CX119" s="344"/>
    </row>
    <row r="120" spans="1:102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344"/>
      <c r="BS120" s="344"/>
      <c r="BT120" s="344"/>
      <c r="BU120" s="344"/>
      <c r="BV120" s="344"/>
      <c r="BW120" s="344"/>
      <c r="BX120" s="344"/>
      <c r="BY120" s="344"/>
      <c r="BZ120" s="344"/>
      <c r="CA120" s="344"/>
      <c r="CB120" s="344"/>
      <c r="CC120" s="344"/>
      <c r="CD120" s="344"/>
      <c r="CE120" s="344"/>
      <c r="CF120" s="344"/>
      <c r="CG120" s="344"/>
      <c r="CH120" s="344"/>
      <c r="CI120" s="344"/>
      <c r="CJ120" s="344"/>
      <c r="CK120" s="344"/>
      <c r="CL120" s="344"/>
      <c r="CM120" s="344"/>
      <c r="CN120" s="344"/>
      <c r="CO120" s="344"/>
      <c r="CP120" s="344"/>
      <c r="CQ120" s="344"/>
      <c r="CR120" s="344"/>
      <c r="CS120" s="344"/>
      <c r="CT120" s="344"/>
      <c r="CU120" s="344"/>
      <c r="CV120" s="344"/>
      <c r="CW120" s="344"/>
      <c r="CX120" s="344"/>
    </row>
    <row r="121" spans="1:102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344"/>
      <c r="BS121" s="344"/>
      <c r="BT121" s="344"/>
      <c r="BU121" s="344"/>
      <c r="BV121" s="344"/>
      <c r="BW121" s="344"/>
      <c r="BX121" s="344"/>
      <c r="BY121" s="344"/>
      <c r="BZ121" s="344"/>
      <c r="CA121" s="344"/>
      <c r="CB121" s="344"/>
      <c r="CC121" s="344"/>
      <c r="CD121" s="344"/>
      <c r="CE121" s="344"/>
      <c r="CF121" s="344"/>
      <c r="CG121" s="344"/>
      <c r="CH121" s="344"/>
      <c r="CI121" s="344"/>
      <c r="CJ121" s="344"/>
      <c r="CK121" s="344"/>
      <c r="CL121" s="344"/>
      <c r="CM121" s="344"/>
      <c r="CN121" s="344"/>
      <c r="CO121" s="344"/>
      <c r="CP121" s="344"/>
      <c r="CQ121" s="344"/>
      <c r="CR121" s="344"/>
      <c r="CS121" s="344"/>
      <c r="CT121" s="344"/>
      <c r="CU121" s="344"/>
      <c r="CV121" s="344"/>
      <c r="CW121" s="344"/>
      <c r="CX121" s="344"/>
    </row>
    <row r="122" spans="1:102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  <c r="BJ122" s="344"/>
      <c r="BK122" s="344"/>
      <c r="BL122" s="344"/>
      <c r="BM122" s="344"/>
      <c r="BN122" s="344"/>
      <c r="BO122" s="344"/>
      <c r="BP122" s="344"/>
      <c r="BQ122" s="344"/>
      <c r="BR122" s="344"/>
      <c r="BS122" s="344"/>
      <c r="BT122" s="344"/>
      <c r="BU122" s="344"/>
      <c r="BV122" s="344"/>
      <c r="BW122" s="344"/>
      <c r="BX122" s="344"/>
      <c r="BY122" s="344"/>
      <c r="BZ122" s="344"/>
      <c r="CA122" s="344"/>
      <c r="CB122" s="344"/>
      <c r="CC122" s="344"/>
      <c r="CD122" s="344"/>
      <c r="CE122" s="344"/>
      <c r="CF122" s="344"/>
      <c r="CG122" s="344"/>
      <c r="CH122" s="344"/>
      <c r="CI122" s="344"/>
      <c r="CJ122" s="344"/>
      <c r="CK122" s="344"/>
      <c r="CL122" s="344"/>
      <c r="CM122" s="344"/>
      <c r="CN122" s="344"/>
      <c r="CO122" s="344"/>
      <c r="CP122" s="344"/>
      <c r="CQ122" s="344"/>
      <c r="CR122" s="344"/>
      <c r="CS122" s="344"/>
      <c r="CT122" s="344"/>
      <c r="CU122" s="344"/>
      <c r="CV122" s="344"/>
      <c r="CW122" s="344"/>
      <c r="CX122" s="344"/>
    </row>
    <row r="123" spans="1:102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  <c r="BJ123" s="344"/>
      <c r="BK123" s="344"/>
      <c r="BL123" s="344"/>
      <c r="BM123" s="344"/>
      <c r="BN123" s="344"/>
      <c r="BO123" s="344"/>
      <c r="BP123" s="344"/>
      <c r="BQ123" s="344"/>
      <c r="BR123" s="344"/>
      <c r="BS123" s="344"/>
      <c r="BT123" s="344"/>
      <c r="BU123" s="344"/>
      <c r="BV123" s="344"/>
      <c r="BW123" s="344"/>
      <c r="BX123" s="344"/>
      <c r="BY123" s="344"/>
      <c r="BZ123" s="344"/>
      <c r="CA123" s="344"/>
      <c r="CB123" s="344"/>
      <c r="CC123" s="344"/>
      <c r="CD123" s="344"/>
      <c r="CE123" s="344"/>
      <c r="CF123" s="344"/>
      <c r="CG123" s="344"/>
      <c r="CH123" s="344"/>
      <c r="CI123" s="344"/>
      <c r="CJ123" s="344"/>
      <c r="CK123" s="344"/>
      <c r="CL123" s="344"/>
      <c r="CM123" s="344"/>
      <c r="CN123" s="344"/>
      <c r="CO123" s="344"/>
      <c r="CP123" s="344"/>
      <c r="CQ123" s="344"/>
      <c r="CR123" s="344"/>
      <c r="CS123" s="344"/>
      <c r="CT123" s="344"/>
      <c r="CU123" s="344"/>
      <c r="CV123" s="344"/>
      <c r="CW123" s="344"/>
      <c r="CX123" s="344"/>
    </row>
    <row r="124" spans="1:102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4"/>
      <c r="BO124" s="344"/>
      <c r="BP124" s="344"/>
      <c r="BQ124" s="344"/>
      <c r="BR124" s="344"/>
      <c r="BS124" s="344"/>
      <c r="BT124" s="344"/>
      <c r="BU124" s="344"/>
      <c r="BV124" s="344"/>
      <c r="BW124" s="344"/>
      <c r="BX124" s="344"/>
      <c r="BY124" s="344"/>
      <c r="BZ124" s="344"/>
      <c r="CA124" s="344"/>
      <c r="CB124" s="344"/>
      <c r="CC124" s="344"/>
      <c r="CD124" s="344"/>
      <c r="CE124" s="344"/>
      <c r="CF124" s="344"/>
      <c r="CG124" s="344"/>
      <c r="CH124" s="344"/>
      <c r="CI124" s="344"/>
      <c r="CJ124" s="344"/>
      <c r="CK124" s="344"/>
      <c r="CL124" s="344"/>
      <c r="CM124" s="344"/>
      <c r="CN124" s="344"/>
      <c r="CO124" s="344"/>
      <c r="CP124" s="344"/>
      <c r="CQ124" s="344"/>
      <c r="CR124" s="344"/>
      <c r="CS124" s="344"/>
      <c r="CT124" s="344"/>
      <c r="CU124" s="344"/>
      <c r="CV124" s="344"/>
      <c r="CW124" s="344"/>
      <c r="CX124" s="344"/>
    </row>
    <row r="125" spans="1:102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44"/>
      <c r="AK125" s="344"/>
      <c r="AL125" s="344"/>
      <c r="AM125" s="344"/>
      <c r="AN125" s="344"/>
      <c r="AO125" s="344"/>
      <c r="AP125" s="344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4"/>
      <c r="BO125" s="344"/>
      <c r="BP125" s="344"/>
      <c r="BQ125" s="344"/>
      <c r="BR125" s="344"/>
      <c r="BS125" s="344"/>
      <c r="BT125" s="344"/>
      <c r="BU125" s="344"/>
      <c r="BV125" s="344"/>
      <c r="BW125" s="344"/>
      <c r="BX125" s="344"/>
      <c r="BY125" s="344"/>
      <c r="BZ125" s="344"/>
      <c r="CA125" s="344"/>
      <c r="CB125" s="344"/>
      <c r="CC125" s="344"/>
      <c r="CD125" s="344"/>
      <c r="CE125" s="344"/>
      <c r="CF125" s="344"/>
      <c r="CG125" s="344"/>
      <c r="CH125" s="344"/>
      <c r="CI125" s="344"/>
      <c r="CJ125" s="344"/>
      <c r="CK125" s="344"/>
      <c r="CL125" s="344"/>
      <c r="CM125" s="344"/>
      <c r="CN125" s="344"/>
      <c r="CO125" s="344"/>
      <c r="CP125" s="344"/>
      <c r="CQ125" s="344"/>
      <c r="CR125" s="344"/>
      <c r="CS125" s="344"/>
      <c r="CT125" s="344"/>
      <c r="CU125" s="344"/>
      <c r="CV125" s="344"/>
      <c r="CW125" s="344"/>
      <c r="CX125" s="344"/>
    </row>
    <row r="126" spans="1:102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44"/>
      <c r="AK126" s="344"/>
      <c r="AL126" s="344"/>
      <c r="AM126" s="344"/>
      <c r="AN126" s="344"/>
      <c r="AO126" s="344"/>
      <c r="AP126" s="344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  <c r="BJ126" s="344"/>
      <c r="BK126" s="344"/>
      <c r="BL126" s="344"/>
      <c r="BM126" s="344"/>
      <c r="BN126" s="344"/>
      <c r="BO126" s="344"/>
      <c r="BP126" s="344"/>
      <c r="BQ126" s="344"/>
      <c r="BR126" s="344"/>
      <c r="BS126" s="344"/>
      <c r="BT126" s="344"/>
      <c r="BU126" s="344"/>
      <c r="BV126" s="344"/>
      <c r="BW126" s="344"/>
      <c r="BX126" s="344"/>
      <c r="BY126" s="344"/>
      <c r="BZ126" s="344"/>
      <c r="CA126" s="344"/>
      <c r="CB126" s="344"/>
      <c r="CC126" s="344"/>
      <c r="CD126" s="344"/>
      <c r="CE126" s="344"/>
      <c r="CF126" s="344"/>
      <c r="CG126" s="344"/>
      <c r="CH126" s="344"/>
      <c r="CI126" s="344"/>
      <c r="CJ126" s="344"/>
      <c r="CK126" s="344"/>
      <c r="CL126" s="344"/>
      <c r="CM126" s="344"/>
      <c r="CN126" s="344"/>
      <c r="CO126" s="344"/>
      <c r="CP126" s="344"/>
      <c r="CQ126" s="344"/>
      <c r="CR126" s="344"/>
      <c r="CS126" s="344"/>
      <c r="CT126" s="344"/>
      <c r="CU126" s="344"/>
      <c r="CV126" s="344"/>
      <c r="CW126" s="344"/>
      <c r="CX126" s="344"/>
    </row>
    <row r="127" spans="1:102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  <c r="Z127" s="344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44"/>
      <c r="AK127" s="344"/>
      <c r="AL127" s="344"/>
      <c r="AM127" s="344"/>
      <c r="AN127" s="344"/>
      <c r="AO127" s="344"/>
      <c r="AP127" s="344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  <c r="BJ127" s="344"/>
      <c r="BK127" s="344"/>
      <c r="BL127" s="344"/>
      <c r="BM127" s="344"/>
      <c r="BN127" s="344"/>
      <c r="BO127" s="344"/>
      <c r="BP127" s="344"/>
      <c r="BQ127" s="344"/>
      <c r="BR127" s="344"/>
      <c r="BS127" s="344"/>
      <c r="BT127" s="344"/>
      <c r="BU127" s="344"/>
      <c r="BV127" s="344"/>
      <c r="BW127" s="344"/>
      <c r="BX127" s="344"/>
      <c r="BY127" s="344"/>
      <c r="BZ127" s="344"/>
      <c r="CA127" s="344"/>
      <c r="CB127" s="344"/>
      <c r="CC127" s="344"/>
      <c r="CD127" s="344"/>
      <c r="CE127" s="344"/>
      <c r="CF127" s="344"/>
      <c r="CG127" s="344"/>
      <c r="CH127" s="344"/>
      <c r="CI127" s="344"/>
      <c r="CJ127" s="344"/>
      <c r="CK127" s="344"/>
      <c r="CL127" s="344"/>
      <c r="CM127" s="344"/>
      <c r="CN127" s="344"/>
      <c r="CO127" s="344"/>
      <c r="CP127" s="344"/>
      <c r="CQ127" s="344"/>
      <c r="CR127" s="344"/>
      <c r="CS127" s="344"/>
      <c r="CT127" s="344"/>
      <c r="CU127" s="344"/>
      <c r="CV127" s="344"/>
      <c r="CW127" s="344"/>
      <c r="CX127" s="344"/>
    </row>
    <row r="128" spans="1:102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4"/>
      <c r="AL128" s="344"/>
      <c r="AM128" s="344"/>
      <c r="AN128" s="344"/>
      <c r="AO128" s="344"/>
      <c r="AP128" s="344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  <c r="BJ128" s="344"/>
      <c r="BK128" s="344"/>
      <c r="BL128" s="344"/>
      <c r="BM128" s="344"/>
      <c r="BN128" s="344"/>
      <c r="BO128" s="344"/>
      <c r="BP128" s="344"/>
      <c r="BQ128" s="344"/>
      <c r="BR128" s="344"/>
      <c r="BS128" s="344"/>
      <c r="BT128" s="344"/>
      <c r="BU128" s="344"/>
      <c r="BV128" s="344"/>
      <c r="BW128" s="344"/>
      <c r="BX128" s="344"/>
      <c r="BY128" s="344"/>
      <c r="BZ128" s="344"/>
      <c r="CA128" s="344"/>
      <c r="CB128" s="344"/>
      <c r="CC128" s="344"/>
      <c r="CD128" s="344"/>
      <c r="CE128" s="344"/>
      <c r="CF128" s="344"/>
      <c r="CG128" s="344"/>
      <c r="CH128" s="344"/>
      <c r="CI128" s="344"/>
      <c r="CJ128" s="344"/>
      <c r="CK128" s="344"/>
      <c r="CL128" s="344"/>
      <c r="CM128" s="344"/>
      <c r="CN128" s="344"/>
      <c r="CO128" s="344"/>
      <c r="CP128" s="344"/>
      <c r="CQ128" s="344"/>
      <c r="CR128" s="344"/>
      <c r="CS128" s="344"/>
      <c r="CT128" s="344"/>
      <c r="CU128" s="344"/>
      <c r="CV128" s="344"/>
      <c r="CW128" s="344"/>
      <c r="CX128" s="344"/>
    </row>
    <row r="129" spans="1:102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  <c r="BJ129" s="344"/>
      <c r="BK129" s="344"/>
      <c r="BL129" s="344"/>
      <c r="BM129" s="344"/>
      <c r="BN129" s="344"/>
      <c r="BO129" s="344"/>
      <c r="BP129" s="344"/>
      <c r="BQ129" s="344"/>
      <c r="BR129" s="344"/>
      <c r="BS129" s="344"/>
      <c r="BT129" s="344"/>
      <c r="BU129" s="344"/>
      <c r="BV129" s="344"/>
      <c r="BW129" s="344"/>
      <c r="BX129" s="344"/>
      <c r="BY129" s="344"/>
      <c r="BZ129" s="344"/>
      <c r="CA129" s="344"/>
      <c r="CB129" s="344"/>
      <c r="CC129" s="344"/>
      <c r="CD129" s="344"/>
      <c r="CE129" s="344"/>
      <c r="CF129" s="344"/>
      <c r="CG129" s="344"/>
      <c r="CH129" s="344"/>
      <c r="CI129" s="344"/>
      <c r="CJ129" s="344"/>
      <c r="CK129" s="344"/>
      <c r="CL129" s="344"/>
      <c r="CM129" s="344"/>
      <c r="CN129" s="344"/>
      <c r="CO129" s="344"/>
      <c r="CP129" s="344"/>
      <c r="CQ129" s="344"/>
      <c r="CR129" s="344"/>
      <c r="CS129" s="344"/>
      <c r="CT129" s="344"/>
      <c r="CU129" s="344"/>
      <c r="CV129" s="344"/>
      <c r="CW129" s="344"/>
      <c r="CX129" s="344"/>
    </row>
    <row r="130" spans="1:102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4"/>
      <c r="BO130" s="344"/>
      <c r="BP130" s="344"/>
      <c r="BQ130" s="344"/>
      <c r="BR130" s="344"/>
      <c r="BS130" s="344"/>
      <c r="BT130" s="344"/>
      <c r="BU130" s="344"/>
      <c r="BV130" s="344"/>
      <c r="BW130" s="344"/>
      <c r="BX130" s="344"/>
      <c r="BY130" s="344"/>
      <c r="BZ130" s="344"/>
      <c r="CA130" s="344"/>
      <c r="CB130" s="344"/>
      <c r="CC130" s="344"/>
      <c r="CD130" s="344"/>
      <c r="CE130" s="344"/>
      <c r="CF130" s="344"/>
      <c r="CG130" s="344"/>
      <c r="CH130" s="344"/>
      <c r="CI130" s="344"/>
      <c r="CJ130" s="344"/>
      <c r="CK130" s="344"/>
      <c r="CL130" s="344"/>
      <c r="CM130" s="344"/>
      <c r="CN130" s="344"/>
      <c r="CO130" s="344"/>
      <c r="CP130" s="344"/>
      <c r="CQ130" s="344"/>
      <c r="CR130" s="344"/>
      <c r="CS130" s="344"/>
      <c r="CT130" s="344"/>
      <c r="CU130" s="344"/>
      <c r="CV130" s="344"/>
      <c r="CW130" s="344"/>
      <c r="CX130" s="344"/>
    </row>
    <row r="131" spans="1:102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  <c r="BJ131" s="344"/>
      <c r="BK131" s="344"/>
      <c r="BL131" s="344"/>
      <c r="BM131" s="344"/>
      <c r="BN131" s="344"/>
      <c r="BO131" s="344"/>
      <c r="BP131" s="344"/>
      <c r="BQ131" s="344"/>
      <c r="BR131" s="344"/>
      <c r="BS131" s="34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44"/>
      <c r="CE131" s="344"/>
      <c r="CF131" s="344"/>
      <c r="CG131" s="344"/>
      <c r="CH131" s="344"/>
      <c r="CI131" s="344"/>
      <c r="CJ131" s="344"/>
      <c r="CK131" s="344"/>
      <c r="CL131" s="344"/>
      <c r="CM131" s="344"/>
      <c r="CN131" s="344"/>
      <c r="CO131" s="344"/>
      <c r="CP131" s="344"/>
      <c r="CQ131" s="344"/>
      <c r="CR131" s="344"/>
      <c r="CS131" s="344"/>
      <c r="CT131" s="344"/>
      <c r="CU131" s="344"/>
      <c r="CV131" s="344"/>
      <c r="CW131" s="344"/>
      <c r="CX131" s="344"/>
    </row>
    <row r="132" spans="1:102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  <c r="BJ132" s="344"/>
      <c r="BK132" s="344"/>
      <c r="BL132" s="344"/>
      <c r="BM132" s="344"/>
      <c r="BN132" s="344"/>
      <c r="BO132" s="344"/>
      <c r="BP132" s="344"/>
      <c r="BQ132" s="344"/>
      <c r="BR132" s="344"/>
      <c r="BS132" s="344"/>
      <c r="BT132" s="344"/>
      <c r="BU132" s="344"/>
      <c r="BV132" s="344"/>
      <c r="BW132" s="344"/>
      <c r="BX132" s="344"/>
      <c r="BY132" s="344"/>
      <c r="BZ132" s="344"/>
      <c r="CA132" s="344"/>
      <c r="CB132" s="344"/>
      <c r="CC132" s="344"/>
      <c r="CD132" s="344"/>
      <c r="CE132" s="344"/>
      <c r="CF132" s="344"/>
      <c r="CG132" s="344"/>
      <c r="CH132" s="344"/>
      <c r="CI132" s="344"/>
      <c r="CJ132" s="344"/>
      <c r="CK132" s="344"/>
      <c r="CL132" s="344"/>
      <c r="CM132" s="344"/>
      <c r="CN132" s="344"/>
      <c r="CO132" s="344"/>
      <c r="CP132" s="344"/>
      <c r="CQ132" s="344"/>
      <c r="CR132" s="344"/>
      <c r="CS132" s="344"/>
      <c r="CT132" s="344"/>
      <c r="CU132" s="344"/>
      <c r="CV132" s="344"/>
      <c r="CW132" s="344"/>
      <c r="CX132" s="344"/>
    </row>
    <row r="133" spans="1:102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44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  <c r="BJ133" s="344"/>
      <c r="BK133" s="344"/>
      <c r="BL133" s="344"/>
      <c r="BM133" s="344"/>
      <c r="BN133" s="344"/>
      <c r="BO133" s="344"/>
      <c r="BP133" s="344"/>
      <c r="BQ133" s="344"/>
      <c r="BR133" s="344"/>
      <c r="BS133" s="344"/>
      <c r="BT133" s="344"/>
      <c r="BU133" s="344"/>
      <c r="BV133" s="344"/>
      <c r="BW133" s="344"/>
      <c r="BX133" s="344"/>
      <c r="BY133" s="344"/>
      <c r="BZ133" s="344"/>
      <c r="CA133" s="344"/>
      <c r="CB133" s="344"/>
      <c r="CC133" s="344"/>
      <c r="CD133" s="344"/>
      <c r="CE133" s="344"/>
      <c r="CF133" s="344"/>
      <c r="CG133" s="344"/>
      <c r="CH133" s="344"/>
      <c r="CI133" s="344"/>
      <c r="CJ133" s="344"/>
      <c r="CK133" s="344"/>
      <c r="CL133" s="344"/>
      <c r="CM133" s="344"/>
      <c r="CN133" s="344"/>
      <c r="CO133" s="344"/>
      <c r="CP133" s="344"/>
      <c r="CQ133" s="344"/>
      <c r="CR133" s="344"/>
      <c r="CS133" s="344"/>
      <c r="CT133" s="344"/>
      <c r="CU133" s="344"/>
      <c r="CV133" s="344"/>
      <c r="CW133" s="344"/>
      <c r="CX133" s="344"/>
    </row>
    <row r="134" spans="1:102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44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  <c r="BJ134" s="344"/>
      <c r="BK134" s="344"/>
      <c r="BL134" s="344"/>
      <c r="BM134" s="344"/>
      <c r="BN134" s="344"/>
      <c r="BO134" s="344"/>
      <c r="BP134" s="344"/>
      <c r="BQ134" s="344"/>
      <c r="BR134" s="344"/>
      <c r="BS134" s="344"/>
      <c r="BT134" s="344"/>
      <c r="BU134" s="344"/>
      <c r="BV134" s="344"/>
      <c r="BW134" s="344"/>
      <c r="BX134" s="344"/>
      <c r="BY134" s="344"/>
      <c r="BZ134" s="344"/>
      <c r="CA134" s="344"/>
      <c r="CB134" s="344"/>
      <c r="CC134" s="344"/>
      <c r="CD134" s="344"/>
      <c r="CE134" s="344"/>
      <c r="CF134" s="344"/>
      <c r="CG134" s="344"/>
      <c r="CH134" s="344"/>
      <c r="CI134" s="344"/>
      <c r="CJ134" s="344"/>
      <c r="CK134" s="344"/>
      <c r="CL134" s="344"/>
      <c r="CM134" s="344"/>
      <c r="CN134" s="344"/>
      <c r="CO134" s="344"/>
      <c r="CP134" s="344"/>
      <c r="CQ134" s="344"/>
      <c r="CR134" s="344"/>
      <c r="CS134" s="344"/>
      <c r="CT134" s="344"/>
      <c r="CU134" s="344"/>
      <c r="CV134" s="344"/>
      <c r="CW134" s="344"/>
      <c r="CX134" s="344"/>
    </row>
    <row r="135" spans="1:102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  <c r="BJ135" s="344"/>
      <c r="BK135" s="344"/>
      <c r="BL135" s="344"/>
      <c r="BM135" s="344"/>
      <c r="BN135" s="344"/>
      <c r="BO135" s="344"/>
      <c r="BP135" s="344"/>
      <c r="BQ135" s="344"/>
      <c r="BR135" s="344"/>
      <c r="BS135" s="344"/>
      <c r="BT135" s="344"/>
      <c r="BU135" s="344"/>
      <c r="BV135" s="344"/>
      <c r="BW135" s="344"/>
      <c r="BX135" s="344"/>
      <c r="BY135" s="344"/>
      <c r="BZ135" s="344"/>
      <c r="CA135" s="344"/>
      <c r="CB135" s="344"/>
      <c r="CC135" s="344"/>
      <c r="CD135" s="344"/>
      <c r="CE135" s="344"/>
      <c r="CF135" s="344"/>
      <c r="CG135" s="344"/>
      <c r="CH135" s="344"/>
      <c r="CI135" s="344"/>
      <c r="CJ135" s="344"/>
      <c r="CK135" s="344"/>
      <c r="CL135" s="344"/>
      <c r="CM135" s="344"/>
      <c r="CN135" s="344"/>
      <c r="CO135" s="344"/>
      <c r="CP135" s="344"/>
      <c r="CQ135" s="344"/>
      <c r="CR135" s="344"/>
      <c r="CS135" s="344"/>
      <c r="CT135" s="344"/>
      <c r="CU135" s="344"/>
      <c r="CV135" s="344"/>
      <c r="CW135" s="344"/>
      <c r="CX135" s="344"/>
    </row>
    <row r="136" spans="1:102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  <c r="BJ136" s="344"/>
      <c r="BK136" s="344"/>
      <c r="BL136" s="344"/>
      <c r="BM136" s="344"/>
      <c r="BN136" s="344"/>
      <c r="BO136" s="344"/>
      <c r="BP136" s="344"/>
      <c r="BQ136" s="344"/>
      <c r="BR136" s="344"/>
      <c r="BS136" s="344"/>
      <c r="BT136" s="344"/>
      <c r="BU136" s="344"/>
      <c r="BV136" s="344"/>
      <c r="BW136" s="344"/>
      <c r="BX136" s="344"/>
      <c r="BY136" s="344"/>
      <c r="BZ136" s="344"/>
      <c r="CA136" s="344"/>
      <c r="CB136" s="344"/>
      <c r="CC136" s="344"/>
      <c r="CD136" s="344"/>
      <c r="CE136" s="344"/>
      <c r="CF136" s="344"/>
      <c r="CG136" s="344"/>
      <c r="CH136" s="344"/>
      <c r="CI136" s="344"/>
      <c r="CJ136" s="344"/>
      <c r="CK136" s="344"/>
      <c r="CL136" s="344"/>
      <c r="CM136" s="344"/>
      <c r="CN136" s="344"/>
      <c r="CO136" s="344"/>
      <c r="CP136" s="344"/>
      <c r="CQ136" s="344"/>
      <c r="CR136" s="344"/>
      <c r="CS136" s="344"/>
      <c r="CT136" s="344"/>
      <c r="CU136" s="344"/>
      <c r="CV136" s="344"/>
      <c r="CW136" s="344"/>
      <c r="CX136" s="344"/>
    </row>
    <row r="137" spans="1:102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  <c r="BJ137" s="344"/>
      <c r="BK137" s="344"/>
      <c r="BL137" s="344"/>
      <c r="BM137" s="344"/>
      <c r="BN137" s="344"/>
      <c r="BO137" s="344"/>
      <c r="BP137" s="344"/>
      <c r="BQ137" s="344"/>
      <c r="BR137" s="344"/>
      <c r="BS137" s="344"/>
      <c r="BT137" s="344"/>
      <c r="BU137" s="344"/>
      <c r="BV137" s="344"/>
      <c r="BW137" s="344"/>
      <c r="BX137" s="344"/>
      <c r="BY137" s="344"/>
      <c r="BZ137" s="344"/>
      <c r="CA137" s="344"/>
      <c r="CB137" s="344"/>
      <c r="CC137" s="344"/>
      <c r="CD137" s="344"/>
      <c r="CE137" s="344"/>
      <c r="CF137" s="344"/>
      <c r="CG137" s="344"/>
      <c r="CH137" s="344"/>
      <c r="CI137" s="344"/>
      <c r="CJ137" s="344"/>
      <c r="CK137" s="344"/>
      <c r="CL137" s="344"/>
      <c r="CM137" s="344"/>
      <c r="CN137" s="344"/>
      <c r="CO137" s="344"/>
      <c r="CP137" s="344"/>
      <c r="CQ137" s="344"/>
      <c r="CR137" s="344"/>
      <c r="CS137" s="344"/>
      <c r="CT137" s="344"/>
      <c r="CU137" s="344"/>
      <c r="CV137" s="344"/>
      <c r="CW137" s="344"/>
      <c r="CX137" s="344"/>
    </row>
    <row r="138" spans="1:102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4"/>
      <c r="AL138" s="344"/>
      <c r="AM138" s="344"/>
      <c r="AN138" s="344"/>
      <c r="AO138" s="344"/>
      <c r="AP138" s="344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  <c r="BJ138" s="344"/>
      <c r="BK138" s="344"/>
      <c r="BL138" s="344"/>
      <c r="BM138" s="344"/>
      <c r="BN138" s="344"/>
      <c r="BO138" s="344"/>
      <c r="BP138" s="344"/>
      <c r="BQ138" s="344"/>
      <c r="BR138" s="344"/>
      <c r="BS138" s="344"/>
      <c r="BT138" s="344"/>
      <c r="BU138" s="344"/>
      <c r="BV138" s="344"/>
      <c r="BW138" s="344"/>
      <c r="BX138" s="344"/>
      <c r="BY138" s="344"/>
      <c r="BZ138" s="344"/>
      <c r="CA138" s="344"/>
      <c r="CB138" s="344"/>
      <c r="CC138" s="344"/>
      <c r="CD138" s="344"/>
      <c r="CE138" s="344"/>
      <c r="CF138" s="344"/>
      <c r="CG138" s="344"/>
      <c r="CH138" s="344"/>
      <c r="CI138" s="344"/>
      <c r="CJ138" s="344"/>
      <c r="CK138" s="344"/>
      <c r="CL138" s="344"/>
      <c r="CM138" s="344"/>
      <c r="CN138" s="344"/>
      <c r="CO138" s="344"/>
      <c r="CP138" s="344"/>
      <c r="CQ138" s="344"/>
      <c r="CR138" s="344"/>
      <c r="CS138" s="344"/>
      <c r="CT138" s="344"/>
      <c r="CU138" s="344"/>
      <c r="CV138" s="344"/>
      <c r="CW138" s="344"/>
      <c r="CX138" s="344"/>
    </row>
    <row r="139" spans="1:102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44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  <c r="BJ139" s="344"/>
      <c r="BK139" s="344"/>
      <c r="BL139" s="344"/>
      <c r="BM139" s="344"/>
      <c r="BN139" s="344"/>
      <c r="BO139" s="344"/>
      <c r="BP139" s="344"/>
      <c r="BQ139" s="344"/>
      <c r="BR139" s="344"/>
      <c r="BS139" s="344"/>
      <c r="BT139" s="344"/>
      <c r="BU139" s="344"/>
      <c r="BV139" s="344"/>
      <c r="BW139" s="344"/>
      <c r="BX139" s="344"/>
      <c r="BY139" s="344"/>
      <c r="BZ139" s="344"/>
      <c r="CA139" s="344"/>
      <c r="CB139" s="344"/>
      <c r="CC139" s="344"/>
      <c r="CD139" s="344"/>
      <c r="CE139" s="344"/>
      <c r="CF139" s="344"/>
      <c r="CG139" s="344"/>
      <c r="CH139" s="344"/>
      <c r="CI139" s="344"/>
      <c r="CJ139" s="344"/>
      <c r="CK139" s="344"/>
      <c r="CL139" s="344"/>
      <c r="CM139" s="344"/>
      <c r="CN139" s="344"/>
      <c r="CO139" s="344"/>
      <c r="CP139" s="344"/>
      <c r="CQ139" s="344"/>
      <c r="CR139" s="344"/>
      <c r="CS139" s="344"/>
      <c r="CT139" s="344"/>
      <c r="CU139" s="344"/>
      <c r="CV139" s="344"/>
      <c r="CW139" s="344"/>
      <c r="CX139" s="344"/>
    </row>
    <row r="140" spans="1:102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  <c r="BJ140" s="344"/>
      <c r="BK140" s="344"/>
      <c r="BL140" s="344"/>
      <c r="BM140" s="344"/>
      <c r="BN140" s="344"/>
      <c r="BO140" s="344"/>
      <c r="BP140" s="344"/>
      <c r="BQ140" s="344"/>
      <c r="BR140" s="344"/>
      <c r="BS140" s="344"/>
      <c r="BT140" s="344"/>
      <c r="BU140" s="344"/>
      <c r="BV140" s="344"/>
      <c r="BW140" s="344"/>
      <c r="BX140" s="344"/>
      <c r="BY140" s="344"/>
      <c r="BZ140" s="344"/>
      <c r="CA140" s="344"/>
      <c r="CB140" s="344"/>
      <c r="CC140" s="344"/>
      <c r="CD140" s="344"/>
      <c r="CE140" s="344"/>
      <c r="CF140" s="344"/>
      <c r="CG140" s="344"/>
      <c r="CH140" s="344"/>
      <c r="CI140" s="344"/>
      <c r="CJ140" s="344"/>
      <c r="CK140" s="344"/>
      <c r="CL140" s="344"/>
      <c r="CM140" s="344"/>
      <c r="CN140" s="344"/>
      <c r="CO140" s="344"/>
      <c r="CP140" s="344"/>
      <c r="CQ140" s="344"/>
      <c r="CR140" s="344"/>
      <c r="CS140" s="344"/>
      <c r="CT140" s="344"/>
      <c r="CU140" s="344"/>
      <c r="CV140" s="344"/>
      <c r="CW140" s="344"/>
      <c r="CX140" s="344"/>
    </row>
    <row r="141" spans="1:102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  <c r="BJ141" s="344"/>
      <c r="BK141" s="344"/>
      <c r="BL141" s="344"/>
      <c r="BM141" s="344"/>
      <c r="BN141" s="344"/>
      <c r="BO141" s="344"/>
      <c r="BP141" s="344"/>
      <c r="BQ141" s="344"/>
      <c r="BR141" s="344"/>
      <c r="BS141" s="344"/>
      <c r="BT141" s="344"/>
      <c r="BU141" s="344"/>
      <c r="BV141" s="344"/>
      <c r="BW141" s="344"/>
      <c r="BX141" s="344"/>
      <c r="BY141" s="344"/>
      <c r="BZ141" s="344"/>
      <c r="CA141" s="344"/>
      <c r="CB141" s="344"/>
      <c r="CC141" s="344"/>
      <c r="CD141" s="344"/>
      <c r="CE141" s="344"/>
      <c r="CF141" s="344"/>
      <c r="CG141" s="344"/>
      <c r="CH141" s="344"/>
      <c r="CI141" s="344"/>
      <c r="CJ141" s="344"/>
      <c r="CK141" s="344"/>
      <c r="CL141" s="344"/>
      <c r="CM141" s="344"/>
      <c r="CN141" s="344"/>
      <c r="CO141" s="344"/>
      <c r="CP141" s="344"/>
      <c r="CQ141" s="344"/>
      <c r="CR141" s="344"/>
      <c r="CS141" s="344"/>
      <c r="CT141" s="344"/>
      <c r="CU141" s="344"/>
      <c r="CV141" s="344"/>
      <c r="CW141" s="344"/>
      <c r="CX141" s="344"/>
    </row>
    <row r="142" spans="1:102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  <c r="BJ142" s="344"/>
      <c r="BK142" s="344"/>
      <c r="BL142" s="344"/>
      <c r="BM142" s="344"/>
      <c r="BN142" s="344"/>
      <c r="BO142" s="344"/>
      <c r="BP142" s="344"/>
      <c r="BQ142" s="344"/>
      <c r="BR142" s="344"/>
      <c r="BS142" s="344"/>
      <c r="BT142" s="344"/>
      <c r="BU142" s="344"/>
      <c r="BV142" s="344"/>
      <c r="BW142" s="344"/>
      <c r="BX142" s="344"/>
      <c r="BY142" s="344"/>
      <c r="BZ142" s="344"/>
      <c r="CA142" s="344"/>
      <c r="CB142" s="344"/>
      <c r="CC142" s="344"/>
      <c r="CD142" s="344"/>
      <c r="CE142" s="344"/>
      <c r="CF142" s="344"/>
      <c r="CG142" s="344"/>
      <c r="CH142" s="344"/>
      <c r="CI142" s="344"/>
      <c r="CJ142" s="344"/>
      <c r="CK142" s="344"/>
      <c r="CL142" s="344"/>
      <c r="CM142" s="344"/>
      <c r="CN142" s="344"/>
      <c r="CO142" s="344"/>
      <c r="CP142" s="344"/>
      <c r="CQ142" s="344"/>
      <c r="CR142" s="344"/>
      <c r="CS142" s="344"/>
      <c r="CT142" s="344"/>
      <c r="CU142" s="344"/>
      <c r="CV142" s="344"/>
      <c r="CW142" s="344"/>
      <c r="CX142" s="344"/>
    </row>
    <row r="143" spans="1:102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4"/>
      <c r="BL143" s="344"/>
      <c r="BM143" s="344"/>
      <c r="BN143" s="344"/>
      <c r="BO143" s="344"/>
      <c r="BP143" s="344"/>
      <c r="BQ143" s="344"/>
      <c r="BR143" s="344"/>
      <c r="BS143" s="344"/>
      <c r="BT143" s="344"/>
      <c r="BU143" s="344"/>
      <c r="BV143" s="344"/>
      <c r="BW143" s="344"/>
      <c r="BX143" s="344"/>
      <c r="BY143" s="344"/>
      <c r="BZ143" s="344"/>
      <c r="CA143" s="344"/>
      <c r="CB143" s="344"/>
      <c r="CC143" s="344"/>
      <c r="CD143" s="344"/>
      <c r="CE143" s="344"/>
      <c r="CF143" s="344"/>
      <c r="CG143" s="344"/>
      <c r="CH143" s="344"/>
      <c r="CI143" s="344"/>
      <c r="CJ143" s="344"/>
      <c r="CK143" s="344"/>
      <c r="CL143" s="344"/>
      <c r="CM143" s="344"/>
      <c r="CN143" s="344"/>
      <c r="CO143" s="344"/>
      <c r="CP143" s="344"/>
      <c r="CQ143" s="344"/>
      <c r="CR143" s="344"/>
      <c r="CS143" s="344"/>
      <c r="CT143" s="344"/>
      <c r="CU143" s="344"/>
      <c r="CV143" s="344"/>
      <c r="CW143" s="344"/>
      <c r="CX143" s="344"/>
    </row>
    <row r="144" spans="1:102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4"/>
      <c r="BF144" s="344"/>
      <c r="BG144" s="344"/>
      <c r="BH144" s="344"/>
      <c r="BI144" s="344"/>
      <c r="BJ144" s="344"/>
      <c r="BK144" s="344"/>
      <c r="BL144" s="344"/>
      <c r="BM144" s="344"/>
      <c r="BN144" s="344"/>
      <c r="BO144" s="344"/>
      <c r="BP144" s="344"/>
      <c r="BQ144" s="344"/>
      <c r="BR144" s="344"/>
      <c r="BS144" s="344"/>
      <c r="BT144" s="344"/>
      <c r="BU144" s="344"/>
      <c r="BV144" s="344"/>
      <c r="BW144" s="344"/>
      <c r="BX144" s="344"/>
      <c r="BY144" s="344"/>
      <c r="BZ144" s="344"/>
      <c r="CA144" s="344"/>
      <c r="CB144" s="344"/>
      <c r="CC144" s="344"/>
      <c r="CD144" s="344"/>
      <c r="CE144" s="344"/>
      <c r="CF144" s="344"/>
      <c r="CG144" s="344"/>
      <c r="CH144" s="344"/>
      <c r="CI144" s="344"/>
      <c r="CJ144" s="344"/>
      <c r="CK144" s="344"/>
      <c r="CL144" s="344"/>
      <c r="CM144" s="344"/>
      <c r="CN144" s="344"/>
      <c r="CO144" s="344"/>
      <c r="CP144" s="344"/>
      <c r="CQ144" s="344"/>
      <c r="CR144" s="344"/>
      <c r="CS144" s="344"/>
      <c r="CT144" s="344"/>
      <c r="CU144" s="344"/>
      <c r="CV144" s="344"/>
      <c r="CW144" s="344"/>
      <c r="CX144" s="344"/>
    </row>
    <row r="145" spans="1:102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  <c r="CI145" s="344"/>
      <c r="CJ145" s="344"/>
      <c r="CK145" s="344"/>
      <c r="CL145" s="344"/>
      <c r="CM145" s="344"/>
      <c r="CN145" s="344"/>
      <c r="CO145" s="344"/>
      <c r="CP145" s="344"/>
      <c r="CQ145" s="344"/>
      <c r="CR145" s="344"/>
      <c r="CS145" s="344"/>
      <c r="CT145" s="344"/>
      <c r="CU145" s="344"/>
      <c r="CV145" s="344"/>
      <c r="CW145" s="344"/>
      <c r="CX145" s="344"/>
    </row>
    <row r="146" spans="1:102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  <c r="CI146" s="344"/>
      <c r="CJ146" s="344"/>
      <c r="CK146" s="344"/>
      <c r="CL146" s="344"/>
      <c r="CM146" s="344"/>
      <c r="CN146" s="344"/>
      <c r="CO146" s="344"/>
      <c r="CP146" s="344"/>
      <c r="CQ146" s="344"/>
      <c r="CR146" s="344"/>
      <c r="CS146" s="344"/>
      <c r="CT146" s="344"/>
      <c r="CU146" s="344"/>
      <c r="CV146" s="344"/>
      <c r="CW146" s="344"/>
      <c r="CX146" s="344"/>
    </row>
    <row r="147" spans="1:102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  <c r="CI147" s="344"/>
      <c r="CJ147" s="344"/>
      <c r="CK147" s="344"/>
      <c r="CL147" s="344"/>
      <c r="CM147" s="344"/>
      <c r="CN147" s="344"/>
      <c r="CO147" s="344"/>
      <c r="CP147" s="344"/>
      <c r="CQ147" s="344"/>
      <c r="CR147" s="344"/>
      <c r="CS147" s="344"/>
      <c r="CT147" s="344"/>
      <c r="CU147" s="344"/>
      <c r="CV147" s="344"/>
      <c r="CW147" s="344"/>
      <c r="CX147" s="344"/>
    </row>
    <row r="148" spans="1:102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  <c r="CI148" s="344"/>
      <c r="CJ148" s="344"/>
      <c r="CK148" s="344"/>
      <c r="CL148" s="344"/>
      <c r="CM148" s="344"/>
      <c r="CN148" s="344"/>
      <c r="CO148" s="344"/>
      <c r="CP148" s="344"/>
      <c r="CQ148" s="344"/>
      <c r="CR148" s="344"/>
      <c r="CS148" s="344"/>
      <c r="CT148" s="344"/>
      <c r="CU148" s="344"/>
      <c r="CV148" s="344"/>
      <c r="CW148" s="344"/>
      <c r="CX148" s="344"/>
    </row>
    <row r="149" spans="1:102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  <c r="CI149" s="344"/>
      <c r="CJ149" s="344"/>
      <c r="CK149" s="344"/>
      <c r="CL149" s="344"/>
      <c r="CM149" s="344"/>
      <c r="CN149" s="344"/>
      <c r="CO149" s="344"/>
      <c r="CP149" s="344"/>
      <c r="CQ149" s="344"/>
      <c r="CR149" s="344"/>
      <c r="CS149" s="344"/>
      <c r="CT149" s="344"/>
      <c r="CU149" s="344"/>
      <c r="CV149" s="344"/>
      <c r="CW149" s="344"/>
      <c r="CX149" s="344"/>
    </row>
    <row r="150" spans="1:102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  <c r="CI150" s="344"/>
      <c r="CJ150" s="344"/>
      <c r="CK150" s="344"/>
      <c r="CL150" s="344"/>
      <c r="CM150" s="344"/>
      <c r="CN150" s="344"/>
      <c r="CO150" s="344"/>
      <c r="CP150" s="344"/>
      <c r="CQ150" s="344"/>
      <c r="CR150" s="344"/>
      <c r="CS150" s="344"/>
      <c r="CT150" s="344"/>
      <c r="CU150" s="344"/>
      <c r="CV150" s="344"/>
      <c r="CW150" s="344"/>
      <c r="CX150" s="344"/>
    </row>
    <row r="151" spans="1:102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  <c r="CI151" s="344"/>
      <c r="CJ151" s="344"/>
      <c r="CK151" s="344"/>
      <c r="CL151" s="344"/>
      <c r="CM151" s="344"/>
      <c r="CN151" s="344"/>
      <c r="CO151" s="344"/>
      <c r="CP151" s="344"/>
      <c r="CQ151" s="344"/>
      <c r="CR151" s="344"/>
      <c r="CS151" s="344"/>
      <c r="CT151" s="344"/>
      <c r="CU151" s="344"/>
      <c r="CV151" s="344"/>
      <c r="CW151" s="344"/>
      <c r="CX151" s="344"/>
    </row>
    <row r="152" spans="1:102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  <c r="CI152" s="344"/>
      <c r="CJ152" s="344"/>
      <c r="CK152" s="344"/>
      <c r="CL152" s="344"/>
      <c r="CM152" s="344"/>
      <c r="CN152" s="344"/>
      <c r="CO152" s="344"/>
      <c r="CP152" s="344"/>
      <c r="CQ152" s="344"/>
      <c r="CR152" s="344"/>
      <c r="CS152" s="344"/>
      <c r="CT152" s="344"/>
      <c r="CU152" s="344"/>
      <c r="CV152" s="344"/>
      <c r="CW152" s="344"/>
      <c r="CX152" s="344"/>
    </row>
    <row r="153" spans="1:102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  <c r="CI153" s="344"/>
      <c r="CJ153" s="344"/>
      <c r="CK153" s="344"/>
      <c r="CL153" s="344"/>
      <c r="CM153" s="344"/>
      <c r="CN153" s="344"/>
      <c r="CO153" s="344"/>
      <c r="CP153" s="344"/>
      <c r="CQ153" s="344"/>
      <c r="CR153" s="344"/>
      <c r="CS153" s="344"/>
      <c r="CT153" s="344"/>
      <c r="CU153" s="344"/>
      <c r="CV153" s="344"/>
      <c r="CW153" s="344"/>
      <c r="CX153" s="344"/>
    </row>
    <row r="154" spans="1:102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  <c r="CI154" s="344"/>
      <c r="CJ154" s="344"/>
      <c r="CK154" s="344"/>
      <c r="CL154" s="344"/>
      <c r="CM154" s="344"/>
      <c r="CN154" s="344"/>
      <c r="CO154" s="344"/>
      <c r="CP154" s="344"/>
      <c r="CQ154" s="344"/>
      <c r="CR154" s="344"/>
      <c r="CS154" s="344"/>
      <c r="CT154" s="344"/>
      <c r="CU154" s="344"/>
      <c r="CV154" s="344"/>
      <c r="CW154" s="344"/>
      <c r="CX154" s="344"/>
    </row>
    <row r="155" spans="1:102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  <c r="CI155" s="344"/>
      <c r="CJ155" s="344"/>
      <c r="CK155" s="344"/>
      <c r="CL155" s="344"/>
      <c r="CM155" s="344"/>
      <c r="CN155" s="344"/>
      <c r="CO155" s="344"/>
      <c r="CP155" s="344"/>
      <c r="CQ155" s="344"/>
      <c r="CR155" s="344"/>
      <c r="CS155" s="344"/>
      <c r="CT155" s="344"/>
      <c r="CU155" s="344"/>
      <c r="CV155" s="344"/>
      <c r="CW155" s="344"/>
      <c r="CX155" s="344"/>
    </row>
    <row r="156" spans="1:102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  <c r="CI156" s="344"/>
      <c r="CJ156" s="344"/>
      <c r="CK156" s="344"/>
      <c r="CL156" s="344"/>
      <c r="CM156" s="344"/>
      <c r="CN156" s="344"/>
      <c r="CO156" s="344"/>
      <c r="CP156" s="344"/>
      <c r="CQ156" s="344"/>
      <c r="CR156" s="344"/>
      <c r="CS156" s="344"/>
      <c r="CT156" s="344"/>
      <c r="CU156" s="344"/>
      <c r="CV156" s="344"/>
      <c r="CW156" s="344"/>
      <c r="CX156" s="344"/>
    </row>
    <row r="157" spans="1:102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  <c r="CI157" s="344"/>
      <c r="CJ157" s="344"/>
      <c r="CK157" s="344"/>
      <c r="CL157" s="344"/>
      <c r="CM157" s="344"/>
      <c r="CN157" s="344"/>
      <c r="CO157" s="344"/>
      <c r="CP157" s="344"/>
      <c r="CQ157" s="344"/>
      <c r="CR157" s="344"/>
      <c r="CS157" s="344"/>
      <c r="CT157" s="344"/>
      <c r="CU157" s="344"/>
      <c r="CV157" s="344"/>
      <c r="CW157" s="344"/>
      <c r="CX157" s="344"/>
    </row>
    <row r="158" spans="1:102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  <c r="CI158" s="344"/>
      <c r="CJ158" s="344"/>
      <c r="CK158" s="344"/>
      <c r="CL158" s="344"/>
      <c r="CM158" s="344"/>
      <c r="CN158" s="344"/>
      <c r="CO158" s="344"/>
      <c r="CP158" s="344"/>
      <c r="CQ158" s="344"/>
      <c r="CR158" s="344"/>
      <c r="CS158" s="344"/>
      <c r="CT158" s="344"/>
      <c r="CU158" s="344"/>
      <c r="CV158" s="344"/>
      <c r="CW158" s="344"/>
      <c r="CX158" s="344"/>
    </row>
    <row r="159" spans="1:102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  <c r="CI159" s="344"/>
      <c r="CJ159" s="344"/>
      <c r="CK159" s="344"/>
      <c r="CL159" s="344"/>
      <c r="CM159" s="344"/>
      <c r="CN159" s="344"/>
      <c r="CO159" s="344"/>
      <c r="CP159" s="344"/>
      <c r="CQ159" s="344"/>
      <c r="CR159" s="344"/>
      <c r="CS159" s="344"/>
      <c r="CT159" s="344"/>
      <c r="CU159" s="344"/>
      <c r="CV159" s="344"/>
      <c r="CW159" s="344"/>
      <c r="CX159" s="344"/>
    </row>
    <row r="160" spans="1:102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  <c r="CI160" s="344"/>
      <c r="CJ160" s="344"/>
      <c r="CK160" s="344"/>
      <c r="CL160" s="344"/>
      <c r="CM160" s="344"/>
      <c r="CN160" s="344"/>
      <c r="CO160" s="344"/>
      <c r="CP160" s="344"/>
      <c r="CQ160" s="344"/>
      <c r="CR160" s="344"/>
      <c r="CS160" s="344"/>
      <c r="CT160" s="344"/>
      <c r="CU160" s="344"/>
      <c r="CV160" s="344"/>
      <c r="CW160" s="344"/>
      <c r="CX160" s="344"/>
    </row>
    <row r="161" spans="1:102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  <c r="CI161" s="344"/>
      <c r="CJ161" s="344"/>
      <c r="CK161" s="344"/>
      <c r="CL161" s="344"/>
      <c r="CM161" s="344"/>
      <c r="CN161" s="344"/>
      <c r="CO161" s="344"/>
      <c r="CP161" s="344"/>
      <c r="CQ161" s="344"/>
      <c r="CR161" s="344"/>
      <c r="CS161" s="344"/>
      <c r="CT161" s="344"/>
      <c r="CU161" s="344"/>
      <c r="CV161" s="344"/>
      <c r="CW161" s="344"/>
      <c r="CX161" s="344"/>
    </row>
    <row r="162" spans="1:102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  <c r="CI162" s="344"/>
      <c r="CJ162" s="344"/>
      <c r="CK162" s="344"/>
      <c r="CL162" s="344"/>
      <c r="CM162" s="344"/>
      <c r="CN162" s="344"/>
      <c r="CO162" s="344"/>
      <c r="CP162" s="344"/>
      <c r="CQ162" s="344"/>
      <c r="CR162" s="344"/>
      <c r="CS162" s="344"/>
      <c r="CT162" s="344"/>
      <c r="CU162" s="344"/>
      <c r="CV162" s="344"/>
      <c r="CW162" s="344"/>
      <c r="CX162" s="344"/>
    </row>
    <row r="163" spans="1:102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  <c r="CI163" s="344"/>
      <c r="CJ163" s="344"/>
      <c r="CK163" s="344"/>
      <c r="CL163" s="344"/>
      <c r="CM163" s="344"/>
      <c r="CN163" s="344"/>
      <c r="CO163" s="344"/>
      <c r="CP163" s="344"/>
      <c r="CQ163" s="344"/>
      <c r="CR163" s="344"/>
      <c r="CS163" s="344"/>
      <c r="CT163" s="344"/>
      <c r="CU163" s="344"/>
      <c r="CV163" s="344"/>
      <c r="CW163" s="344"/>
      <c r="CX163" s="344"/>
    </row>
    <row r="164" spans="1:102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  <c r="CI164" s="344"/>
      <c r="CJ164" s="344"/>
      <c r="CK164" s="344"/>
      <c r="CL164" s="344"/>
      <c r="CM164" s="344"/>
      <c r="CN164" s="344"/>
      <c r="CO164" s="344"/>
      <c r="CP164" s="344"/>
      <c r="CQ164" s="344"/>
      <c r="CR164" s="344"/>
      <c r="CS164" s="344"/>
      <c r="CT164" s="344"/>
      <c r="CU164" s="344"/>
      <c r="CV164" s="344"/>
      <c r="CW164" s="344"/>
      <c r="CX164" s="344"/>
    </row>
    <row r="165" spans="1:102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  <c r="CI165" s="344"/>
      <c r="CJ165" s="344"/>
      <c r="CK165" s="344"/>
      <c r="CL165" s="344"/>
      <c r="CM165" s="344"/>
      <c r="CN165" s="344"/>
      <c r="CO165" s="344"/>
      <c r="CP165" s="344"/>
      <c r="CQ165" s="344"/>
      <c r="CR165" s="344"/>
      <c r="CS165" s="344"/>
      <c r="CT165" s="344"/>
      <c r="CU165" s="344"/>
      <c r="CV165" s="344"/>
      <c r="CW165" s="344"/>
      <c r="CX165" s="344"/>
    </row>
    <row r="166" spans="1:102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  <c r="CI166" s="344"/>
      <c r="CJ166" s="344"/>
      <c r="CK166" s="344"/>
      <c r="CL166" s="344"/>
      <c r="CM166" s="344"/>
      <c r="CN166" s="344"/>
      <c r="CO166" s="344"/>
      <c r="CP166" s="344"/>
      <c r="CQ166" s="344"/>
      <c r="CR166" s="344"/>
      <c r="CS166" s="344"/>
      <c r="CT166" s="344"/>
      <c r="CU166" s="344"/>
      <c r="CV166" s="344"/>
      <c r="CW166" s="344"/>
      <c r="CX166" s="344"/>
    </row>
    <row r="167" spans="1:102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  <c r="CI167" s="344"/>
      <c r="CJ167" s="344"/>
      <c r="CK167" s="344"/>
      <c r="CL167" s="344"/>
      <c r="CM167" s="344"/>
      <c r="CN167" s="344"/>
      <c r="CO167" s="344"/>
      <c r="CP167" s="344"/>
      <c r="CQ167" s="344"/>
      <c r="CR167" s="344"/>
      <c r="CS167" s="344"/>
      <c r="CT167" s="344"/>
      <c r="CU167" s="344"/>
      <c r="CV167" s="344"/>
      <c r="CW167" s="344"/>
      <c r="CX167" s="344"/>
    </row>
    <row r="168" spans="1:102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  <c r="CI168" s="344"/>
      <c r="CJ168" s="344"/>
      <c r="CK168" s="344"/>
      <c r="CL168" s="344"/>
      <c r="CM168" s="344"/>
      <c r="CN168" s="344"/>
      <c r="CO168" s="344"/>
      <c r="CP168" s="344"/>
      <c r="CQ168" s="344"/>
      <c r="CR168" s="344"/>
      <c r="CS168" s="344"/>
      <c r="CT168" s="344"/>
      <c r="CU168" s="344"/>
      <c r="CV168" s="344"/>
      <c r="CW168" s="344"/>
      <c r="CX168" s="344"/>
    </row>
    <row r="169" spans="1:102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  <c r="CI169" s="344"/>
      <c r="CJ169" s="344"/>
      <c r="CK169" s="344"/>
      <c r="CL169" s="344"/>
      <c r="CM169" s="344"/>
      <c r="CN169" s="344"/>
      <c r="CO169" s="344"/>
      <c r="CP169" s="344"/>
      <c r="CQ169" s="344"/>
      <c r="CR169" s="344"/>
      <c r="CS169" s="344"/>
      <c r="CT169" s="344"/>
      <c r="CU169" s="344"/>
      <c r="CV169" s="344"/>
      <c r="CW169" s="344"/>
      <c r="CX169" s="344"/>
    </row>
    <row r="170" spans="1:102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  <c r="CI170" s="344"/>
      <c r="CJ170" s="344"/>
      <c r="CK170" s="344"/>
      <c r="CL170" s="344"/>
      <c r="CM170" s="344"/>
      <c r="CN170" s="344"/>
      <c r="CO170" s="344"/>
      <c r="CP170" s="344"/>
      <c r="CQ170" s="344"/>
      <c r="CR170" s="344"/>
      <c r="CS170" s="344"/>
      <c r="CT170" s="344"/>
      <c r="CU170" s="344"/>
      <c r="CV170" s="344"/>
      <c r="CW170" s="344"/>
      <c r="CX170" s="344"/>
    </row>
    <row r="171" spans="1:102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  <c r="CI171" s="344"/>
      <c r="CJ171" s="344"/>
      <c r="CK171" s="344"/>
      <c r="CL171" s="344"/>
      <c r="CM171" s="344"/>
      <c r="CN171" s="344"/>
      <c r="CO171" s="344"/>
      <c r="CP171" s="344"/>
      <c r="CQ171" s="344"/>
      <c r="CR171" s="344"/>
      <c r="CS171" s="344"/>
      <c r="CT171" s="344"/>
      <c r="CU171" s="344"/>
      <c r="CV171" s="344"/>
      <c r="CW171" s="344"/>
      <c r="CX171" s="344"/>
    </row>
    <row r="172" spans="1:102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  <c r="CI172" s="344"/>
      <c r="CJ172" s="344"/>
      <c r="CK172" s="344"/>
      <c r="CL172" s="344"/>
      <c r="CM172" s="344"/>
      <c r="CN172" s="344"/>
      <c r="CO172" s="344"/>
      <c r="CP172" s="344"/>
      <c r="CQ172" s="344"/>
      <c r="CR172" s="344"/>
      <c r="CS172" s="344"/>
      <c r="CT172" s="344"/>
      <c r="CU172" s="344"/>
      <c r="CV172" s="344"/>
      <c r="CW172" s="344"/>
      <c r="CX172" s="344"/>
    </row>
    <row r="173" spans="1:102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  <c r="CI173" s="344"/>
      <c r="CJ173" s="344"/>
      <c r="CK173" s="344"/>
      <c r="CL173" s="344"/>
      <c r="CM173" s="344"/>
      <c r="CN173" s="344"/>
      <c r="CO173" s="344"/>
      <c r="CP173" s="344"/>
      <c r="CQ173" s="344"/>
      <c r="CR173" s="344"/>
      <c r="CS173" s="344"/>
      <c r="CT173" s="344"/>
      <c r="CU173" s="344"/>
      <c r="CV173" s="344"/>
      <c r="CW173" s="344"/>
      <c r="CX173" s="344"/>
    </row>
    <row r="174" spans="1:102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  <c r="CI174" s="344"/>
      <c r="CJ174" s="344"/>
      <c r="CK174" s="344"/>
      <c r="CL174" s="344"/>
      <c r="CM174" s="344"/>
      <c r="CN174" s="344"/>
      <c r="CO174" s="344"/>
      <c r="CP174" s="344"/>
      <c r="CQ174" s="344"/>
      <c r="CR174" s="344"/>
      <c r="CS174" s="344"/>
      <c r="CT174" s="344"/>
      <c r="CU174" s="344"/>
      <c r="CV174" s="344"/>
      <c r="CW174" s="344"/>
      <c r="CX174" s="344"/>
    </row>
    <row r="175" spans="1:102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  <c r="CI175" s="344"/>
      <c r="CJ175" s="344"/>
      <c r="CK175" s="344"/>
      <c r="CL175" s="344"/>
      <c r="CM175" s="344"/>
      <c r="CN175" s="344"/>
      <c r="CO175" s="344"/>
      <c r="CP175" s="344"/>
      <c r="CQ175" s="344"/>
      <c r="CR175" s="344"/>
      <c r="CS175" s="344"/>
      <c r="CT175" s="344"/>
      <c r="CU175" s="344"/>
      <c r="CV175" s="344"/>
      <c r="CW175" s="344"/>
      <c r="CX175" s="344"/>
    </row>
    <row r="176" spans="1:102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  <c r="CI176" s="344"/>
      <c r="CJ176" s="344"/>
      <c r="CK176" s="344"/>
      <c r="CL176" s="344"/>
      <c r="CM176" s="344"/>
      <c r="CN176" s="344"/>
      <c r="CO176" s="344"/>
      <c r="CP176" s="344"/>
      <c r="CQ176" s="344"/>
      <c r="CR176" s="344"/>
      <c r="CS176" s="344"/>
      <c r="CT176" s="344"/>
      <c r="CU176" s="344"/>
      <c r="CV176" s="344"/>
      <c r="CW176" s="344"/>
      <c r="CX176" s="344"/>
    </row>
    <row r="177" spans="1:102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  <c r="CI177" s="344"/>
      <c r="CJ177" s="344"/>
      <c r="CK177" s="344"/>
      <c r="CL177" s="344"/>
      <c r="CM177" s="344"/>
      <c r="CN177" s="344"/>
      <c r="CO177" s="344"/>
      <c r="CP177" s="344"/>
      <c r="CQ177" s="344"/>
      <c r="CR177" s="344"/>
      <c r="CS177" s="344"/>
      <c r="CT177" s="344"/>
      <c r="CU177" s="344"/>
      <c r="CV177" s="344"/>
      <c r="CW177" s="344"/>
      <c r="CX177" s="344"/>
    </row>
    <row r="178" spans="1:102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  <c r="CI178" s="344"/>
      <c r="CJ178" s="344"/>
      <c r="CK178" s="344"/>
      <c r="CL178" s="344"/>
      <c r="CM178" s="344"/>
      <c r="CN178" s="344"/>
      <c r="CO178" s="344"/>
      <c r="CP178" s="344"/>
      <c r="CQ178" s="344"/>
      <c r="CR178" s="344"/>
      <c r="CS178" s="344"/>
      <c r="CT178" s="344"/>
      <c r="CU178" s="344"/>
      <c r="CV178" s="344"/>
      <c r="CW178" s="344"/>
      <c r="CX178" s="344"/>
    </row>
    <row r="179" spans="1:102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  <c r="CI179" s="344"/>
      <c r="CJ179" s="344"/>
      <c r="CK179" s="344"/>
      <c r="CL179" s="344"/>
      <c r="CM179" s="344"/>
      <c r="CN179" s="344"/>
      <c r="CO179" s="344"/>
      <c r="CP179" s="344"/>
      <c r="CQ179" s="344"/>
      <c r="CR179" s="344"/>
      <c r="CS179" s="344"/>
      <c r="CT179" s="344"/>
      <c r="CU179" s="344"/>
      <c r="CV179" s="344"/>
      <c r="CW179" s="344"/>
      <c r="CX179" s="344"/>
    </row>
    <row r="180" spans="1:102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  <c r="CI180" s="344"/>
      <c r="CJ180" s="344"/>
      <c r="CK180" s="344"/>
      <c r="CL180" s="344"/>
      <c r="CM180" s="344"/>
      <c r="CN180" s="344"/>
      <c r="CO180" s="344"/>
      <c r="CP180" s="344"/>
      <c r="CQ180" s="344"/>
      <c r="CR180" s="344"/>
      <c r="CS180" s="344"/>
      <c r="CT180" s="344"/>
      <c r="CU180" s="344"/>
      <c r="CV180" s="344"/>
      <c r="CW180" s="344"/>
      <c r="CX180" s="344"/>
    </row>
    <row r="181" spans="1:102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  <c r="CI181" s="344"/>
      <c r="CJ181" s="344"/>
      <c r="CK181" s="344"/>
      <c r="CL181" s="344"/>
      <c r="CM181" s="344"/>
      <c r="CN181" s="344"/>
      <c r="CO181" s="344"/>
      <c r="CP181" s="344"/>
      <c r="CQ181" s="344"/>
      <c r="CR181" s="344"/>
      <c r="CS181" s="344"/>
      <c r="CT181" s="344"/>
      <c r="CU181" s="344"/>
      <c r="CV181" s="344"/>
      <c r="CW181" s="344"/>
      <c r="CX181" s="344"/>
    </row>
    <row r="182" spans="1:102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  <c r="CI182" s="344"/>
      <c r="CJ182" s="344"/>
      <c r="CK182" s="344"/>
      <c r="CL182" s="344"/>
      <c r="CM182" s="344"/>
      <c r="CN182" s="344"/>
      <c r="CO182" s="344"/>
      <c r="CP182" s="344"/>
      <c r="CQ182" s="344"/>
      <c r="CR182" s="344"/>
      <c r="CS182" s="344"/>
      <c r="CT182" s="344"/>
      <c r="CU182" s="344"/>
      <c r="CV182" s="344"/>
      <c r="CW182" s="344"/>
      <c r="CX182" s="344"/>
    </row>
    <row r="183" spans="1:102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  <c r="CI183" s="344"/>
      <c r="CJ183" s="344"/>
      <c r="CK183" s="344"/>
      <c r="CL183" s="344"/>
      <c r="CM183" s="344"/>
      <c r="CN183" s="344"/>
      <c r="CO183" s="344"/>
      <c r="CP183" s="344"/>
      <c r="CQ183" s="344"/>
      <c r="CR183" s="344"/>
      <c r="CS183" s="344"/>
      <c r="CT183" s="344"/>
      <c r="CU183" s="344"/>
      <c r="CV183" s="344"/>
      <c r="CW183" s="344"/>
      <c r="CX183" s="344"/>
    </row>
    <row r="184" spans="1:102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  <c r="CI184" s="344"/>
      <c r="CJ184" s="344"/>
      <c r="CK184" s="344"/>
      <c r="CL184" s="344"/>
      <c r="CM184" s="344"/>
      <c r="CN184" s="344"/>
      <c r="CO184" s="344"/>
      <c r="CP184" s="344"/>
      <c r="CQ184" s="344"/>
      <c r="CR184" s="344"/>
      <c r="CS184" s="344"/>
      <c r="CT184" s="344"/>
      <c r="CU184" s="344"/>
      <c r="CV184" s="344"/>
      <c r="CW184" s="344"/>
      <c r="CX184" s="344"/>
    </row>
    <row r="185" spans="1:102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  <c r="CI185" s="344"/>
      <c r="CJ185" s="344"/>
      <c r="CK185" s="344"/>
      <c r="CL185" s="344"/>
      <c r="CM185" s="344"/>
      <c r="CN185" s="344"/>
      <c r="CO185" s="344"/>
      <c r="CP185" s="344"/>
      <c r="CQ185" s="344"/>
      <c r="CR185" s="344"/>
      <c r="CS185" s="344"/>
      <c r="CT185" s="344"/>
      <c r="CU185" s="344"/>
      <c r="CV185" s="344"/>
      <c r="CW185" s="344"/>
      <c r="CX185" s="344"/>
    </row>
    <row r="186" spans="1:102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  <c r="CI186" s="344"/>
      <c r="CJ186" s="344"/>
      <c r="CK186" s="344"/>
      <c r="CL186" s="344"/>
      <c r="CM186" s="344"/>
      <c r="CN186" s="344"/>
      <c r="CO186" s="344"/>
      <c r="CP186" s="344"/>
      <c r="CQ186" s="344"/>
      <c r="CR186" s="344"/>
      <c r="CS186" s="344"/>
      <c r="CT186" s="344"/>
      <c r="CU186" s="344"/>
      <c r="CV186" s="344"/>
      <c r="CW186" s="344"/>
      <c r="CX186" s="344"/>
    </row>
    <row r="187" spans="1:102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  <c r="CI187" s="344"/>
      <c r="CJ187" s="344"/>
      <c r="CK187" s="344"/>
      <c r="CL187" s="344"/>
      <c r="CM187" s="344"/>
      <c r="CN187" s="344"/>
      <c r="CO187" s="344"/>
      <c r="CP187" s="344"/>
      <c r="CQ187" s="344"/>
      <c r="CR187" s="344"/>
      <c r="CS187" s="344"/>
      <c r="CT187" s="344"/>
      <c r="CU187" s="344"/>
      <c r="CV187" s="344"/>
      <c r="CW187" s="344"/>
      <c r="CX187" s="344"/>
    </row>
    <row r="188" spans="1:102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  <c r="CI188" s="344"/>
      <c r="CJ188" s="344"/>
      <c r="CK188" s="344"/>
      <c r="CL188" s="344"/>
      <c r="CM188" s="344"/>
      <c r="CN188" s="344"/>
      <c r="CO188" s="344"/>
      <c r="CP188" s="344"/>
      <c r="CQ188" s="344"/>
      <c r="CR188" s="344"/>
      <c r="CS188" s="344"/>
      <c r="CT188" s="344"/>
      <c r="CU188" s="344"/>
      <c r="CV188" s="344"/>
      <c r="CW188" s="344"/>
      <c r="CX188" s="344"/>
    </row>
    <row r="189" spans="1:102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  <c r="CI189" s="344"/>
      <c r="CJ189" s="344"/>
      <c r="CK189" s="344"/>
      <c r="CL189" s="344"/>
      <c r="CM189" s="344"/>
      <c r="CN189" s="344"/>
      <c r="CO189" s="344"/>
      <c r="CP189" s="344"/>
      <c r="CQ189" s="344"/>
      <c r="CR189" s="344"/>
      <c r="CS189" s="344"/>
      <c r="CT189" s="344"/>
      <c r="CU189" s="344"/>
      <c r="CV189" s="344"/>
      <c r="CW189" s="344"/>
      <c r="CX189" s="344"/>
    </row>
    <row r="190" spans="1:102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  <c r="CI190" s="344"/>
      <c r="CJ190" s="344"/>
      <c r="CK190" s="344"/>
      <c r="CL190" s="344"/>
      <c r="CM190" s="344"/>
      <c r="CN190" s="344"/>
      <c r="CO190" s="344"/>
      <c r="CP190" s="344"/>
      <c r="CQ190" s="344"/>
      <c r="CR190" s="344"/>
      <c r="CS190" s="344"/>
      <c r="CT190" s="344"/>
      <c r="CU190" s="344"/>
      <c r="CV190" s="344"/>
      <c r="CW190" s="344"/>
      <c r="CX190" s="344"/>
    </row>
    <row r="191" spans="1:102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  <c r="CI191" s="344"/>
      <c r="CJ191" s="344"/>
      <c r="CK191" s="344"/>
      <c r="CL191" s="344"/>
      <c r="CM191" s="344"/>
      <c r="CN191" s="344"/>
      <c r="CO191" s="344"/>
      <c r="CP191" s="344"/>
      <c r="CQ191" s="344"/>
      <c r="CR191" s="344"/>
      <c r="CS191" s="344"/>
      <c r="CT191" s="344"/>
      <c r="CU191" s="344"/>
      <c r="CV191" s="344"/>
      <c r="CW191" s="344"/>
      <c r="CX191" s="344"/>
    </row>
    <row r="192" spans="1:102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  <c r="CI192" s="344"/>
      <c r="CJ192" s="344"/>
      <c r="CK192" s="344"/>
      <c r="CL192" s="344"/>
      <c r="CM192" s="344"/>
      <c r="CN192" s="344"/>
      <c r="CO192" s="344"/>
      <c r="CP192" s="344"/>
      <c r="CQ192" s="344"/>
      <c r="CR192" s="344"/>
      <c r="CS192" s="344"/>
      <c r="CT192" s="344"/>
      <c r="CU192" s="344"/>
      <c r="CV192" s="344"/>
      <c r="CW192" s="344"/>
      <c r="CX192" s="344"/>
    </row>
    <row r="193" spans="1:102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  <c r="CI193" s="344"/>
      <c r="CJ193" s="344"/>
      <c r="CK193" s="344"/>
      <c r="CL193" s="344"/>
      <c r="CM193" s="344"/>
      <c r="CN193" s="344"/>
      <c r="CO193" s="344"/>
      <c r="CP193" s="344"/>
      <c r="CQ193" s="344"/>
      <c r="CR193" s="344"/>
      <c r="CS193" s="344"/>
      <c r="CT193" s="344"/>
      <c r="CU193" s="344"/>
      <c r="CV193" s="344"/>
      <c r="CW193" s="344"/>
      <c r="CX193" s="344"/>
    </row>
    <row r="194" spans="1:102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  <c r="CI194" s="344"/>
      <c r="CJ194" s="344"/>
      <c r="CK194" s="344"/>
      <c r="CL194" s="344"/>
      <c r="CM194" s="344"/>
      <c r="CN194" s="344"/>
      <c r="CO194" s="344"/>
      <c r="CP194" s="344"/>
      <c r="CQ194" s="344"/>
      <c r="CR194" s="344"/>
      <c r="CS194" s="344"/>
      <c r="CT194" s="344"/>
      <c r="CU194" s="344"/>
      <c r="CV194" s="344"/>
      <c r="CW194" s="344"/>
      <c r="CX194" s="344"/>
    </row>
    <row r="195" spans="1:102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  <c r="CI195" s="344"/>
      <c r="CJ195" s="344"/>
      <c r="CK195" s="344"/>
      <c r="CL195" s="344"/>
      <c r="CM195" s="344"/>
      <c r="CN195" s="344"/>
      <c r="CO195" s="344"/>
      <c r="CP195" s="344"/>
      <c r="CQ195" s="344"/>
      <c r="CR195" s="344"/>
      <c r="CS195" s="344"/>
      <c r="CT195" s="344"/>
      <c r="CU195" s="344"/>
      <c r="CV195" s="344"/>
      <c r="CW195" s="344"/>
      <c r="CX195" s="344"/>
    </row>
    <row r="196" spans="1:102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  <c r="CI196" s="344"/>
      <c r="CJ196" s="344"/>
      <c r="CK196" s="344"/>
      <c r="CL196" s="344"/>
      <c r="CM196" s="344"/>
      <c r="CN196" s="344"/>
      <c r="CO196" s="344"/>
      <c r="CP196" s="344"/>
      <c r="CQ196" s="344"/>
      <c r="CR196" s="344"/>
      <c r="CS196" s="344"/>
      <c r="CT196" s="344"/>
      <c r="CU196" s="344"/>
      <c r="CV196" s="344"/>
      <c r="CW196" s="344"/>
      <c r="CX196" s="344"/>
    </row>
    <row r="197" spans="1:102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  <c r="CI197" s="344"/>
      <c r="CJ197" s="344"/>
      <c r="CK197" s="344"/>
      <c r="CL197" s="344"/>
      <c r="CM197" s="344"/>
      <c r="CN197" s="344"/>
      <c r="CO197" s="344"/>
      <c r="CP197" s="344"/>
      <c r="CQ197" s="344"/>
      <c r="CR197" s="344"/>
      <c r="CS197" s="344"/>
      <c r="CT197" s="344"/>
      <c r="CU197" s="344"/>
      <c r="CV197" s="344"/>
      <c r="CW197" s="344"/>
      <c r="CX197" s="344"/>
    </row>
    <row r="198" spans="1:102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  <c r="CI198" s="344"/>
      <c r="CJ198" s="344"/>
      <c r="CK198" s="344"/>
      <c r="CL198" s="344"/>
      <c r="CM198" s="344"/>
      <c r="CN198" s="344"/>
      <c r="CO198" s="344"/>
      <c r="CP198" s="344"/>
      <c r="CQ198" s="344"/>
      <c r="CR198" s="344"/>
      <c r="CS198" s="344"/>
      <c r="CT198" s="344"/>
      <c r="CU198" s="344"/>
      <c r="CV198" s="344"/>
      <c r="CW198" s="344"/>
      <c r="CX198" s="344"/>
    </row>
    <row r="199" spans="1:102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  <c r="CI199" s="344"/>
      <c r="CJ199" s="344"/>
      <c r="CK199" s="344"/>
      <c r="CL199" s="344"/>
      <c r="CM199" s="344"/>
      <c r="CN199" s="344"/>
      <c r="CO199" s="344"/>
      <c r="CP199" s="344"/>
      <c r="CQ199" s="344"/>
      <c r="CR199" s="344"/>
      <c r="CS199" s="344"/>
      <c r="CT199" s="344"/>
      <c r="CU199" s="344"/>
      <c r="CV199" s="344"/>
      <c r="CW199" s="344"/>
      <c r="CX199" s="344"/>
    </row>
    <row r="200" spans="1:102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  <c r="CI200" s="344"/>
      <c r="CJ200" s="344"/>
      <c r="CK200" s="344"/>
      <c r="CL200" s="344"/>
      <c r="CM200" s="344"/>
      <c r="CN200" s="344"/>
      <c r="CO200" s="344"/>
      <c r="CP200" s="344"/>
      <c r="CQ200" s="344"/>
      <c r="CR200" s="344"/>
      <c r="CS200" s="344"/>
      <c r="CT200" s="344"/>
      <c r="CU200" s="344"/>
      <c r="CV200" s="344"/>
      <c r="CW200" s="344"/>
      <c r="CX200" s="344"/>
    </row>
    <row r="201" spans="1:102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  <c r="CI201" s="344"/>
      <c r="CJ201" s="344"/>
      <c r="CK201" s="344"/>
      <c r="CL201" s="344"/>
      <c r="CM201" s="344"/>
      <c r="CN201" s="344"/>
      <c r="CO201" s="344"/>
      <c r="CP201" s="344"/>
      <c r="CQ201" s="344"/>
      <c r="CR201" s="344"/>
      <c r="CS201" s="344"/>
      <c r="CT201" s="344"/>
      <c r="CU201" s="344"/>
      <c r="CV201" s="344"/>
      <c r="CW201" s="344"/>
      <c r="CX201" s="344"/>
    </row>
    <row r="202" spans="1:102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  <c r="CI202" s="344"/>
      <c r="CJ202" s="344"/>
      <c r="CK202" s="344"/>
      <c r="CL202" s="344"/>
      <c r="CM202" s="344"/>
      <c r="CN202" s="344"/>
      <c r="CO202" s="344"/>
      <c r="CP202" s="344"/>
      <c r="CQ202" s="344"/>
      <c r="CR202" s="344"/>
      <c r="CS202" s="344"/>
      <c r="CT202" s="344"/>
      <c r="CU202" s="344"/>
      <c r="CV202" s="344"/>
      <c r="CW202" s="344"/>
      <c r="CX202" s="344"/>
    </row>
    <row r="203" spans="1:102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  <c r="CI203" s="344"/>
      <c r="CJ203" s="344"/>
      <c r="CK203" s="344"/>
      <c r="CL203" s="344"/>
      <c r="CM203" s="344"/>
      <c r="CN203" s="344"/>
      <c r="CO203" s="344"/>
      <c r="CP203" s="344"/>
      <c r="CQ203" s="344"/>
      <c r="CR203" s="344"/>
      <c r="CS203" s="344"/>
      <c r="CT203" s="344"/>
      <c r="CU203" s="344"/>
      <c r="CV203" s="344"/>
      <c r="CW203" s="344"/>
      <c r="CX203" s="344"/>
    </row>
    <row r="204" spans="1:102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  <c r="CI204" s="344"/>
      <c r="CJ204" s="344"/>
      <c r="CK204" s="344"/>
      <c r="CL204" s="344"/>
      <c r="CM204" s="344"/>
      <c r="CN204" s="344"/>
      <c r="CO204" s="344"/>
      <c r="CP204" s="344"/>
      <c r="CQ204" s="344"/>
      <c r="CR204" s="344"/>
      <c r="CS204" s="344"/>
      <c r="CT204" s="344"/>
      <c r="CU204" s="344"/>
      <c r="CV204" s="344"/>
      <c r="CW204" s="344"/>
      <c r="CX204" s="344"/>
    </row>
    <row r="205" spans="1:102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  <c r="CI205" s="344"/>
      <c r="CJ205" s="344"/>
      <c r="CK205" s="344"/>
      <c r="CL205" s="344"/>
      <c r="CM205" s="344"/>
      <c r="CN205" s="344"/>
      <c r="CO205" s="344"/>
      <c r="CP205" s="344"/>
      <c r="CQ205" s="344"/>
      <c r="CR205" s="344"/>
      <c r="CS205" s="344"/>
      <c r="CT205" s="344"/>
      <c r="CU205" s="344"/>
      <c r="CV205" s="344"/>
      <c r="CW205" s="344"/>
      <c r="CX205" s="344"/>
    </row>
    <row r="206" spans="1:102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  <c r="CI206" s="344"/>
      <c r="CJ206" s="344"/>
      <c r="CK206" s="344"/>
      <c r="CL206" s="344"/>
      <c r="CM206" s="344"/>
      <c r="CN206" s="344"/>
      <c r="CO206" s="344"/>
      <c r="CP206" s="344"/>
      <c r="CQ206" s="344"/>
      <c r="CR206" s="344"/>
      <c r="CS206" s="344"/>
      <c r="CT206" s="344"/>
      <c r="CU206" s="344"/>
      <c r="CV206" s="344"/>
      <c r="CW206" s="344"/>
      <c r="CX206" s="344"/>
    </row>
    <row r="207" spans="1:102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  <c r="CI207" s="344"/>
      <c r="CJ207" s="344"/>
      <c r="CK207" s="344"/>
      <c r="CL207" s="344"/>
      <c r="CM207" s="344"/>
      <c r="CN207" s="344"/>
      <c r="CO207" s="344"/>
      <c r="CP207" s="344"/>
      <c r="CQ207" s="344"/>
      <c r="CR207" s="344"/>
      <c r="CS207" s="344"/>
      <c r="CT207" s="344"/>
      <c r="CU207" s="344"/>
      <c r="CV207" s="344"/>
      <c r="CW207" s="344"/>
      <c r="CX207" s="344"/>
    </row>
    <row r="208" spans="1:102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  <c r="CI208" s="344"/>
      <c r="CJ208" s="344"/>
      <c r="CK208" s="344"/>
      <c r="CL208" s="344"/>
      <c r="CM208" s="344"/>
      <c r="CN208" s="344"/>
      <c r="CO208" s="344"/>
      <c r="CP208" s="344"/>
      <c r="CQ208" s="344"/>
      <c r="CR208" s="344"/>
      <c r="CS208" s="344"/>
      <c r="CT208" s="344"/>
      <c r="CU208" s="344"/>
      <c r="CV208" s="344"/>
      <c r="CW208" s="344"/>
      <c r="CX208" s="344"/>
    </row>
    <row r="209" spans="1:102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  <c r="CI209" s="344"/>
      <c r="CJ209" s="344"/>
      <c r="CK209" s="344"/>
      <c r="CL209" s="344"/>
      <c r="CM209" s="344"/>
      <c r="CN209" s="344"/>
      <c r="CO209" s="344"/>
      <c r="CP209" s="344"/>
      <c r="CQ209" s="344"/>
      <c r="CR209" s="344"/>
      <c r="CS209" s="344"/>
      <c r="CT209" s="344"/>
      <c r="CU209" s="344"/>
      <c r="CV209" s="344"/>
      <c r="CW209" s="344"/>
      <c r="CX209" s="344"/>
    </row>
    <row r="210" spans="1:102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  <c r="CI210" s="344"/>
      <c r="CJ210" s="344"/>
      <c r="CK210" s="344"/>
      <c r="CL210" s="344"/>
      <c r="CM210" s="344"/>
      <c r="CN210" s="344"/>
      <c r="CO210" s="344"/>
      <c r="CP210" s="344"/>
      <c r="CQ210" s="344"/>
      <c r="CR210" s="344"/>
      <c r="CS210" s="344"/>
      <c r="CT210" s="344"/>
      <c r="CU210" s="344"/>
      <c r="CV210" s="344"/>
      <c r="CW210" s="344"/>
      <c r="CX210" s="344"/>
    </row>
    <row r="211" spans="1:102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  <c r="CI211" s="344"/>
      <c r="CJ211" s="344"/>
      <c r="CK211" s="344"/>
      <c r="CL211" s="344"/>
      <c r="CM211" s="344"/>
      <c r="CN211" s="344"/>
      <c r="CO211" s="344"/>
      <c r="CP211" s="344"/>
      <c r="CQ211" s="344"/>
      <c r="CR211" s="344"/>
      <c r="CS211" s="344"/>
      <c r="CT211" s="344"/>
      <c r="CU211" s="344"/>
      <c r="CV211" s="344"/>
      <c r="CW211" s="344"/>
      <c r="CX211" s="344"/>
    </row>
    <row r="212" spans="1:102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  <c r="CI212" s="344"/>
      <c r="CJ212" s="344"/>
      <c r="CK212" s="344"/>
      <c r="CL212" s="344"/>
      <c r="CM212" s="344"/>
      <c r="CN212" s="344"/>
      <c r="CO212" s="344"/>
      <c r="CP212" s="344"/>
      <c r="CQ212" s="344"/>
      <c r="CR212" s="344"/>
      <c r="CS212" s="344"/>
      <c r="CT212" s="344"/>
      <c r="CU212" s="344"/>
      <c r="CV212" s="344"/>
      <c r="CW212" s="344"/>
      <c r="CX212" s="344"/>
    </row>
    <row r="213" spans="1:102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  <c r="CI213" s="344"/>
      <c r="CJ213" s="344"/>
      <c r="CK213" s="344"/>
      <c r="CL213" s="344"/>
      <c r="CM213" s="344"/>
      <c r="CN213" s="344"/>
      <c r="CO213" s="344"/>
      <c r="CP213" s="344"/>
      <c r="CQ213" s="344"/>
      <c r="CR213" s="344"/>
      <c r="CS213" s="344"/>
      <c r="CT213" s="344"/>
      <c r="CU213" s="344"/>
      <c r="CV213" s="344"/>
      <c r="CW213" s="344"/>
      <c r="CX213" s="344"/>
    </row>
    <row r="214" spans="1:102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  <c r="CI214" s="344"/>
      <c r="CJ214" s="344"/>
      <c r="CK214" s="344"/>
      <c r="CL214" s="344"/>
      <c r="CM214" s="344"/>
      <c r="CN214" s="344"/>
      <c r="CO214" s="344"/>
      <c r="CP214" s="344"/>
      <c r="CQ214" s="344"/>
      <c r="CR214" s="344"/>
      <c r="CS214" s="344"/>
      <c r="CT214" s="344"/>
      <c r="CU214" s="344"/>
      <c r="CV214" s="344"/>
      <c r="CW214" s="344"/>
      <c r="CX214" s="344"/>
    </row>
    <row r="215" spans="1:102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  <c r="CI215" s="344"/>
      <c r="CJ215" s="344"/>
      <c r="CK215" s="344"/>
      <c r="CL215" s="344"/>
      <c r="CM215" s="344"/>
      <c r="CN215" s="344"/>
      <c r="CO215" s="344"/>
      <c r="CP215" s="344"/>
      <c r="CQ215" s="344"/>
      <c r="CR215" s="344"/>
      <c r="CS215" s="344"/>
      <c r="CT215" s="344"/>
      <c r="CU215" s="344"/>
      <c r="CV215" s="344"/>
      <c r="CW215" s="344"/>
      <c r="CX215" s="344"/>
    </row>
    <row r="216" spans="1:102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  <c r="CI216" s="344"/>
      <c r="CJ216" s="344"/>
      <c r="CK216" s="344"/>
      <c r="CL216" s="344"/>
      <c r="CM216" s="344"/>
      <c r="CN216" s="344"/>
      <c r="CO216" s="344"/>
      <c r="CP216" s="344"/>
      <c r="CQ216" s="344"/>
      <c r="CR216" s="344"/>
      <c r="CS216" s="344"/>
      <c r="CT216" s="344"/>
      <c r="CU216" s="344"/>
      <c r="CV216" s="344"/>
      <c r="CW216" s="344"/>
      <c r="CX216" s="344"/>
    </row>
    <row r="217" spans="1:102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  <c r="CI217" s="344"/>
      <c r="CJ217" s="344"/>
      <c r="CK217" s="344"/>
      <c r="CL217" s="344"/>
      <c r="CM217" s="344"/>
      <c r="CN217" s="344"/>
      <c r="CO217" s="344"/>
      <c r="CP217" s="344"/>
      <c r="CQ217" s="344"/>
      <c r="CR217" s="344"/>
      <c r="CS217" s="344"/>
      <c r="CT217" s="344"/>
      <c r="CU217" s="344"/>
      <c r="CV217" s="344"/>
      <c r="CW217" s="344"/>
      <c r="CX217" s="344"/>
    </row>
    <row r="218" spans="1:102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  <c r="CI218" s="344"/>
      <c r="CJ218" s="344"/>
      <c r="CK218" s="344"/>
      <c r="CL218" s="344"/>
      <c r="CM218" s="344"/>
      <c r="CN218" s="344"/>
      <c r="CO218" s="344"/>
      <c r="CP218" s="344"/>
      <c r="CQ218" s="344"/>
      <c r="CR218" s="344"/>
      <c r="CS218" s="344"/>
      <c r="CT218" s="344"/>
      <c r="CU218" s="344"/>
      <c r="CV218" s="344"/>
      <c r="CW218" s="344"/>
      <c r="CX218" s="344"/>
    </row>
    <row r="219" spans="1:102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  <c r="CI219" s="344"/>
      <c r="CJ219" s="344"/>
      <c r="CK219" s="344"/>
      <c r="CL219" s="344"/>
      <c r="CM219" s="344"/>
      <c r="CN219" s="344"/>
      <c r="CO219" s="344"/>
      <c r="CP219" s="344"/>
      <c r="CQ219" s="344"/>
      <c r="CR219" s="344"/>
      <c r="CS219" s="344"/>
      <c r="CT219" s="344"/>
      <c r="CU219" s="344"/>
      <c r="CV219" s="344"/>
      <c r="CW219" s="344"/>
      <c r="CX219" s="344"/>
    </row>
    <row r="220" spans="1:102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  <c r="CI220" s="344"/>
      <c r="CJ220" s="344"/>
      <c r="CK220" s="344"/>
      <c r="CL220" s="344"/>
      <c r="CM220" s="344"/>
      <c r="CN220" s="344"/>
      <c r="CO220" s="344"/>
      <c r="CP220" s="344"/>
      <c r="CQ220" s="344"/>
      <c r="CR220" s="344"/>
      <c r="CS220" s="344"/>
      <c r="CT220" s="344"/>
      <c r="CU220" s="344"/>
      <c r="CV220" s="344"/>
      <c r="CW220" s="344"/>
      <c r="CX220" s="344"/>
    </row>
    <row r="221" spans="1:102" x14ac:dyDescent="0.25">
      <c r="A221" s="758">
        <v>24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  <c r="CI221" s="344"/>
      <c r="CJ221" s="344"/>
      <c r="CK221" s="344"/>
      <c r="CL221" s="344"/>
      <c r="CM221" s="344"/>
      <c r="CN221" s="344"/>
      <c r="CO221" s="344"/>
      <c r="CP221" s="344"/>
      <c r="CQ221" s="344"/>
      <c r="CR221" s="344"/>
      <c r="CS221" s="344"/>
      <c r="CT221" s="344"/>
      <c r="CU221" s="344"/>
      <c r="CV221" s="344"/>
      <c r="CW221" s="344"/>
      <c r="CX221" s="344"/>
    </row>
    <row r="222" spans="1:102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  <c r="CI222" s="344"/>
      <c r="CJ222" s="344"/>
      <c r="CK222" s="344"/>
      <c r="CL222" s="344"/>
      <c r="CM222" s="344"/>
      <c r="CN222" s="344"/>
      <c r="CO222" s="344"/>
      <c r="CP222" s="344"/>
      <c r="CQ222" s="344"/>
      <c r="CR222" s="344"/>
      <c r="CS222" s="344"/>
      <c r="CT222" s="344"/>
      <c r="CU222" s="344"/>
      <c r="CV222" s="344"/>
      <c r="CW222" s="344"/>
      <c r="CX222" s="344"/>
    </row>
    <row r="223" spans="1:102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  <c r="CI223" s="344"/>
      <c r="CJ223" s="344"/>
      <c r="CK223" s="344"/>
      <c r="CL223" s="344"/>
      <c r="CM223" s="344"/>
      <c r="CN223" s="344"/>
      <c r="CO223" s="344"/>
      <c r="CP223" s="344"/>
      <c r="CQ223" s="344"/>
      <c r="CR223" s="344"/>
      <c r="CS223" s="344"/>
      <c r="CT223" s="344"/>
      <c r="CU223" s="344"/>
      <c r="CV223" s="344"/>
      <c r="CW223" s="344"/>
      <c r="CX223" s="344"/>
    </row>
    <row r="224" spans="1:102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  <c r="CI224" s="344"/>
      <c r="CJ224" s="344"/>
      <c r="CK224" s="344"/>
      <c r="CL224" s="344"/>
      <c r="CM224" s="344"/>
      <c r="CN224" s="344"/>
      <c r="CO224" s="344"/>
      <c r="CP224" s="344"/>
      <c r="CQ224" s="344"/>
      <c r="CR224" s="344"/>
      <c r="CS224" s="344"/>
      <c r="CT224" s="344"/>
      <c r="CU224" s="344"/>
      <c r="CV224" s="344"/>
      <c r="CW224" s="344"/>
      <c r="CX224" s="344"/>
    </row>
    <row r="225" spans="1:102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  <c r="CI225" s="344"/>
      <c r="CJ225" s="344"/>
      <c r="CK225" s="344"/>
      <c r="CL225" s="344"/>
      <c r="CM225" s="344"/>
      <c r="CN225" s="344"/>
      <c r="CO225" s="344"/>
      <c r="CP225" s="344"/>
      <c r="CQ225" s="344"/>
      <c r="CR225" s="344"/>
      <c r="CS225" s="344"/>
      <c r="CT225" s="344"/>
      <c r="CU225" s="344"/>
      <c r="CV225" s="344"/>
      <c r="CW225" s="344"/>
      <c r="CX225" s="344"/>
    </row>
    <row r="226" spans="1:102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  <c r="CI226" s="344"/>
      <c r="CJ226" s="344"/>
      <c r="CK226" s="344"/>
      <c r="CL226" s="344"/>
      <c r="CM226" s="344"/>
      <c r="CN226" s="344"/>
      <c r="CO226" s="344"/>
      <c r="CP226" s="344"/>
      <c r="CQ226" s="344"/>
      <c r="CR226" s="344"/>
      <c r="CS226" s="344"/>
      <c r="CT226" s="344"/>
      <c r="CU226" s="344"/>
      <c r="CV226" s="344"/>
      <c r="CW226" s="344"/>
      <c r="CX226" s="344"/>
    </row>
    <row r="227" spans="1:102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  <c r="CI227" s="344"/>
      <c r="CJ227" s="344"/>
      <c r="CK227" s="344"/>
      <c r="CL227" s="344"/>
      <c r="CM227" s="344"/>
      <c r="CN227" s="344"/>
      <c r="CO227" s="344"/>
      <c r="CP227" s="344"/>
      <c r="CQ227" s="344"/>
      <c r="CR227" s="344"/>
      <c r="CS227" s="344"/>
      <c r="CT227" s="344"/>
      <c r="CU227" s="344"/>
      <c r="CV227" s="344"/>
      <c r="CW227" s="344"/>
      <c r="CX227" s="344"/>
    </row>
    <row r="228" spans="1:102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  <c r="CI228" s="344"/>
      <c r="CJ228" s="344"/>
      <c r="CK228" s="344"/>
      <c r="CL228" s="344"/>
      <c r="CM228" s="344"/>
      <c r="CN228" s="344"/>
      <c r="CO228" s="344"/>
      <c r="CP228" s="344"/>
      <c r="CQ228" s="344"/>
      <c r="CR228" s="344"/>
      <c r="CS228" s="344"/>
      <c r="CT228" s="344"/>
      <c r="CU228" s="344"/>
      <c r="CV228" s="344"/>
      <c r="CW228" s="344"/>
      <c r="CX228" s="344"/>
    </row>
    <row r="229" spans="1:102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  <c r="CI229" s="344"/>
      <c r="CJ229" s="344"/>
      <c r="CK229" s="344"/>
      <c r="CL229" s="344"/>
      <c r="CM229" s="344"/>
      <c r="CN229" s="344"/>
      <c r="CO229" s="344"/>
      <c r="CP229" s="344"/>
      <c r="CQ229" s="344"/>
      <c r="CR229" s="344"/>
      <c r="CS229" s="344"/>
      <c r="CT229" s="344"/>
      <c r="CU229" s="344"/>
      <c r="CV229" s="344"/>
      <c r="CW229" s="344"/>
      <c r="CX229" s="344"/>
    </row>
    <row r="230" spans="1:102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  <c r="CI230" s="344"/>
      <c r="CJ230" s="344"/>
      <c r="CK230" s="344"/>
      <c r="CL230" s="344"/>
      <c r="CM230" s="344"/>
      <c r="CN230" s="344"/>
      <c r="CO230" s="344"/>
      <c r="CP230" s="344"/>
      <c r="CQ230" s="344"/>
      <c r="CR230" s="344"/>
      <c r="CS230" s="344"/>
      <c r="CT230" s="344"/>
      <c r="CU230" s="344"/>
      <c r="CV230" s="344"/>
      <c r="CW230" s="344"/>
      <c r="CX230" s="344"/>
    </row>
    <row r="231" spans="1:102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  <c r="CI231" s="344"/>
      <c r="CJ231" s="344"/>
      <c r="CK231" s="344"/>
      <c r="CL231" s="344"/>
      <c r="CM231" s="344"/>
      <c r="CN231" s="344"/>
      <c r="CO231" s="344"/>
      <c r="CP231" s="344"/>
      <c r="CQ231" s="344"/>
      <c r="CR231" s="344"/>
      <c r="CS231" s="344"/>
      <c r="CT231" s="344"/>
      <c r="CU231" s="344"/>
      <c r="CV231" s="344"/>
      <c r="CW231" s="344"/>
      <c r="CX231" s="344"/>
    </row>
    <row r="232" spans="1:102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  <c r="CI232" s="344"/>
      <c r="CJ232" s="344"/>
      <c r="CK232" s="344"/>
      <c r="CL232" s="344"/>
      <c r="CM232" s="344"/>
      <c r="CN232" s="344"/>
      <c r="CO232" s="344"/>
      <c r="CP232" s="344"/>
      <c r="CQ232" s="344"/>
      <c r="CR232" s="344"/>
      <c r="CS232" s="344"/>
      <c r="CT232" s="344"/>
      <c r="CU232" s="344"/>
      <c r="CV232" s="344"/>
      <c r="CW232" s="344"/>
      <c r="CX232" s="344"/>
    </row>
    <row r="233" spans="1:102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  <c r="CI233" s="344"/>
      <c r="CJ233" s="344"/>
      <c r="CK233" s="344"/>
      <c r="CL233" s="344"/>
      <c r="CM233" s="344"/>
      <c r="CN233" s="344"/>
      <c r="CO233" s="344"/>
      <c r="CP233" s="344"/>
      <c r="CQ233" s="344"/>
      <c r="CR233" s="344"/>
      <c r="CS233" s="344"/>
      <c r="CT233" s="344"/>
      <c r="CU233" s="344"/>
      <c r="CV233" s="344"/>
      <c r="CW233" s="344"/>
      <c r="CX233" s="344"/>
    </row>
    <row r="234" spans="1:102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  <c r="CI234" s="344"/>
      <c r="CJ234" s="344"/>
      <c r="CK234" s="344"/>
      <c r="CL234" s="344"/>
      <c r="CM234" s="344"/>
      <c r="CN234" s="344"/>
      <c r="CO234" s="344"/>
      <c r="CP234" s="344"/>
      <c r="CQ234" s="344"/>
      <c r="CR234" s="344"/>
      <c r="CS234" s="344"/>
      <c r="CT234" s="344"/>
      <c r="CU234" s="344"/>
      <c r="CV234" s="344"/>
      <c r="CW234" s="344"/>
      <c r="CX234" s="344"/>
    </row>
    <row r="235" spans="1:102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  <c r="CI235" s="344"/>
      <c r="CJ235" s="344"/>
      <c r="CK235" s="344"/>
      <c r="CL235" s="344"/>
      <c r="CM235" s="344"/>
      <c r="CN235" s="344"/>
      <c r="CO235" s="344"/>
      <c r="CP235" s="344"/>
      <c r="CQ235" s="344"/>
      <c r="CR235" s="344"/>
      <c r="CS235" s="344"/>
      <c r="CT235" s="344"/>
      <c r="CU235" s="344"/>
      <c r="CV235" s="344"/>
      <c r="CW235" s="344"/>
      <c r="CX235" s="344"/>
    </row>
    <row r="236" spans="1:102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  <c r="CI236" s="344"/>
      <c r="CJ236" s="344"/>
      <c r="CK236" s="344"/>
      <c r="CL236" s="344"/>
      <c r="CM236" s="344"/>
      <c r="CN236" s="344"/>
      <c r="CO236" s="344"/>
      <c r="CP236" s="344"/>
      <c r="CQ236" s="344"/>
      <c r="CR236" s="344"/>
      <c r="CS236" s="344"/>
      <c r="CT236" s="344"/>
      <c r="CU236" s="344"/>
      <c r="CV236" s="344"/>
      <c r="CW236" s="344"/>
      <c r="CX236" s="344"/>
    </row>
    <row r="237" spans="1:102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  <c r="CI237" s="344"/>
      <c r="CJ237" s="344"/>
      <c r="CK237" s="344"/>
      <c r="CL237" s="344"/>
      <c r="CM237" s="344"/>
      <c r="CN237" s="344"/>
      <c r="CO237" s="344"/>
      <c r="CP237" s="344"/>
      <c r="CQ237" s="344"/>
      <c r="CR237" s="344"/>
      <c r="CS237" s="344"/>
      <c r="CT237" s="344"/>
      <c r="CU237" s="344"/>
      <c r="CV237" s="344"/>
      <c r="CW237" s="344"/>
      <c r="CX237" s="344"/>
    </row>
    <row r="238" spans="1:102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  <c r="CI238" s="344"/>
      <c r="CJ238" s="344"/>
      <c r="CK238" s="344"/>
      <c r="CL238" s="344"/>
      <c r="CM238" s="344"/>
      <c r="CN238" s="344"/>
      <c r="CO238" s="344"/>
      <c r="CP238" s="344"/>
      <c r="CQ238" s="344"/>
      <c r="CR238" s="344"/>
      <c r="CS238" s="344"/>
      <c r="CT238" s="344"/>
      <c r="CU238" s="344"/>
      <c r="CV238" s="344"/>
      <c r="CW238" s="344"/>
      <c r="CX238" s="344"/>
    </row>
    <row r="239" spans="1:102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  <c r="CI239" s="344"/>
      <c r="CJ239" s="344"/>
      <c r="CK239" s="344"/>
      <c r="CL239" s="344"/>
      <c r="CM239" s="344"/>
      <c r="CN239" s="344"/>
      <c r="CO239" s="344"/>
      <c r="CP239" s="344"/>
      <c r="CQ239" s="344"/>
      <c r="CR239" s="344"/>
      <c r="CS239" s="344"/>
      <c r="CT239" s="344"/>
      <c r="CU239" s="344"/>
      <c r="CV239" s="344"/>
      <c r="CW239" s="344"/>
      <c r="CX239" s="344"/>
    </row>
    <row r="240" spans="1:102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  <c r="CI240" s="344"/>
      <c r="CJ240" s="344"/>
      <c r="CK240" s="344"/>
      <c r="CL240" s="344"/>
      <c r="CM240" s="344"/>
      <c r="CN240" s="344"/>
      <c r="CO240" s="344"/>
      <c r="CP240" s="344"/>
      <c r="CQ240" s="344"/>
      <c r="CR240" s="344"/>
      <c r="CS240" s="344"/>
      <c r="CT240" s="344"/>
      <c r="CU240" s="344"/>
      <c r="CV240" s="344"/>
      <c r="CW240" s="344"/>
      <c r="CX240" s="344"/>
    </row>
    <row r="241" spans="1:102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  <c r="CI241" s="344"/>
      <c r="CJ241" s="344"/>
      <c r="CK241" s="344"/>
      <c r="CL241" s="344"/>
      <c r="CM241" s="344"/>
      <c r="CN241" s="344"/>
      <c r="CO241" s="344"/>
      <c r="CP241" s="344"/>
      <c r="CQ241" s="344"/>
      <c r="CR241" s="344"/>
      <c r="CS241" s="344"/>
      <c r="CT241" s="344"/>
      <c r="CU241" s="344"/>
      <c r="CV241" s="344"/>
      <c r="CW241" s="344"/>
      <c r="CX241" s="344"/>
    </row>
    <row r="242" spans="1:102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  <c r="CI242" s="344"/>
      <c r="CJ242" s="344"/>
      <c r="CK242" s="344"/>
      <c r="CL242" s="344"/>
      <c r="CM242" s="344"/>
      <c r="CN242" s="344"/>
      <c r="CO242" s="344"/>
      <c r="CP242" s="344"/>
      <c r="CQ242" s="344"/>
      <c r="CR242" s="344"/>
      <c r="CS242" s="344"/>
      <c r="CT242" s="344"/>
      <c r="CU242" s="344"/>
      <c r="CV242" s="344"/>
      <c r="CW242" s="344"/>
      <c r="CX242" s="344"/>
    </row>
    <row r="243" spans="1:102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  <c r="CI243" s="344"/>
      <c r="CJ243" s="344"/>
      <c r="CK243" s="344"/>
      <c r="CL243" s="344"/>
      <c r="CM243" s="344"/>
      <c r="CN243" s="344"/>
      <c r="CO243" s="344"/>
      <c r="CP243" s="344"/>
      <c r="CQ243" s="344"/>
      <c r="CR243" s="344"/>
      <c r="CS243" s="344"/>
      <c r="CT243" s="344"/>
      <c r="CU243" s="344"/>
      <c r="CV243" s="344"/>
      <c r="CW243" s="344"/>
      <c r="CX243" s="344"/>
    </row>
    <row r="244" spans="1:102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  <c r="CI244" s="344"/>
      <c r="CJ244" s="344"/>
      <c r="CK244" s="344"/>
      <c r="CL244" s="344"/>
      <c r="CM244" s="344"/>
      <c r="CN244" s="344"/>
      <c r="CO244" s="344"/>
      <c r="CP244" s="344"/>
      <c r="CQ244" s="344"/>
      <c r="CR244" s="344"/>
      <c r="CS244" s="344"/>
      <c r="CT244" s="344"/>
      <c r="CU244" s="344"/>
      <c r="CV244" s="344"/>
      <c r="CW244" s="344"/>
      <c r="CX244" s="344"/>
    </row>
    <row r="245" spans="1:102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  <c r="CI245" s="344"/>
      <c r="CJ245" s="344"/>
      <c r="CK245" s="344"/>
      <c r="CL245" s="344"/>
      <c r="CM245" s="344"/>
      <c r="CN245" s="344"/>
      <c r="CO245" s="344"/>
      <c r="CP245" s="344"/>
      <c r="CQ245" s="344"/>
      <c r="CR245" s="344"/>
      <c r="CS245" s="344"/>
      <c r="CT245" s="344"/>
      <c r="CU245" s="344"/>
      <c r="CV245" s="344"/>
      <c r="CW245" s="344"/>
      <c r="CX245" s="344"/>
    </row>
    <row r="246" spans="1:102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  <c r="CI246" s="344"/>
      <c r="CJ246" s="344"/>
      <c r="CK246" s="344"/>
      <c r="CL246" s="344"/>
      <c r="CM246" s="344"/>
      <c r="CN246" s="344"/>
      <c r="CO246" s="344"/>
      <c r="CP246" s="344"/>
      <c r="CQ246" s="344"/>
      <c r="CR246" s="344"/>
      <c r="CS246" s="344"/>
      <c r="CT246" s="344"/>
      <c r="CU246" s="344"/>
      <c r="CV246" s="344"/>
      <c r="CW246" s="344"/>
      <c r="CX246" s="344"/>
    </row>
    <row r="247" spans="1:102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  <c r="CI247" s="344"/>
      <c r="CJ247" s="344"/>
      <c r="CK247" s="344"/>
      <c r="CL247" s="344"/>
      <c r="CM247" s="344"/>
      <c r="CN247" s="344"/>
      <c r="CO247" s="344"/>
      <c r="CP247" s="344"/>
      <c r="CQ247" s="344"/>
      <c r="CR247" s="344"/>
      <c r="CS247" s="344"/>
      <c r="CT247" s="344"/>
      <c r="CU247" s="344"/>
      <c r="CV247" s="344"/>
      <c r="CW247" s="344"/>
      <c r="CX247" s="344"/>
    </row>
    <row r="248" spans="1:102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  <c r="CI248" s="344"/>
      <c r="CJ248" s="344"/>
      <c r="CK248" s="344"/>
      <c r="CL248" s="344"/>
      <c r="CM248" s="344"/>
      <c r="CN248" s="344"/>
      <c r="CO248" s="344"/>
      <c r="CP248" s="344"/>
      <c r="CQ248" s="344"/>
      <c r="CR248" s="344"/>
      <c r="CS248" s="344"/>
      <c r="CT248" s="344"/>
      <c r="CU248" s="344"/>
      <c r="CV248" s="344"/>
      <c r="CW248" s="344"/>
      <c r="CX248" s="344"/>
    </row>
    <row r="249" spans="1:102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  <c r="CI249" s="344"/>
      <c r="CJ249" s="344"/>
      <c r="CK249" s="344"/>
      <c r="CL249" s="344"/>
      <c r="CM249" s="344"/>
      <c r="CN249" s="344"/>
      <c r="CO249" s="344"/>
      <c r="CP249" s="344"/>
      <c r="CQ249" s="344"/>
      <c r="CR249" s="344"/>
      <c r="CS249" s="344"/>
      <c r="CT249" s="344"/>
      <c r="CU249" s="344"/>
      <c r="CV249" s="344"/>
      <c r="CW249" s="344"/>
      <c r="CX249" s="344"/>
    </row>
    <row r="250" spans="1:102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  <c r="CI250" s="344"/>
      <c r="CJ250" s="344"/>
      <c r="CK250" s="344"/>
      <c r="CL250" s="344"/>
      <c r="CM250" s="344"/>
      <c r="CN250" s="344"/>
      <c r="CO250" s="344"/>
      <c r="CP250" s="344"/>
      <c r="CQ250" s="344"/>
      <c r="CR250" s="344"/>
      <c r="CS250" s="344"/>
      <c r="CT250" s="344"/>
      <c r="CU250" s="344"/>
      <c r="CV250" s="344"/>
      <c r="CW250" s="344"/>
      <c r="CX250" s="344"/>
    </row>
    <row r="251" spans="1:102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  <c r="CI251" s="344"/>
      <c r="CJ251" s="344"/>
      <c r="CK251" s="344"/>
      <c r="CL251" s="344"/>
      <c r="CM251" s="344"/>
      <c r="CN251" s="344"/>
      <c r="CO251" s="344"/>
      <c r="CP251" s="344"/>
      <c r="CQ251" s="344"/>
      <c r="CR251" s="344"/>
      <c r="CS251" s="344"/>
      <c r="CT251" s="344"/>
      <c r="CU251" s="344"/>
      <c r="CV251" s="344"/>
      <c r="CW251" s="344"/>
      <c r="CX251" s="344"/>
    </row>
    <row r="252" spans="1:102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  <c r="CI252" s="344"/>
      <c r="CJ252" s="344"/>
      <c r="CK252" s="344"/>
      <c r="CL252" s="344"/>
      <c r="CM252" s="344"/>
      <c r="CN252" s="344"/>
      <c r="CO252" s="344"/>
      <c r="CP252" s="344"/>
      <c r="CQ252" s="344"/>
      <c r="CR252" s="344"/>
      <c r="CS252" s="344"/>
      <c r="CT252" s="344"/>
      <c r="CU252" s="344"/>
      <c r="CV252" s="344"/>
      <c r="CW252" s="344"/>
      <c r="CX252" s="344"/>
    </row>
    <row r="253" spans="1:102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  <c r="CI253" s="344"/>
      <c r="CJ253" s="344"/>
      <c r="CK253" s="344"/>
      <c r="CL253" s="344"/>
      <c r="CM253" s="344"/>
      <c r="CN253" s="344"/>
      <c r="CO253" s="344"/>
      <c r="CP253" s="344"/>
      <c r="CQ253" s="344"/>
      <c r="CR253" s="344"/>
      <c r="CS253" s="344"/>
      <c r="CT253" s="344"/>
      <c r="CU253" s="344"/>
      <c r="CV253" s="344"/>
      <c r="CW253" s="344"/>
      <c r="CX253" s="344"/>
    </row>
    <row r="254" spans="1:102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  <c r="CI254" s="344"/>
      <c r="CJ254" s="344"/>
      <c r="CK254" s="344"/>
      <c r="CL254" s="344"/>
      <c r="CM254" s="344"/>
      <c r="CN254" s="344"/>
      <c r="CO254" s="344"/>
      <c r="CP254" s="344"/>
      <c r="CQ254" s="344"/>
      <c r="CR254" s="344"/>
      <c r="CS254" s="344"/>
      <c r="CT254" s="344"/>
      <c r="CU254" s="344"/>
      <c r="CV254" s="344"/>
      <c r="CW254" s="344"/>
      <c r="CX254" s="344"/>
    </row>
    <row r="255" spans="1:102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  <c r="CI255" s="344"/>
      <c r="CJ255" s="344"/>
      <c r="CK255" s="344"/>
      <c r="CL255" s="344"/>
      <c r="CM255" s="344"/>
      <c r="CN255" s="344"/>
      <c r="CO255" s="344"/>
      <c r="CP255" s="344"/>
      <c r="CQ255" s="344"/>
      <c r="CR255" s="344"/>
      <c r="CS255" s="344"/>
      <c r="CT255" s="344"/>
      <c r="CU255" s="344"/>
      <c r="CV255" s="344"/>
      <c r="CW255" s="344"/>
      <c r="CX255" s="344"/>
    </row>
    <row r="256" spans="1:102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  <c r="CI256" s="344"/>
      <c r="CJ256" s="344"/>
      <c r="CK256" s="344"/>
      <c r="CL256" s="344"/>
      <c r="CM256" s="344"/>
      <c r="CN256" s="344"/>
      <c r="CO256" s="344"/>
      <c r="CP256" s="344"/>
      <c r="CQ256" s="344"/>
      <c r="CR256" s="344"/>
      <c r="CS256" s="344"/>
      <c r="CT256" s="344"/>
      <c r="CU256" s="344"/>
      <c r="CV256" s="344"/>
      <c r="CW256" s="344"/>
      <c r="CX256" s="344"/>
    </row>
    <row r="257" spans="1:102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  <c r="CI257" s="344"/>
      <c r="CJ257" s="344"/>
      <c r="CK257" s="344"/>
      <c r="CL257" s="344"/>
      <c r="CM257" s="344"/>
      <c r="CN257" s="344"/>
      <c r="CO257" s="344"/>
      <c r="CP257" s="344"/>
      <c r="CQ257" s="344"/>
      <c r="CR257" s="344"/>
      <c r="CS257" s="344"/>
      <c r="CT257" s="344"/>
      <c r="CU257" s="344"/>
      <c r="CV257" s="344"/>
      <c r="CW257" s="344"/>
      <c r="CX257" s="344"/>
    </row>
    <row r="258" spans="1:102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  <c r="CI258" s="344"/>
      <c r="CJ258" s="344"/>
      <c r="CK258" s="344"/>
      <c r="CL258" s="344"/>
      <c r="CM258" s="344"/>
      <c r="CN258" s="344"/>
      <c r="CO258" s="344"/>
      <c r="CP258" s="344"/>
      <c r="CQ258" s="344"/>
      <c r="CR258" s="344"/>
      <c r="CS258" s="344"/>
      <c r="CT258" s="344"/>
      <c r="CU258" s="344"/>
      <c r="CV258" s="344"/>
      <c r="CW258" s="344"/>
      <c r="CX258" s="344"/>
    </row>
    <row r="259" spans="1:102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  <c r="CI259" s="344"/>
      <c r="CJ259" s="344"/>
      <c r="CK259" s="344"/>
      <c r="CL259" s="344"/>
      <c r="CM259" s="344"/>
      <c r="CN259" s="344"/>
      <c r="CO259" s="344"/>
      <c r="CP259" s="344"/>
      <c r="CQ259" s="344"/>
      <c r="CR259" s="344"/>
      <c r="CS259" s="344"/>
      <c r="CT259" s="344"/>
      <c r="CU259" s="344"/>
      <c r="CV259" s="344"/>
      <c r="CW259" s="344"/>
      <c r="CX259" s="344"/>
    </row>
    <row r="260" spans="1:102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  <c r="CI260" s="344"/>
      <c r="CJ260" s="344"/>
      <c r="CK260" s="344"/>
      <c r="CL260" s="344"/>
      <c r="CM260" s="344"/>
      <c r="CN260" s="344"/>
      <c r="CO260" s="344"/>
      <c r="CP260" s="344"/>
      <c r="CQ260" s="344"/>
      <c r="CR260" s="344"/>
      <c r="CS260" s="344"/>
      <c r="CT260" s="344"/>
      <c r="CU260" s="344"/>
      <c r="CV260" s="344"/>
      <c r="CW260" s="344"/>
      <c r="CX260" s="344"/>
    </row>
    <row r="261" spans="1:102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  <c r="CI261" s="344"/>
      <c r="CJ261" s="344"/>
      <c r="CK261" s="344"/>
      <c r="CL261" s="344"/>
      <c r="CM261" s="344"/>
      <c r="CN261" s="344"/>
      <c r="CO261" s="344"/>
      <c r="CP261" s="344"/>
      <c r="CQ261" s="344"/>
      <c r="CR261" s="344"/>
      <c r="CS261" s="344"/>
      <c r="CT261" s="344"/>
      <c r="CU261" s="344"/>
      <c r="CV261" s="344"/>
      <c r="CW261" s="344"/>
      <c r="CX261" s="344"/>
    </row>
    <row r="262" spans="1:102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  <c r="CI262" s="344"/>
      <c r="CJ262" s="344"/>
      <c r="CK262" s="344"/>
      <c r="CL262" s="344"/>
      <c r="CM262" s="344"/>
      <c r="CN262" s="344"/>
      <c r="CO262" s="344"/>
      <c r="CP262" s="344"/>
      <c r="CQ262" s="344"/>
      <c r="CR262" s="344"/>
      <c r="CS262" s="344"/>
      <c r="CT262" s="344"/>
      <c r="CU262" s="344"/>
      <c r="CV262" s="344"/>
      <c r="CW262" s="344"/>
      <c r="CX262" s="344"/>
    </row>
    <row r="263" spans="1:102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  <c r="CI263" s="344"/>
      <c r="CJ263" s="344"/>
      <c r="CK263" s="344"/>
      <c r="CL263" s="344"/>
      <c r="CM263" s="344"/>
      <c r="CN263" s="344"/>
      <c r="CO263" s="344"/>
      <c r="CP263" s="344"/>
      <c r="CQ263" s="344"/>
      <c r="CR263" s="344"/>
      <c r="CS263" s="344"/>
      <c r="CT263" s="344"/>
      <c r="CU263" s="344"/>
      <c r="CV263" s="344"/>
      <c r="CW263" s="344"/>
      <c r="CX263" s="344"/>
    </row>
    <row r="264" spans="1:102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  <c r="CI264" s="344"/>
      <c r="CJ264" s="344"/>
      <c r="CK264" s="344"/>
      <c r="CL264" s="344"/>
      <c r="CM264" s="344"/>
      <c r="CN264" s="344"/>
      <c r="CO264" s="344"/>
      <c r="CP264" s="344"/>
      <c r="CQ264" s="344"/>
      <c r="CR264" s="344"/>
      <c r="CS264" s="344"/>
      <c r="CT264" s="344"/>
      <c r="CU264" s="344"/>
      <c r="CV264" s="344"/>
      <c r="CW264" s="344"/>
      <c r="CX264" s="344"/>
    </row>
    <row r="265" spans="1:102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  <c r="CI265" s="344"/>
      <c r="CJ265" s="344"/>
      <c r="CK265" s="344"/>
      <c r="CL265" s="344"/>
      <c r="CM265" s="344"/>
      <c r="CN265" s="344"/>
      <c r="CO265" s="344"/>
      <c r="CP265" s="344"/>
      <c r="CQ265" s="344"/>
      <c r="CR265" s="344"/>
      <c r="CS265" s="344"/>
      <c r="CT265" s="344"/>
      <c r="CU265" s="344"/>
      <c r="CV265" s="344"/>
      <c r="CW265" s="344"/>
      <c r="CX265" s="344"/>
    </row>
    <row r="266" spans="1:102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  <c r="CI266" s="344"/>
      <c r="CJ266" s="344"/>
      <c r="CK266" s="344"/>
      <c r="CL266" s="344"/>
      <c r="CM266" s="344"/>
      <c r="CN266" s="344"/>
      <c r="CO266" s="344"/>
      <c r="CP266" s="344"/>
      <c r="CQ266" s="344"/>
      <c r="CR266" s="344"/>
      <c r="CS266" s="344"/>
      <c r="CT266" s="344"/>
      <c r="CU266" s="344"/>
      <c r="CV266" s="344"/>
      <c r="CW266" s="344"/>
      <c r="CX266" s="344"/>
    </row>
    <row r="267" spans="1:102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  <c r="CI267" s="344"/>
      <c r="CJ267" s="344"/>
      <c r="CK267" s="344"/>
      <c r="CL267" s="344"/>
      <c r="CM267" s="344"/>
      <c r="CN267" s="344"/>
      <c r="CO267" s="344"/>
      <c r="CP267" s="344"/>
      <c r="CQ267" s="344"/>
      <c r="CR267" s="344"/>
      <c r="CS267" s="344"/>
      <c r="CT267" s="344"/>
      <c r="CU267" s="344"/>
      <c r="CV267" s="344"/>
      <c r="CW267" s="344"/>
      <c r="CX267" s="344"/>
    </row>
    <row r="268" spans="1:102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  <c r="CI268" s="344"/>
      <c r="CJ268" s="344"/>
      <c r="CK268" s="344"/>
      <c r="CL268" s="344"/>
      <c r="CM268" s="344"/>
      <c r="CN268" s="344"/>
      <c r="CO268" s="344"/>
      <c r="CP268" s="344"/>
      <c r="CQ268" s="344"/>
      <c r="CR268" s="344"/>
      <c r="CS268" s="344"/>
      <c r="CT268" s="344"/>
      <c r="CU268" s="344"/>
      <c r="CV268" s="344"/>
      <c r="CW268" s="344"/>
      <c r="CX268" s="344"/>
    </row>
    <row r="269" spans="1:102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  <c r="CI269" s="344"/>
      <c r="CJ269" s="344"/>
      <c r="CK269" s="344"/>
      <c r="CL269" s="344"/>
      <c r="CM269" s="344"/>
      <c r="CN269" s="344"/>
      <c r="CO269" s="344"/>
      <c r="CP269" s="344"/>
      <c r="CQ269" s="344"/>
      <c r="CR269" s="344"/>
      <c r="CS269" s="344"/>
      <c r="CT269" s="344"/>
      <c r="CU269" s="344"/>
      <c r="CV269" s="344"/>
      <c r="CW269" s="344"/>
      <c r="CX269" s="344"/>
    </row>
    <row r="270" spans="1:102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  <c r="CI270" s="344"/>
      <c r="CJ270" s="344"/>
      <c r="CK270" s="344"/>
      <c r="CL270" s="344"/>
      <c r="CM270" s="344"/>
      <c r="CN270" s="344"/>
      <c r="CO270" s="344"/>
      <c r="CP270" s="344"/>
      <c r="CQ270" s="344"/>
      <c r="CR270" s="344"/>
      <c r="CS270" s="344"/>
      <c r="CT270" s="344"/>
      <c r="CU270" s="344"/>
      <c r="CV270" s="344"/>
      <c r="CW270" s="344"/>
      <c r="CX270" s="344"/>
    </row>
    <row r="271" spans="1:102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  <c r="CI271" s="344"/>
      <c r="CJ271" s="344"/>
      <c r="CK271" s="344"/>
      <c r="CL271" s="344"/>
      <c r="CM271" s="344"/>
      <c r="CN271" s="344"/>
      <c r="CO271" s="344"/>
      <c r="CP271" s="344"/>
      <c r="CQ271" s="344"/>
      <c r="CR271" s="344"/>
      <c r="CS271" s="344"/>
      <c r="CT271" s="344"/>
      <c r="CU271" s="344"/>
      <c r="CV271" s="344"/>
      <c r="CW271" s="344"/>
      <c r="CX271" s="344"/>
    </row>
    <row r="272" spans="1:102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  <c r="CI272" s="344"/>
      <c r="CJ272" s="344"/>
      <c r="CK272" s="344"/>
      <c r="CL272" s="344"/>
      <c r="CM272" s="344"/>
      <c r="CN272" s="344"/>
      <c r="CO272" s="344"/>
      <c r="CP272" s="344"/>
      <c r="CQ272" s="344"/>
      <c r="CR272" s="344"/>
      <c r="CS272" s="344"/>
      <c r="CT272" s="344"/>
      <c r="CU272" s="344"/>
      <c r="CV272" s="344"/>
      <c r="CW272" s="344"/>
      <c r="CX272" s="344"/>
    </row>
    <row r="273" spans="1:102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  <c r="CI273" s="344"/>
      <c r="CJ273" s="344"/>
      <c r="CK273" s="344"/>
      <c r="CL273" s="344"/>
      <c r="CM273" s="344"/>
      <c r="CN273" s="344"/>
      <c r="CO273" s="344"/>
      <c r="CP273" s="344"/>
      <c r="CQ273" s="344"/>
      <c r="CR273" s="344"/>
      <c r="CS273" s="344"/>
      <c r="CT273" s="344"/>
      <c r="CU273" s="344"/>
      <c r="CV273" s="344"/>
      <c r="CW273" s="344"/>
      <c r="CX273" s="344"/>
    </row>
    <row r="274" spans="1:102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  <c r="CI274" s="344"/>
      <c r="CJ274" s="344"/>
      <c r="CK274" s="344"/>
      <c r="CL274" s="344"/>
      <c r="CM274" s="344"/>
      <c r="CN274" s="344"/>
      <c r="CO274" s="344"/>
      <c r="CP274" s="344"/>
      <c r="CQ274" s="344"/>
      <c r="CR274" s="344"/>
      <c r="CS274" s="344"/>
      <c r="CT274" s="344"/>
      <c r="CU274" s="344"/>
      <c r="CV274" s="344"/>
      <c r="CW274" s="344"/>
      <c r="CX274" s="344"/>
    </row>
    <row r="275" spans="1:102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  <c r="CI275" s="344"/>
      <c r="CJ275" s="344"/>
      <c r="CK275" s="344"/>
      <c r="CL275" s="344"/>
      <c r="CM275" s="344"/>
      <c r="CN275" s="344"/>
      <c r="CO275" s="344"/>
      <c r="CP275" s="344"/>
      <c r="CQ275" s="344"/>
      <c r="CR275" s="344"/>
      <c r="CS275" s="344"/>
      <c r="CT275" s="344"/>
      <c r="CU275" s="344"/>
      <c r="CV275" s="344"/>
      <c r="CW275" s="344"/>
      <c r="CX275" s="344"/>
    </row>
    <row r="276" spans="1:102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  <c r="CI276" s="344"/>
      <c r="CJ276" s="344"/>
      <c r="CK276" s="344"/>
      <c r="CL276" s="344"/>
      <c r="CM276" s="344"/>
      <c r="CN276" s="344"/>
      <c r="CO276" s="344"/>
      <c r="CP276" s="344"/>
      <c r="CQ276" s="344"/>
      <c r="CR276" s="344"/>
      <c r="CS276" s="344"/>
      <c r="CT276" s="344"/>
      <c r="CU276" s="344"/>
      <c r="CV276" s="344"/>
      <c r="CW276" s="344"/>
      <c r="CX276" s="344"/>
    </row>
    <row r="277" spans="1:102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  <c r="CI277" s="344"/>
      <c r="CJ277" s="344"/>
      <c r="CK277" s="344"/>
      <c r="CL277" s="344"/>
      <c r="CM277" s="344"/>
      <c r="CN277" s="344"/>
      <c r="CO277" s="344"/>
      <c r="CP277" s="344"/>
      <c r="CQ277" s="344"/>
      <c r="CR277" s="344"/>
      <c r="CS277" s="344"/>
      <c r="CT277" s="344"/>
      <c r="CU277" s="344"/>
      <c r="CV277" s="344"/>
      <c r="CW277" s="344"/>
      <c r="CX277" s="344"/>
    </row>
    <row r="278" spans="1:102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  <c r="CI278" s="344"/>
      <c r="CJ278" s="344"/>
      <c r="CK278" s="344"/>
      <c r="CL278" s="344"/>
      <c r="CM278" s="344"/>
      <c r="CN278" s="344"/>
      <c r="CO278" s="344"/>
      <c r="CP278" s="344"/>
      <c r="CQ278" s="344"/>
      <c r="CR278" s="344"/>
      <c r="CS278" s="344"/>
      <c r="CT278" s="344"/>
      <c r="CU278" s="344"/>
      <c r="CV278" s="344"/>
      <c r="CW278" s="344"/>
      <c r="CX278" s="344"/>
    </row>
    <row r="279" spans="1:102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  <c r="CI279" s="344"/>
      <c r="CJ279" s="344"/>
      <c r="CK279" s="344"/>
      <c r="CL279" s="344"/>
      <c r="CM279" s="344"/>
      <c r="CN279" s="344"/>
      <c r="CO279" s="344"/>
      <c r="CP279" s="344"/>
      <c r="CQ279" s="344"/>
      <c r="CR279" s="344"/>
      <c r="CS279" s="344"/>
      <c r="CT279" s="344"/>
      <c r="CU279" s="344"/>
      <c r="CV279" s="344"/>
      <c r="CW279" s="344"/>
      <c r="CX279" s="344"/>
    </row>
    <row r="280" spans="1:102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  <c r="CI280" s="344"/>
      <c r="CJ280" s="344"/>
      <c r="CK280" s="344"/>
      <c r="CL280" s="344"/>
      <c r="CM280" s="344"/>
      <c r="CN280" s="344"/>
      <c r="CO280" s="344"/>
      <c r="CP280" s="344"/>
      <c r="CQ280" s="344"/>
      <c r="CR280" s="344"/>
      <c r="CS280" s="344"/>
      <c r="CT280" s="344"/>
      <c r="CU280" s="344"/>
      <c r="CV280" s="344"/>
      <c r="CW280" s="344"/>
      <c r="CX280" s="344"/>
    </row>
    <row r="281" spans="1:102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  <c r="CI281" s="344"/>
      <c r="CJ281" s="344"/>
      <c r="CK281" s="344"/>
      <c r="CL281" s="344"/>
      <c r="CM281" s="344"/>
      <c r="CN281" s="344"/>
      <c r="CO281" s="344"/>
      <c r="CP281" s="344"/>
      <c r="CQ281" s="344"/>
      <c r="CR281" s="344"/>
      <c r="CS281" s="344"/>
      <c r="CT281" s="344"/>
      <c r="CU281" s="344"/>
      <c r="CV281" s="344"/>
      <c r="CW281" s="344"/>
      <c r="CX281" s="344"/>
    </row>
    <row r="282" spans="1:102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  <c r="CI282" s="344"/>
      <c r="CJ282" s="344"/>
      <c r="CK282" s="344"/>
      <c r="CL282" s="344"/>
      <c r="CM282" s="344"/>
      <c r="CN282" s="344"/>
      <c r="CO282" s="344"/>
      <c r="CP282" s="344"/>
      <c r="CQ282" s="344"/>
      <c r="CR282" s="344"/>
      <c r="CS282" s="344"/>
      <c r="CT282" s="344"/>
      <c r="CU282" s="344"/>
      <c r="CV282" s="344"/>
      <c r="CW282" s="344"/>
      <c r="CX282" s="344"/>
    </row>
    <row r="283" spans="1:102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  <c r="CI283" s="344"/>
      <c r="CJ283" s="344"/>
      <c r="CK283" s="344"/>
      <c r="CL283" s="344"/>
      <c r="CM283" s="344"/>
      <c r="CN283" s="344"/>
      <c r="CO283" s="344"/>
      <c r="CP283" s="344"/>
      <c r="CQ283" s="344"/>
      <c r="CR283" s="344"/>
      <c r="CS283" s="344"/>
      <c r="CT283" s="344"/>
      <c r="CU283" s="344"/>
      <c r="CV283" s="344"/>
      <c r="CW283" s="344"/>
      <c r="CX283" s="344"/>
    </row>
    <row r="284" spans="1:102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  <c r="CI284" s="344"/>
      <c r="CJ284" s="344"/>
      <c r="CK284" s="344"/>
      <c r="CL284" s="344"/>
      <c r="CM284" s="344"/>
      <c r="CN284" s="344"/>
      <c r="CO284" s="344"/>
      <c r="CP284" s="344"/>
      <c r="CQ284" s="344"/>
      <c r="CR284" s="344"/>
      <c r="CS284" s="344"/>
      <c r="CT284" s="344"/>
      <c r="CU284" s="344"/>
      <c r="CV284" s="344"/>
      <c r="CW284" s="344"/>
      <c r="CX284" s="344"/>
    </row>
    <row r="285" spans="1:102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  <c r="CI285" s="344"/>
      <c r="CJ285" s="344"/>
      <c r="CK285" s="344"/>
      <c r="CL285" s="344"/>
      <c r="CM285" s="344"/>
      <c r="CN285" s="344"/>
      <c r="CO285" s="344"/>
      <c r="CP285" s="344"/>
      <c r="CQ285" s="344"/>
      <c r="CR285" s="344"/>
      <c r="CS285" s="344"/>
      <c r="CT285" s="344"/>
      <c r="CU285" s="344"/>
      <c r="CV285" s="344"/>
      <c r="CW285" s="344"/>
      <c r="CX285" s="344"/>
    </row>
    <row r="286" spans="1:102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  <c r="CI286" s="344"/>
      <c r="CJ286" s="344"/>
      <c r="CK286" s="344"/>
      <c r="CL286" s="344"/>
      <c r="CM286" s="344"/>
      <c r="CN286" s="344"/>
      <c r="CO286" s="344"/>
      <c r="CP286" s="344"/>
      <c r="CQ286" s="344"/>
      <c r="CR286" s="344"/>
      <c r="CS286" s="344"/>
      <c r="CT286" s="344"/>
      <c r="CU286" s="344"/>
      <c r="CV286" s="344"/>
      <c r="CW286" s="344"/>
      <c r="CX286" s="344"/>
    </row>
    <row r="287" spans="1:102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  <c r="CI287" s="344"/>
      <c r="CJ287" s="344"/>
      <c r="CK287" s="344"/>
      <c r="CL287" s="344"/>
      <c r="CM287" s="344"/>
      <c r="CN287" s="344"/>
      <c r="CO287" s="344"/>
      <c r="CP287" s="344"/>
      <c r="CQ287" s="344"/>
      <c r="CR287" s="344"/>
      <c r="CS287" s="344"/>
      <c r="CT287" s="344"/>
      <c r="CU287" s="344"/>
      <c r="CV287" s="344"/>
      <c r="CW287" s="344"/>
      <c r="CX287" s="344"/>
    </row>
  </sheetData>
  <mergeCells count="45"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  <mergeCell ref="C103:C104"/>
    <mergeCell ref="D103:I103"/>
    <mergeCell ref="C22:D24"/>
    <mergeCell ref="E22:F24"/>
    <mergeCell ref="G22:H24"/>
    <mergeCell ref="F81:F82"/>
    <mergeCell ref="C74:H74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60" zoomScaleNormal="60" workbookViewId="0">
      <selection activeCell="K28" sqref="K28"/>
    </sheetView>
  </sheetViews>
  <sheetFormatPr baseColWidth="10" defaultRowHeight="15" x14ac:dyDescent="0.25"/>
  <sheetData>
    <row r="1" spans="1:102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</row>
    <row r="2" spans="1:102" x14ac:dyDescent="0.25">
      <c r="A2" s="766" t="s">
        <v>136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</row>
    <row r="3" spans="1:102" x14ac:dyDescent="0.25">
      <c r="A3" s="766" t="s">
        <v>137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</row>
    <row r="4" spans="1:102" x14ac:dyDescent="0.25">
      <c r="A4" s="766" t="s">
        <v>138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552"/>
      <c r="CE4" s="552"/>
      <c r="CF4" s="552"/>
      <c r="CG4" s="552"/>
      <c r="CH4" s="552"/>
      <c r="CI4" s="552"/>
      <c r="CJ4" s="552"/>
      <c r="CK4" s="552"/>
      <c r="CL4" s="552"/>
      <c r="CM4" s="552"/>
      <c r="CN4" s="552"/>
      <c r="CO4" s="552"/>
      <c r="CP4" s="552"/>
      <c r="CQ4" s="552"/>
      <c r="CR4" s="552"/>
      <c r="CS4" s="552"/>
      <c r="CT4" s="552"/>
      <c r="CU4" s="552"/>
      <c r="CV4" s="552"/>
      <c r="CW4" s="552"/>
      <c r="CX4" s="552"/>
    </row>
    <row r="5" spans="1:102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552"/>
      <c r="CV5" s="552"/>
      <c r="CW5" s="552"/>
      <c r="CX5" s="552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  <c r="BX6" s="552"/>
      <c r="BY6" s="552"/>
      <c r="BZ6" s="552"/>
      <c r="CA6" s="552"/>
      <c r="CB6" s="552"/>
      <c r="CC6" s="552"/>
      <c r="CD6" s="552"/>
      <c r="CE6" s="552"/>
      <c r="CF6" s="552"/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</row>
    <row r="7" spans="1:102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  <c r="CM8" s="552"/>
      <c r="CN8" s="552"/>
      <c r="CO8" s="552"/>
      <c r="CP8" s="552"/>
      <c r="CQ8" s="552"/>
      <c r="CR8" s="552"/>
      <c r="CS8" s="552"/>
      <c r="CT8" s="552"/>
      <c r="CU8" s="552"/>
      <c r="CV8" s="552"/>
      <c r="CW8" s="552"/>
      <c r="CX8" s="552"/>
    </row>
    <row r="9" spans="1:102" ht="21" x14ac:dyDescent="0.25">
      <c r="A9" s="1828"/>
      <c r="B9" s="1829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  <c r="BX9" s="552"/>
      <c r="BY9" s="552"/>
      <c r="BZ9" s="552"/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2"/>
      <c r="CX9" s="552"/>
    </row>
    <row r="10" spans="1:102" ht="15" customHeight="1" x14ac:dyDescent="0.25">
      <c r="A10" s="1867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  <c r="BX10" s="552"/>
      <c r="BY10" s="552"/>
      <c r="BZ10" s="552"/>
      <c r="CA10" s="552"/>
      <c r="CB10" s="552"/>
      <c r="CC10" s="552"/>
      <c r="CD10" s="552"/>
      <c r="CE10" s="552"/>
      <c r="CF10" s="552"/>
      <c r="CG10" s="552"/>
      <c r="CH10" s="552"/>
      <c r="CI10" s="552"/>
      <c r="CJ10" s="552"/>
      <c r="CK10" s="552"/>
      <c r="CL10" s="552"/>
      <c r="CM10" s="552"/>
      <c r="CN10" s="552"/>
      <c r="CO10" s="552"/>
      <c r="CP10" s="552"/>
      <c r="CQ10" s="552"/>
      <c r="CR10" s="552"/>
      <c r="CS10" s="552"/>
      <c r="CT10" s="552"/>
      <c r="CU10" s="552"/>
      <c r="CV10" s="552"/>
      <c r="CW10" s="552"/>
      <c r="CX10" s="552"/>
    </row>
    <row r="11" spans="1:102" x14ac:dyDescent="0.25">
      <c r="A11" s="1868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</row>
    <row r="12" spans="1:102" ht="15" customHeight="1" x14ac:dyDescent="0.25">
      <c r="A12" s="1867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  <c r="BX12" s="552"/>
      <c r="BY12" s="552"/>
      <c r="BZ12" s="552"/>
      <c r="CA12" s="552"/>
      <c r="CB12" s="552"/>
      <c r="CC12" s="552"/>
      <c r="CD12" s="552"/>
      <c r="CE12" s="552"/>
      <c r="CF12" s="552"/>
      <c r="CG12" s="552"/>
      <c r="CH12" s="552"/>
      <c r="CI12" s="552"/>
      <c r="CJ12" s="552"/>
      <c r="CK12" s="552"/>
      <c r="CL12" s="552"/>
      <c r="CM12" s="552"/>
      <c r="CN12" s="552"/>
      <c r="CO12" s="552"/>
      <c r="CP12" s="552"/>
      <c r="CQ12" s="552"/>
      <c r="CR12" s="552"/>
      <c r="CS12" s="552"/>
      <c r="CT12" s="552"/>
      <c r="CU12" s="552"/>
      <c r="CV12" s="552"/>
      <c r="CW12" s="552"/>
      <c r="CX12" s="552"/>
    </row>
    <row r="13" spans="1:102" x14ac:dyDescent="0.25">
      <c r="A13" s="1868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  <c r="BX13" s="552"/>
      <c r="BY13" s="552"/>
      <c r="BZ13" s="552"/>
      <c r="CA13" s="552"/>
      <c r="CB13" s="552"/>
      <c r="CC13" s="552"/>
      <c r="CD13" s="552"/>
      <c r="CE13" s="552"/>
      <c r="CF13" s="552"/>
      <c r="CG13" s="552"/>
      <c r="CH13" s="552"/>
      <c r="CI13" s="552"/>
      <c r="CJ13" s="552"/>
      <c r="CK13" s="552"/>
      <c r="CL13" s="552"/>
      <c r="CM13" s="552"/>
      <c r="CN13" s="552"/>
      <c r="CO13" s="552"/>
      <c r="CP13" s="552"/>
      <c r="CQ13" s="552"/>
      <c r="CR13" s="552"/>
      <c r="CS13" s="552"/>
      <c r="CT13" s="552"/>
      <c r="CU13" s="552"/>
      <c r="CV13" s="552"/>
      <c r="CW13" s="552"/>
      <c r="CX13" s="552"/>
    </row>
    <row r="14" spans="1:102" ht="15" customHeight="1" x14ac:dyDescent="0.25">
      <c r="A14" s="1852" t="s">
        <v>18</v>
      </c>
      <c r="B14" s="1853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  <c r="BX14" s="552"/>
      <c r="BY14" s="552"/>
      <c r="BZ14" s="552"/>
      <c r="CA14" s="552"/>
      <c r="CB14" s="552"/>
      <c r="CC14" s="552"/>
      <c r="CD14" s="552"/>
      <c r="CE14" s="552"/>
      <c r="CF14" s="552"/>
      <c r="CG14" s="552"/>
      <c r="CH14" s="552"/>
      <c r="CI14" s="552"/>
      <c r="CJ14" s="552"/>
      <c r="CK14" s="552"/>
      <c r="CL14" s="552"/>
      <c r="CM14" s="552"/>
      <c r="CN14" s="552"/>
      <c r="CO14" s="552"/>
      <c r="CP14" s="552"/>
      <c r="CQ14" s="552"/>
      <c r="CR14" s="552"/>
      <c r="CS14" s="552"/>
      <c r="CT14" s="552"/>
      <c r="CU14" s="552"/>
      <c r="CV14" s="552"/>
      <c r="CW14" s="552"/>
      <c r="CX14" s="552"/>
    </row>
    <row r="15" spans="1:102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  <c r="BX15" s="552"/>
      <c r="BY15" s="552"/>
      <c r="BZ15" s="552"/>
      <c r="CA15" s="552"/>
      <c r="CB15" s="552"/>
      <c r="CC15" s="552"/>
      <c r="CD15" s="552"/>
      <c r="CE15" s="552"/>
      <c r="CF15" s="552"/>
      <c r="CG15" s="552"/>
      <c r="CH15" s="552"/>
      <c r="CI15" s="552"/>
      <c r="CJ15" s="552"/>
      <c r="CK15" s="552"/>
      <c r="CL15" s="552"/>
      <c r="CM15" s="552"/>
      <c r="CN15" s="552"/>
      <c r="CO15" s="552"/>
      <c r="CP15" s="552"/>
      <c r="CQ15" s="552"/>
      <c r="CR15" s="552"/>
      <c r="CS15" s="552"/>
      <c r="CT15" s="552"/>
      <c r="CU15" s="552"/>
      <c r="CV15" s="552"/>
      <c r="CW15" s="552"/>
      <c r="CX15" s="552"/>
    </row>
    <row r="16" spans="1:102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  <c r="BX16" s="552"/>
      <c r="BY16" s="552"/>
      <c r="BZ16" s="552"/>
      <c r="CA16" s="552"/>
      <c r="CB16" s="552"/>
      <c r="CC16" s="552"/>
      <c r="CD16" s="552"/>
      <c r="CE16" s="552"/>
      <c r="CF16" s="552"/>
      <c r="CG16" s="552"/>
      <c r="CH16" s="552"/>
      <c r="CI16" s="552"/>
      <c r="CJ16" s="552"/>
      <c r="CK16" s="552"/>
      <c r="CL16" s="552"/>
      <c r="CM16" s="552"/>
      <c r="CN16" s="552"/>
      <c r="CO16" s="552"/>
      <c r="CP16" s="552"/>
      <c r="CQ16" s="552"/>
      <c r="CR16" s="552"/>
      <c r="CS16" s="552"/>
      <c r="CT16" s="552"/>
      <c r="CU16" s="552"/>
      <c r="CV16" s="552"/>
      <c r="CW16" s="552"/>
      <c r="CX16" s="552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  <c r="BX17" s="552"/>
      <c r="BY17" s="552"/>
      <c r="BZ17" s="552"/>
      <c r="CA17" s="552"/>
      <c r="CB17" s="552"/>
      <c r="CC17" s="552"/>
      <c r="CD17" s="552"/>
      <c r="CE17" s="552"/>
      <c r="CF17" s="552"/>
      <c r="CG17" s="552"/>
      <c r="CH17" s="552"/>
      <c r="CI17" s="552"/>
      <c r="CJ17" s="552"/>
      <c r="CK17" s="552"/>
      <c r="CL17" s="552"/>
      <c r="CM17" s="552"/>
      <c r="CN17" s="552"/>
      <c r="CO17" s="552"/>
      <c r="CP17" s="552"/>
      <c r="CQ17" s="552"/>
      <c r="CR17" s="552"/>
      <c r="CS17" s="552"/>
      <c r="CT17" s="552"/>
      <c r="CU17" s="552"/>
      <c r="CV17" s="552"/>
      <c r="CW17" s="552"/>
      <c r="CX17" s="552"/>
    </row>
    <row r="18" spans="1:102" ht="21" x14ac:dyDescent="0.25">
      <c r="A18" s="1871"/>
      <c r="B18" s="1872"/>
      <c r="C18" s="1831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  <c r="BX18" s="552"/>
      <c r="BY18" s="552"/>
      <c r="BZ18" s="552"/>
      <c r="CA18" s="552"/>
      <c r="CB18" s="552"/>
      <c r="CC18" s="552"/>
      <c r="CD18" s="552"/>
      <c r="CE18" s="552"/>
      <c r="CF18" s="552"/>
      <c r="CG18" s="552"/>
      <c r="CH18" s="552"/>
      <c r="CI18" s="552"/>
      <c r="CJ18" s="552"/>
      <c r="CK18" s="552"/>
      <c r="CL18" s="552"/>
      <c r="CM18" s="552"/>
      <c r="CN18" s="552"/>
      <c r="CO18" s="552"/>
      <c r="CP18" s="552"/>
      <c r="CQ18" s="552"/>
      <c r="CR18" s="552"/>
      <c r="CS18" s="552"/>
      <c r="CT18" s="552"/>
      <c r="CU18" s="552"/>
      <c r="CV18" s="552"/>
      <c r="CW18" s="552"/>
      <c r="CX18" s="552"/>
    </row>
    <row r="19" spans="1:102" x14ac:dyDescent="0.25">
      <c r="A19" s="1812" t="s">
        <v>30</v>
      </c>
      <c r="B19" s="1813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  <c r="BX19" s="552"/>
      <c r="BY19" s="552"/>
      <c r="BZ19" s="552"/>
      <c r="CA19" s="552"/>
      <c r="CB19" s="552"/>
      <c r="CC19" s="552"/>
      <c r="CD19" s="552"/>
      <c r="CE19" s="552"/>
      <c r="CF19" s="552"/>
      <c r="CG19" s="552"/>
      <c r="CH19" s="552"/>
      <c r="CI19" s="552"/>
      <c r="CJ19" s="552"/>
      <c r="CK19" s="552"/>
      <c r="CL19" s="552"/>
      <c r="CM19" s="552"/>
      <c r="CN19" s="552"/>
      <c r="CO19" s="552"/>
      <c r="CP19" s="552"/>
      <c r="CQ19" s="552"/>
      <c r="CR19" s="552"/>
      <c r="CS19" s="552"/>
      <c r="CT19" s="552"/>
      <c r="CU19" s="552"/>
      <c r="CV19" s="552"/>
      <c r="CW19" s="552"/>
      <c r="CX19" s="552"/>
    </row>
    <row r="20" spans="1:102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  <c r="BX20" s="552"/>
      <c r="BY20" s="552"/>
      <c r="BZ20" s="552"/>
      <c r="CA20" s="552"/>
      <c r="CB20" s="552"/>
      <c r="CC20" s="552"/>
      <c r="CD20" s="552"/>
      <c r="CE20" s="552"/>
      <c r="CF20" s="552"/>
      <c r="CG20" s="552"/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52"/>
      <c r="CW20" s="552"/>
      <c r="CX20" s="552"/>
    </row>
    <row r="21" spans="1:102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  <c r="BX21" s="552"/>
      <c r="BY21" s="552"/>
      <c r="BZ21" s="552"/>
      <c r="CA21" s="552"/>
      <c r="CB21" s="552"/>
      <c r="CC21" s="552"/>
      <c r="CD21" s="552"/>
      <c r="CE21" s="552"/>
      <c r="CF21" s="552"/>
      <c r="CG21" s="552"/>
      <c r="CH21" s="552"/>
      <c r="CI21" s="552"/>
      <c r="CJ21" s="552"/>
      <c r="CK21" s="552"/>
      <c r="CL21" s="552"/>
      <c r="CM21" s="552"/>
      <c r="CN21" s="552"/>
      <c r="CO21" s="552"/>
      <c r="CP21" s="552"/>
      <c r="CQ21" s="552"/>
      <c r="CR21" s="552"/>
      <c r="CS21" s="552"/>
      <c r="CT21" s="552"/>
      <c r="CU21" s="552"/>
      <c r="CV21" s="552"/>
      <c r="CW21" s="552"/>
      <c r="CX21" s="552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  <c r="BX22" s="552"/>
      <c r="BY22" s="552"/>
      <c r="BZ22" s="552"/>
      <c r="CA22" s="552"/>
      <c r="CB22" s="552"/>
      <c r="CC22" s="552"/>
      <c r="CD22" s="552"/>
      <c r="CE22" s="552"/>
      <c r="CF22" s="552"/>
      <c r="CG22" s="552"/>
      <c r="CH22" s="552"/>
      <c r="CI22" s="552"/>
      <c r="CJ22" s="552"/>
      <c r="CK22" s="552"/>
      <c r="CL22" s="552"/>
      <c r="CM22" s="552"/>
      <c r="CN22" s="552"/>
      <c r="CO22" s="552"/>
      <c r="CP22" s="552"/>
      <c r="CQ22" s="552"/>
      <c r="CR22" s="552"/>
      <c r="CS22" s="552"/>
      <c r="CT22" s="552"/>
      <c r="CU22" s="552"/>
      <c r="CV22" s="552"/>
      <c r="CW22" s="552"/>
      <c r="CX22" s="552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  <c r="BX23" s="552"/>
      <c r="BY23" s="552"/>
      <c r="BZ23" s="552"/>
      <c r="CA23" s="552"/>
      <c r="CB23" s="552"/>
      <c r="CC23" s="552"/>
      <c r="CD23" s="552"/>
      <c r="CE23" s="552"/>
      <c r="CF23" s="552"/>
      <c r="CG23" s="552"/>
      <c r="CH23" s="552"/>
      <c r="CI23" s="552"/>
      <c r="CJ23" s="552"/>
      <c r="CK23" s="552"/>
      <c r="CL23" s="552"/>
      <c r="CM23" s="552"/>
      <c r="CN23" s="552"/>
      <c r="CO23" s="552"/>
      <c r="CP23" s="552"/>
      <c r="CQ23" s="552"/>
      <c r="CR23" s="552"/>
      <c r="CS23" s="552"/>
      <c r="CT23" s="552"/>
      <c r="CU23" s="552"/>
      <c r="CV23" s="552"/>
      <c r="CW23" s="552"/>
      <c r="CX23" s="552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  <c r="BX24" s="552"/>
      <c r="BY24" s="552"/>
      <c r="BZ24" s="552"/>
      <c r="CA24" s="552"/>
      <c r="CB24" s="552"/>
      <c r="CC24" s="552"/>
      <c r="CD24" s="552"/>
      <c r="CE24" s="552"/>
      <c r="CF24" s="552"/>
      <c r="CG24" s="552"/>
      <c r="CH24" s="552"/>
      <c r="CI24" s="552"/>
      <c r="CJ24" s="552"/>
      <c r="CK24" s="552"/>
      <c r="CL24" s="552"/>
      <c r="CM24" s="552"/>
      <c r="CN24" s="552"/>
      <c r="CO24" s="552"/>
      <c r="CP24" s="552"/>
      <c r="CQ24" s="552"/>
      <c r="CR24" s="552"/>
      <c r="CS24" s="552"/>
      <c r="CT24" s="552"/>
      <c r="CU24" s="552"/>
      <c r="CV24" s="552"/>
      <c r="CW24" s="552"/>
      <c r="CX24" s="552"/>
    </row>
    <row r="25" spans="1:102" ht="21" x14ac:dyDescent="0.25">
      <c r="A25" s="1823"/>
      <c r="B25" s="1877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  <c r="BX25" s="552"/>
      <c r="BY25" s="552"/>
      <c r="BZ25" s="552"/>
      <c r="CA25" s="552"/>
      <c r="CB25" s="552"/>
      <c r="CC25" s="552"/>
      <c r="CD25" s="552"/>
      <c r="CE25" s="552"/>
      <c r="CF25" s="552"/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2"/>
      <c r="CR25" s="552"/>
      <c r="CS25" s="552"/>
      <c r="CT25" s="552"/>
      <c r="CU25" s="552"/>
      <c r="CV25" s="552"/>
      <c r="CW25" s="552"/>
      <c r="CX25" s="552"/>
    </row>
    <row r="26" spans="1:102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  <c r="BX26" s="552"/>
      <c r="BY26" s="552"/>
      <c r="BZ26" s="552"/>
      <c r="CA26" s="552"/>
      <c r="CB26" s="552"/>
      <c r="CC26" s="552"/>
      <c r="CD26" s="552"/>
      <c r="CE26" s="552"/>
      <c r="CF26" s="552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2"/>
      <c r="CR26" s="552"/>
      <c r="CS26" s="552"/>
      <c r="CT26" s="552"/>
      <c r="CU26" s="552"/>
      <c r="CV26" s="552"/>
      <c r="CW26" s="552"/>
      <c r="CX26" s="552"/>
    </row>
    <row r="27" spans="1:102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  <c r="BX27" s="552"/>
      <c r="BY27" s="552"/>
      <c r="BZ27" s="552"/>
      <c r="CA27" s="552"/>
      <c r="CB27" s="552"/>
      <c r="CC27" s="552"/>
      <c r="CD27" s="552"/>
      <c r="CE27" s="552"/>
      <c r="CF27" s="552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2"/>
      <c r="CR27" s="552"/>
      <c r="CS27" s="552"/>
      <c r="CT27" s="552"/>
      <c r="CU27" s="552"/>
      <c r="CV27" s="552"/>
      <c r="CW27" s="552"/>
      <c r="CX27" s="552"/>
    </row>
    <row r="28" spans="1:102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  <c r="BX28" s="552"/>
      <c r="BY28" s="552"/>
      <c r="BZ28" s="552"/>
      <c r="CA28" s="552"/>
      <c r="CB28" s="552"/>
      <c r="CC28" s="552"/>
      <c r="CD28" s="552"/>
      <c r="CE28" s="552"/>
      <c r="CF28" s="552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2"/>
      <c r="CR28" s="552"/>
      <c r="CS28" s="552"/>
      <c r="CT28" s="552"/>
      <c r="CU28" s="552"/>
      <c r="CV28" s="552"/>
      <c r="CW28" s="552"/>
      <c r="CX28" s="552"/>
    </row>
    <row r="29" spans="1:102" x14ac:dyDescent="0.25">
      <c r="A29" s="808" t="s">
        <v>44</v>
      </c>
      <c r="B29" s="805">
        <v>55</v>
      </c>
      <c r="C29" s="806">
        <v>3</v>
      </c>
      <c r="D29" s="807">
        <v>52</v>
      </c>
      <c r="E29" s="806">
        <v>29</v>
      </c>
      <c r="F29" s="840">
        <v>26</v>
      </c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  <c r="BX29" s="552"/>
      <c r="BY29" s="552"/>
      <c r="BZ29" s="552"/>
      <c r="CA29" s="552"/>
      <c r="CB29" s="552"/>
      <c r="CC29" s="552"/>
      <c r="CD29" s="552"/>
      <c r="CE29" s="552"/>
      <c r="CF29" s="552"/>
      <c r="CG29" s="552"/>
      <c r="CH29" s="552"/>
      <c r="CI29" s="552"/>
      <c r="CJ29" s="552"/>
      <c r="CK29" s="552"/>
      <c r="CL29" s="552"/>
      <c r="CM29" s="552"/>
      <c r="CN29" s="552"/>
      <c r="CO29" s="552"/>
      <c r="CP29" s="552"/>
      <c r="CQ29" s="552"/>
      <c r="CR29" s="552"/>
      <c r="CS29" s="552"/>
      <c r="CT29" s="552"/>
      <c r="CU29" s="552"/>
      <c r="CV29" s="552"/>
      <c r="CW29" s="552"/>
      <c r="CX29" s="552"/>
    </row>
    <row r="30" spans="1:102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  <c r="BX30" s="552"/>
      <c r="BY30" s="552"/>
      <c r="BZ30" s="552"/>
      <c r="CA30" s="552"/>
      <c r="CB30" s="552"/>
      <c r="CC30" s="552"/>
      <c r="CD30" s="552"/>
      <c r="CE30" s="552"/>
      <c r="CF30" s="552"/>
      <c r="CG30" s="552"/>
      <c r="CH30" s="552"/>
      <c r="CI30" s="552"/>
      <c r="CJ30" s="552"/>
      <c r="CK30" s="552"/>
      <c r="CL30" s="552"/>
      <c r="CM30" s="552"/>
      <c r="CN30" s="552"/>
      <c r="CO30" s="552"/>
      <c r="CP30" s="552"/>
      <c r="CQ30" s="552"/>
      <c r="CR30" s="552"/>
      <c r="CS30" s="552"/>
      <c r="CT30" s="552"/>
      <c r="CU30" s="552"/>
      <c r="CV30" s="552"/>
      <c r="CW30" s="552"/>
      <c r="CX30" s="552"/>
    </row>
    <row r="31" spans="1:102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  <c r="BX31" s="552"/>
      <c r="BY31" s="552"/>
      <c r="BZ31" s="552"/>
      <c r="CA31" s="552"/>
      <c r="CB31" s="552"/>
      <c r="CC31" s="552"/>
      <c r="CD31" s="552"/>
      <c r="CE31" s="552"/>
      <c r="CF31" s="552"/>
      <c r="CG31" s="552"/>
      <c r="CH31" s="552"/>
      <c r="CI31" s="552"/>
      <c r="CJ31" s="552"/>
      <c r="CK31" s="552"/>
      <c r="CL31" s="552"/>
      <c r="CM31" s="552"/>
      <c r="CN31" s="552"/>
      <c r="CO31" s="552"/>
      <c r="CP31" s="552"/>
      <c r="CQ31" s="552"/>
      <c r="CR31" s="552"/>
      <c r="CS31" s="552"/>
      <c r="CT31" s="552"/>
      <c r="CU31" s="552"/>
      <c r="CV31" s="552"/>
      <c r="CW31" s="552"/>
      <c r="CX31" s="552"/>
    </row>
    <row r="32" spans="1:102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  <c r="BX32" s="552"/>
      <c r="BY32" s="552"/>
      <c r="BZ32" s="552"/>
      <c r="CA32" s="552"/>
      <c r="CB32" s="552"/>
      <c r="CC32" s="552"/>
      <c r="CD32" s="552"/>
      <c r="CE32" s="552"/>
      <c r="CF32" s="552"/>
      <c r="CG32" s="552"/>
      <c r="CH32" s="552"/>
      <c r="CI32" s="552"/>
      <c r="CJ32" s="552"/>
      <c r="CK32" s="552"/>
      <c r="CL32" s="552"/>
      <c r="CM32" s="552"/>
      <c r="CN32" s="552"/>
      <c r="CO32" s="552"/>
      <c r="CP32" s="552"/>
      <c r="CQ32" s="552"/>
      <c r="CR32" s="552"/>
      <c r="CS32" s="552"/>
      <c r="CT32" s="552"/>
      <c r="CU32" s="552"/>
      <c r="CV32" s="552"/>
      <c r="CW32" s="552"/>
      <c r="CX32" s="552"/>
    </row>
    <row r="33" spans="1:102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2"/>
      <c r="CE33" s="552"/>
      <c r="CF33" s="552"/>
      <c r="CG33" s="552"/>
      <c r="CH33" s="552"/>
      <c r="CI33" s="552"/>
      <c r="CJ33" s="552"/>
      <c r="CK33" s="552"/>
      <c r="CL33" s="552"/>
      <c r="CM33" s="552"/>
      <c r="CN33" s="552"/>
      <c r="CO33" s="552"/>
      <c r="CP33" s="552"/>
      <c r="CQ33" s="552"/>
      <c r="CR33" s="552"/>
      <c r="CS33" s="552"/>
      <c r="CT33" s="552"/>
      <c r="CU33" s="552"/>
      <c r="CV33" s="552"/>
      <c r="CW33" s="552"/>
      <c r="CX33" s="552"/>
    </row>
    <row r="34" spans="1:102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  <c r="BX34" s="552"/>
      <c r="BY34" s="552"/>
      <c r="BZ34" s="552"/>
      <c r="CA34" s="552"/>
      <c r="CB34" s="552"/>
      <c r="CC34" s="552"/>
      <c r="CD34" s="552"/>
      <c r="CE34" s="552"/>
      <c r="CF34" s="552"/>
      <c r="CG34" s="552"/>
      <c r="CH34" s="552"/>
      <c r="CI34" s="552"/>
      <c r="CJ34" s="552"/>
      <c r="CK34" s="552"/>
      <c r="CL34" s="552"/>
      <c r="CM34" s="552"/>
      <c r="CN34" s="552"/>
      <c r="CO34" s="552"/>
      <c r="CP34" s="552"/>
      <c r="CQ34" s="552"/>
      <c r="CR34" s="552"/>
      <c r="CS34" s="552"/>
      <c r="CT34" s="552"/>
      <c r="CU34" s="552"/>
      <c r="CV34" s="552"/>
      <c r="CW34" s="552"/>
      <c r="CX34" s="552"/>
    </row>
    <row r="35" spans="1:102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  <c r="BX35" s="552"/>
      <c r="BY35" s="552"/>
      <c r="BZ35" s="552"/>
      <c r="CA35" s="552"/>
      <c r="CB35" s="552"/>
      <c r="CC35" s="552"/>
      <c r="CD35" s="552"/>
      <c r="CE35" s="552"/>
      <c r="CF35" s="552"/>
      <c r="CG35" s="552"/>
      <c r="CH35" s="552"/>
      <c r="CI35" s="552"/>
      <c r="CJ35" s="552"/>
      <c r="CK35" s="552"/>
      <c r="CL35" s="552"/>
      <c r="CM35" s="552"/>
      <c r="CN35" s="552"/>
      <c r="CO35" s="552"/>
      <c r="CP35" s="552"/>
      <c r="CQ35" s="552"/>
      <c r="CR35" s="552"/>
      <c r="CS35" s="552"/>
      <c r="CT35" s="552"/>
      <c r="CU35" s="552"/>
      <c r="CV35" s="552"/>
      <c r="CW35" s="552"/>
      <c r="CX35" s="552"/>
    </row>
    <row r="36" spans="1:102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  <c r="BX36" s="552"/>
      <c r="BY36" s="552"/>
      <c r="BZ36" s="552"/>
      <c r="CA36" s="552"/>
      <c r="CB36" s="552"/>
      <c r="CC36" s="552"/>
      <c r="CD36" s="552"/>
      <c r="CE36" s="552"/>
      <c r="CF36" s="552"/>
      <c r="CG36" s="552"/>
      <c r="CH36" s="552"/>
      <c r="CI36" s="552"/>
      <c r="CJ36" s="552"/>
      <c r="CK36" s="552"/>
      <c r="CL36" s="552"/>
      <c r="CM36" s="552"/>
      <c r="CN36" s="552"/>
      <c r="CO36" s="552"/>
      <c r="CP36" s="552"/>
      <c r="CQ36" s="552"/>
      <c r="CR36" s="552"/>
      <c r="CS36" s="552"/>
      <c r="CT36" s="552"/>
      <c r="CU36" s="552"/>
      <c r="CV36" s="552"/>
      <c r="CW36" s="552"/>
      <c r="CX36" s="552"/>
    </row>
    <row r="37" spans="1:102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  <c r="BX37" s="552"/>
      <c r="BY37" s="552"/>
      <c r="BZ37" s="552"/>
      <c r="CA37" s="552"/>
      <c r="CB37" s="552"/>
      <c r="CC37" s="552"/>
      <c r="CD37" s="552"/>
      <c r="CE37" s="552"/>
      <c r="CF37" s="552"/>
      <c r="CG37" s="552"/>
      <c r="CH37" s="552"/>
      <c r="CI37" s="552"/>
      <c r="CJ37" s="552"/>
      <c r="CK37" s="552"/>
      <c r="CL37" s="552"/>
      <c r="CM37" s="552"/>
      <c r="CN37" s="552"/>
      <c r="CO37" s="552"/>
      <c r="CP37" s="552"/>
      <c r="CQ37" s="552"/>
      <c r="CR37" s="552"/>
      <c r="CS37" s="552"/>
      <c r="CT37" s="552"/>
      <c r="CU37" s="552"/>
      <c r="CV37" s="552"/>
      <c r="CW37" s="552"/>
      <c r="CX37" s="552"/>
    </row>
    <row r="38" spans="1:102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  <c r="BX38" s="552"/>
      <c r="BY38" s="552"/>
      <c r="BZ38" s="552"/>
      <c r="CA38" s="552"/>
      <c r="CB38" s="552"/>
      <c r="CC38" s="552"/>
      <c r="CD38" s="552"/>
      <c r="CE38" s="552"/>
      <c r="CF38" s="552"/>
      <c r="CG38" s="552"/>
      <c r="CH38" s="552"/>
      <c r="CI38" s="552"/>
      <c r="CJ38" s="552"/>
      <c r="CK38" s="552"/>
      <c r="CL38" s="552"/>
      <c r="CM38" s="552"/>
      <c r="CN38" s="552"/>
      <c r="CO38" s="552"/>
      <c r="CP38" s="552"/>
      <c r="CQ38" s="552"/>
      <c r="CR38" s="552"/>
      <c r="CS38" s="552"/>
      <c r="CT38" s="552"/>
      <c r="CU38" s="552"/>
      <c r="CV38" s="552"/>
      <c r="CW38" s="552"/>
      <c r="CX38" s="552"/>
    </row>
    <row r="39" spans="1:102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  <c r="BX39" s="552"/>
      <c r="BY39" s="552"/>
      <c r="BZ39" s="552"/>
      <c r="CA39" s="552"/>
      <c r="CB39" s="552"/>
      <c r="CC39" s="552"/>
      <c r="CD39" s="552"/>
      <c r="CE39" s="552"/>
      <c r="CF39" s="552"/>
      <c r="CG39" s="552"/>
      <c r="CH39" s="552"/>
      <c r="CI39" s="552"/>
      <c r="CJ39" s="552"/>
      <c r="CK39" s="552"/>
      <c r="CL39" s="552"/>
      <c r="CM39" s="552"/>
      <c r="CN39" s="552"/>
      <c r="CO39" s="552"/>
      <c r="CP39" s="552"/>
      <c r="CQ39" s="552"/>
      <c r="CR39" s="552"/>
      <c r="CS39" s="552"/>
      <c r="CT39" s="552"/>
      <c r="CU39" s="552"/>
      <c r="CV39" s="552"/>
      <c r="CW39" s="552"/>
      <c r="CX39" s="552"/>
    </row>
    <row r="40" spans="1:102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  <c r="BX40" s="552"/>
      <c r="BY40" s="552"/>
      <c r="BZ40" s="552"/>
      <c r="CA40" s="552"/>
      <c r="CB40" s="552"/>
      <c r="CC40" s="552"/>
      <c r="CD40" s="552"/>
      <c r="CE40" s="552"/>
      <c r="CF40" s="552"/>
      <c r="CG40" s="552"/>
      <c r="CH40" s="552"/>
      <c r="CI40" s="552"/>
      <c r="CJ40" s="552"/>
      <c r="CK40" s="552"/>
      <c r="CL40" s="552"/>
      <c r="CM40" s="552"/>
      <c r="CN40" s="552"/>
      <c r="CO40" s="552"/>
      <c r="CP40" s="552"/>
      <c r="CQ40" s="552"/>
      <c r="CR40" s="552"/>
      <c r="CS40" s="552"/>
      <c r="CT40" s="552"/>
      <c r="CU40" s="552"/>
      <c r="CV40" s="552"/>
      <c r="CW40" s="552"/>
      <c r="CX40" s="552"/>
    </row>
    <row r="41" spans="1:102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/>
      <c r="CL41" s="552"/>
      <c r="CM41" s="552"/>
      <c r="CN41" s="552"/>
      <c r="CO41" s="552"/>
      <c r="CP41" s="552"/>
      <c r="CQ41" s="552"/>
      <c r="CR41" s="552"/>
      <c r="CS41" s="552"/>
      <c r="CT41" s="552"/>
      <c r="CU41" s="552"/>
      <c r="CV41" s="552"/>
      <c r="CW41" s="552"/>
      <c r="CX41" s="552"/>
    </row>
    <row r="42" spans="1:102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/>
      <c r="CL42" s="552"/>
      <c r="CM42" s="552"/>
      <c r="CN42" s="552"/>
      <c r="CO42" s="552"/>
      <c r="CP42" s="552"/>
      <c r="CQ42" s="552"/>
      <c r="CR42" s="552"/>
      <c r="CS42" s="552"/>
      <c r="CT42" s="552"/>
      <c r="CU42" s="552"/>
      <c r="CV42" s="552"/>
      <c r="CW42" s="552"/>
      <c r="CX42" s="552"/>
    </row>
    <row r="43" spans="1:102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52"/>
      <c r="CS43" s="552"/>
      <c r="CT43" s="552"/>
      <c r="CU43" s="552"/>
      <c r="CV43" s="552"/>
      <c r="CW43" s="552"/>
      <c r="CX43" s="552"/>
    </row>
    <row r="44" spans="1:102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52"/>
      <c r="CS44" s="552"/>
      <c r="CT44" s="552"/>
      <c r="CU44" s="552"/>
      <c r="CV44" s="552"/>
      <c r="CW44" s="552"/>
      <c r="CX44" s="552"/>
    </row>
    <row r="45" spans="1:102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</row>
    <row r="46" spans="1:102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552"/>
      <c r="CU46" s="552"/>
      <c r="CV46" s="552"/>
      <c r="CW46" s="552"/>
      <c r="CX46" s="552"/>
    </row>
    <row r="47" spans="1:102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552"/>
      <c r="CU47" s="552"/>
      <c r="CV47" s="552"/>
      <c r="CW47" s="552"/>
      <c r="CX47" s="552"/>
    </row>
    <row r="48" spans="1:102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</row>
    <row r="49" spans="1:102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52"/>
      <c r="CS49" s="552"/>
      <c r="CT49" s="552"/>
      <c r="CU49" s="552"/>
      <c r="CV49" s="552"/>
      <c r="CW49" s="552"/>
      <c r="CX49" s="552"/>
    </row>
    <row r="50" spans="1:102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552"/>
      <c r="BZ50" s="552"/>
      <c r="CA50" s="552"/>
      <c r="CB50" s="552"/>
      <c r="CC50" s="552"/>
      <c r="CD50" s="552"/>
      <c r="CE50" s="552"/>
      <c r="CF50" s="552"/>
      <c r="CG50" s="552"/>
      <c r="CH50" s="552"/>
      <c r="CI50" s="552"/>
      <c r="CJ50" s="552"/>
      <c r="CK50" s="552"/>
      <c r="CL50" s="552"/>
      <c r="CM50" s="552"/>
      <c r="CN50" s="552"/>
      <c r="CO50" s="552"/>
      <c r="CP50" s="552"/>
      <c r="CQ50" s="552"/>
      <c r="CR50" s="552"/>
      <c r="CS50" s="552"/>
      <c r="CT50" s="552"/>
      <c r="CU50" s="552"/>
      <c r="CV50" s="552"/>
      <c r="CW50" s="552"/>
      <c r="CX50" s="552"/>
    </row>
    <row r="51" spans="1:102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  <c r="BX51" s="552"/>
      <c r="BY51" s="552"/>
      <c r="BZ51" s="552"/>
      <c r="CA51" s="552"/>
      <c r="CB51" s="552"/>
      <c r="CC51" s="552"/>
      <c r="CD51" s="552"/>
      <c r="CE51" s="552"/>
      <c r="CF51" s="552"/>
      <c r="CG51" s="552"/>
      <c r="CH51" s="552"/>
      <c r="CI51" s="552"/>
      <c r="CJ51" s="552"/>
      <c r="CK51" s="552"/>
      <c r="CL51" s="552"/>
      <c r="CM51" s="552"/>
      <c r="CN51" s="552"/>
      <c r="CO51" s="552"/>
      <c r="CP51" s="552"/>
      <c r="CQ51" s="552"/>
      <c r="CR51" s="552"/>
      <c r="CS51" s="552"/>
      <c r="CT51" s="552"/>
      <c r="CU51" s="552"/>
      <c r="CV51" s="552"/>
      <c r="CW51" s="552"/>
      <c r="CX51" s="552"/>
    </row>
    <row r="52" spans="1:102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  <c r="BX52" s="552"/>
      <c r="BY52" s="552"/>
      <c r="BZ52" s="552"/>
      <c r="CA52" s="552"/>
      <c r="CB52" s="552"/>
      <c r="CC52" s="552"/>
      <c r="CD52" s="552"/>
      <c r="CE52" s="552"/>
      <c r="CF52" s="552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2"/>
      <c r="CR52" s="552"/>
      <c r="CS52" s="552"/>
      <c r="CT52" s="552"/>
      <c r="CU52" s="552"/>
      <c r="CV52" s="552"/>
      <c r="CW52" s="552"/>
      <c r="CX52" s="552"/>
    </row>
    <row r="53" spans="1:102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  <c r="BX53" s="552"/>
      <c r="BY53" s="552"/>
      <c r="BZ53" s="552"/>
      <c r="CA53" s="552"/>
      <c r="CB53" s="552"/>
      <c r="CC53" s="552"/>
      <c r="CD53" s="552"/>
      <c r="CE53" s="552"/>
      <c r="CF53" s="552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2"/>
      <c r="CR53" s="552"/>
      <c r="CS53" s="552"/>
      <c r="CT53" s="552"/>
      <c r="CU53" s="552"/>
      <c r="CV53" s="552"/>
      <c r="CW53" s="552"/>
      <c r="CX53" s="552"/>
    </row>
    <row r="54" spans="1:102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  <c r="BX54" s="552"/>
      <c r="BY54" s="552"/>
      <c r="BZ54" s="552"/>
      <c r="CA54" s="552"/>
      <c r="CB54" s="552"/>
      <c r="CC54" s="552"/>
      <c r="CD54" s="552"/>
      <c r="CE54" s="552"/>
      <c r="CF54" s="552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2"/>
      <c r="CR54" s="552"/>
      <c r="CS54" s="552"/>
      <c r="CT54" s="552"/>
      <c r="CU54" s="552"/>
      <c r="CV54" s="552"/>
      <c r="CW54" s="552"/>
      <c r="CX54" s="552"/>
    </row>
    <row r="55" spans="1:102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  <c r="BX55" s="552"/>
      <c r="BY55" s="552"/>
      <c r="BZ55" s="552"/>
      <c r="CA55" s="552"/>
      <c r="CB55" s="552"/>
      <c r="CC55" s="552"/>
      <c r="CD55" s="552"/>
      <c r="CE55" s="552"/>
      <c r="CF55" s="552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</row>
    <row r="56" spans="1:102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  <c r="BX56" s="552"/>
      <c r="BY56" s="552"/>
      <c r="BZ56" s="552"/>
      <c r="CA56" s="552"/>
      <c r="CB56" s="552"/>
      <c r="CC56" s="552"/>
      <c r="CD56" s="552"/>
      <c r="CE56" s="552"/>
      <c r="CF56" s="552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2"/>
      <c r="CR56" s="552"/>
      <c r="CS56" s="552"/>
      <c r="CT56" s="552"/>
      <c r="CU56" s="552"/>
      <c r="CV56" s="552"/>
      <c r="CW56" s="552"/>
      <c r="CX56" s="552"/>
    </row>
    <row r="57" spans="1:102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  <c r="BX57" s="552"/>
      <c r="BY57" s="552"/>
      <c r="BZ57" s="552"/>
      <c r="CA57" s="552"/>
      <c r="CB57" s="552"/>
      <c r="CC57" s="552"/>
      <c r="CD57" s="552"/>
      <c r="CE57" s="552"/>
      <c r="CF57" s="552"/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2"/>
      <c r="CR57" s="552"/>
      <c r="CS57" s="552"/>
      <c r="CT57" s="552"/>
      <c r="CU57" s="552"/>
      <c r="CV57" s="552"/>
      <c r="CW57" s="552"/>
      <c r="CX57" s="552"/>
    </row>
    <row r="58" spans="1:102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2"/>
      <c r="CR58" s="552"/>
      <c r="CS58" s="552"/>
      <c r="CT58" s="552"/>
      <c r="CU58" s="552"/>
      <c r="CV58" s="552"/>
      <c r="CW58" s="552"/>
      <c r="CX58" s="552"/>
    </row>
    <row r="59" spans="1:102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  <c r="BX59" s="552"/>
      <c r="BY59" s="552"/>
      <c r="BZ59" s="552"/>
      <c r="CA59" s="552"/>
      <c r="CB59" s="552"/>
      <c r="CC59" s="552"/>
      <c r="CD59" s="552"/>
      <c r="CE59" s="552"/>
      <c r="CF59" s="552"/>
      <c r="CG59" s="552"/>
      <c r="CH59" s="552"/>
      <c r="CI59" s="552"/>
      <c r="CJ59" s="552"/>
      <c r="CK59" s="552"/>
      <c r="CL59" s="552"/>
      <c r="CM59" s="552"/>
      <c r="CN59" s="552"/>
      <c r="CO59" s="552"/>
      <c r="CP59" s="552"/>
      <c r="CQ59" s="552"/>
      <c r="CR59" s="552"/>
      <c r="CS59" s="552"/>
      <c r="CT59" s="552"/>
      <c r="CU59" s="552"/>
      <c r="CV59" s="552"/>
      <c r="CW59" s="552"/>
      <c r="CX59" s="552"/>
    </row>
    <row r="60" spans="1:102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  <c r="BX60" s="552"/>
      <c r="BY60" s="552"/>
      <c r="BZ60" s="552"/>
      <c r="CA60" s="552"/>
      <c r="CB60" s="552"/>
      <c r="CC60" s="552"/>
      <c r="CD60" s="552"/>
      <c r="CE60" s="552"/>
      <c r="CF60" s="552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2"/>
      <c r="CR60" s="552"/>
      <c r="CS60" s="552"/>
      <c r="CT60" s="552"/>
      <c r="CU60" s="552"/>
      <c r="CV60" s="552"/>
      <c r="CW60" s="552"/>
      <c r="CX60" s="552"/>
    </row>
    <row r="61" spans="1:102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2"/>
      <c r="CA61" s="552"/>
      <c r="CB61" s="552"/>
      <c r="CC61" s="552"/>
      <c r="CD61" s="552"/>
      <c r="CE61" s="552"/>
      <c r="CF61" s="552"/>
      <c r="CG61" s="552"/>
      <c r="CH61" s="552"/>
      <c r="CI61" s="552"/>
      <c r="CJ61" s="552"/>
      <c r="CK61" s="552"/>
      <c r="CL61" s="552"/>
      <c r="CM61" s="552"/>
      <c r="CN61" s="552"/>
      <c r="CO61" s="552"/>
      <c r="CP61" s="552"/>
      <c r="CQ61" s="552"/>
      <c r="CR61" s="552"/>
      <c r="CS61" s="552"/>
      <c r="CT61" s="552"/>
      <c r="CU61" s="552"/>
      <c r="CV61" s="552"/>
      <c r="CW61" s="552"/>
      <c r="CX61" s="552"/>
    </row>
    <row r="62" spans="1:102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2"/>
      <c r="CA62" s="552"/>
      <c r="CB62" s="552"/>
      <c r="CC62" s="552"/>
      <c r="CD62" s="552"/>
      <c r="CE62" s="552"/>
      <c r="CF62" s="552"/>
      <c r="CG62" s="552"/>
      <c r="CH62" s="552"/>
      <c r="CI62" s="552"/>
      <c r="CJ62" s="552"/>
      <c r="CK62" s="552"/>
      <c r="CL62" s="552"/>
      <c r="CM62" s="552"/>
      <c r="CN62" s="552"/>
      <c r="CO62" s="552"/>
      <c r="CP62" s="552"/>
      <c r="CQ62" s="552"/>
      <c r="CR62" s="552"/>
      <c r="CS62" s="552"/>
      <c r="CT62" s="552"/>
      <c r="CU62" s="552"/>
      <c r="CV62" s="552"/>
      <c r="CW62" s="552"/>
      <c r="CX62" s="552"/>
    </row>
    <row r="63" spans="1:102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  <c r="BX63" s="552"/>
      <c r="BY63" s="552"/>
      <c r="BZ63" s="552"/>
      <c r="CA63" s="552"/>
      <c r="CB63" s="552"/>
      <c r="CC63" s="552"/>
      <c r="CD63" s="552"/>
      <c r="CE63" s="552"/>
      <c r="CF63" s="552"/>
      <c r="CG63" s="552"/>
      <c r="CH63" s="552"/>
      <c r="CI63" s="552"/>
      <c r="CJ63" s="552"/>
      <c r="CK63" s="552"/>
      <c r="CL63" s="552"/>
      <c r="CM63" s="552"/>
      <c r="CN63" s="552"/>
      <c r="CO63" s="552"/>
      <c r="CP63" s="552"/>
      <c r="CQ63" s="552"/>
      <c r="CR63" s="552"/>
      <c r="CS63" s="552"/>
      <c r="CT63" s="552"/>
      <c r="CU63" s="552"/>
      <c r="CV63" s="552"/>
      <c r="CW63" s="552"/>
      <c r="CX63" s="552"/>
    </row>
    <row r="64" spans="1:102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  <c r="BX64" s="552"/>
      <c r="BY64" s="552"/>
      <c r="BZ64" s="552"/>
      <c r="CA64" s="552"/>
      <c r="CB64" s="552"/>
      <c r="CC64" s="552"/>
      <c r="CD64" s="552"/>
      <c r="CE64" s="552"/>
      <c r="CF64" s="552"/>
      <c r="CG64" s="552"/>
      <c r="CH64" s="552"/>
      <c r="CI64" s="552"/>
      <c r="CJ64" s="552"/>
      <c r="CK64" s="552"/>
      <c r="CL64" s="552"/>
      <c r="CM64" s="552"/>
      <c r="CN64" s="552"/>
      <c r="CO64" s="552"/>
      <c r="CP64" s="552"/>
      <c r="CQ64" s="552"/>
      <c r="CR64" s="552"/>
      <c r="CS64" s="552"/>
      <c r="CT64" s="552"/>
      <c r="CU64" s="552"/>
      <c r="CV64" s="552"/>
      <c r="CW64" s="552"/>
      <c r="CX64" s="552"/>
    </row>
    <row r="65" spans="1:102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  <c r="BT65" s="552"/>
      <c r="BU65" s="552"/>
      <c r="BV65" s="552"/>
      <c r="BW65" s="552"/>
      <c r="BX65" s="552"/>
      <c r="BY65" s="552"/>
      <c r="BZ65" s="552"/>
      <c r="CA65" s="552"/>
      <c r="CB65" s="552"/>
      <c r="CC65" s="552"/>
      <c r="CD65" s="552"/>
      <c r="CE65" s="552"/>
      <c r="CF65" s="552"/>
      <c r="CG65" s="552"/>
      <c r="CH65" s="552"/>
      <c r="CI65" s="552"/>
      <c r="CJ65" s="552"/>
      <c r="CK65" s="552"/>
      <c r="CL65" s="552"/>
      <c r="CM65" s="552"/>
      <c r="CN65" s="552"/>
      <c r="CO65" s="552"/>
      <c r="CP65" s="552"/>
      <c r="CQ65" s="552"/>
      <c r="CR65" s="552"/>
      <c r="CS65" s="552"/>
      <c r="CT65" s="552"/>
      <c r="CU65" s="552"/>
      <c r="CV65" s="552"/>
      <c r="CW65" s="552"/>
      <c r="CX65" s="552"/>
    </row>
    <row r="66" spans="1:102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  <c r="BT66" s="552"/>
      <c r="BU66" s="552"/>
      <c r="BV66" s="552"/>
      <c r="BW66" s="552"/>
      <c r="BX66" s="552"/>
      <c r="BY66" s="552"/>
      <c r="BZ66" s="552"/>
      <c r="CA66" s="552"/>
      <c r="CB66" s="552"/>
      <c r="CC66" s="552"/>
      <c r="CD66" s="552"/>
      <c r="CE66" s="552"/>
      <c r="CF66" s="552"/>
      <c r="CG66" s="552"/>
      <c r="CH66" s="552"/>
      <c r="CI66" s="552"/>
      <c r="CJ66" s="552"/>
      <c r="CK66" s="552"/>
      <c r="CL66" s="552"/>
      <c r="CM66" s="552"/>
      <c r="CN66" s="552"/>
      <c r="CO66" s="552"/>
      <c r="CP66" s="552"/>
      <c r="CQ66" s="552"/>
      <c r="CR66" s="552"/>
      <c r="CS66" s="552"/>
      <c r="CT66" s="552"/>
      <c r="CU66" s="552"/>
      <c r="CV66" s="552"/>
      <c r="CW66" s="552"/>
      <c r="CX66" s="552"/>
    </row>
    <row r="67" spans="1:102" x14ac:dyDescent="0.25">
      <c r="A67" s="814" t="s">
        <v>82</v>
      </c>
      <c r="B67" s="815">
        <v>55</v>
      </c>
      <c r="C67" s="816">
        <v>3</v>
      </c>
      <c r="D67" s="817">
        <v>52</v>
      </c>
      <c r="E67" s="815">
        <v>29</v>
      </c>
      <c r="F67" s="854">
        <v>26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  <c r="BT67" s="552"/>
      <c r="BU67" s="552"/>
      <c r="BV67" s="552"/>
      <c r="BW67" s="552"/>
      <c r="BX67" s="552"/>
      <c r="BY67" s="552"/>
      <c r="BZ67" s="552"/>
      <c r="CA67" s="552"/>
      <c r="CB67" s="552"/>
      <c r="CC67" s="552"/>
      <c r="CD67" s="552"/>
      <c r="CE67" s="552"/>
      <c r="CF67" s="552"/>
      <c r="CG67" s="552"/>
      <c r="CH67" s="552"/>
      <c r="CI67" s="552"/>
      <c r="CJ67" s="552"/>
      <c r="CK67" s="552"/>
      <c r="CL67" s="552"/>
      <c r="CM67" s="552"/>
      <c r="CN67" s="552"/>
      <c r="CO67" s="552"/>
      <c r="CP67" s="552"/>
      <c r="CQ67" s="552"/>
      <c r="CR67" s="552"/>
      <c r="CS67" s="552"/>
      <c r="CT67" s="552"/>
      <c r="CU67" s="552"/>
      <c r="CV67" s="552"/>
      <c r="CW67" s="552"/>
      <c r="CX67" s="552"/>
    </row>
    <row r="68" spans="1:102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  <c r="BT68" s="552"/>
      <c r="BU68" s="552"/>
      <c r="BV68" s="552"/>
      <c r="BW68" s="552"/>
      <c r="BX68" s="552"/>
      <c r="BY68" s="552"/>
      <c r="BZ68" s="552"/>
      <c r="CA68" s="552"/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2"/>
      <c r="CT68" s="552"/>
      <c r="CU68" s="552"/>
      <c r="CV68" s="552"/>
      <c r="CW68" s="552"/>
      <c r="CX68" s="552"/>
    </row>
    <row r="69" spans="1:102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  <c r="BT69" s="552"/>
      <c r="BU69" s="552"/>
      <c r="BV69" s="552"/>
      <c r="BW69" s="552"/>
      <c r="BX69" s="552"/>
      <c r="BY69" s="552"/>
      <c r="BZ69" s="552"/>
      <c r="CA69" s="552"/>
      <c r="CB69" s="552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2"/>
      <c r="CQ69" s="552"/>
      <c r="CR69" s="552"/>
      <c r="CS69" s="552"/>
      <c r="CT69" s="552"/>
      <c r="CU69" s="552"/>
      <c r="CV69" s="552"/>
      <c r="CW69" s="552"/>
      <c r="CX69" s="552"/>
    </row>
    <row r="70" spans="1:102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  <c r="BT70" s="552"/>
      <c r="BU70" s="552"/>
      <c r="BV70" s="552"/>
      <c r="BW70" s="552"/>
      <c r="BX70" s="552"/>
      <c r="BY70" s="552"/>
      <c r="BZ70" s="552"/>
      <c r="CA70" s="552"/>
      <c r="CB70" s="552"/>
      <c r="CC70" s="552"/>
      <c r="CD70" s="552"/>
      <c r="CE70" s="552"/>
      <c r="CF70" s="552"/>
      <c r="CG70" s="552"/>
      <c r="CH70" s="552"/>
      <c r="CI70" s="552"/>
      <c r="CJ70" s="552"/>
      <c r="CK70" s="552"/>
      <c r="CL70" s="552"/>
      <c r="CM70" s="552"/>
      <c r="CN70" s="552"/>
      <c r="CO70" s="552"/>
      <c r="CP70" s="552"/>
      <c r="CQ70" s="552"/>
      <c r="CR70" s="552"/>
      <c r="CS70" s="552"/>
      <c r="CT70" s="552"/>
      <c r="CU70" s="552"/>
      <c r="CV70" s="552"/>
      <c r="CW70" s="552"/>
      <c r="CX70" s="552"/>
    </row>
    <row r="71" spans="1:102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  <c r="BT71" s="552"/>
      <c r="BU71" s="552"/>
      <c r="BV71" s="552"/>
      <c r="BW71" s="552"/>
      <c r="BX71" s="552"/>
      <c r="BY71" s="552"/>
      <c r="BZ71" s="552"/>
      <c r="CA71" s="552"/>
      <c r="CB71" s="552"/>
      <c r="CC71" s="552"/>
      <c r="CD71" s="552"/>
      <c r="CE71" s="552"/>
      <c r="CF71" s="552"/>
      <c r="CG71" s="552"/>
      <c r="CH71" s="552"/>
      <c r="CI71" s="552"/>
      <c r="CJ71" s="552"/>
      <c r="CK71" s="552"/>
      <c r="CL71" s="552"/>
      <c r="CM71" s="552"/>
      <c r="CN71" s="552"/>
      <c r="CO71" s="552"/>
      <c r="CP71" s="552"/>
      <c r="CQ71" s="552"/>
      <c r="CR71" s="552"/>
      <c r="CS71" s="552"/>
      <c r="CT71" s="552"/>
      <c r="CU71" s="552"/>
      <c r="CV71" s="552"/>
      <c r="CW71" s="552"/>
      <c r="CX71" s="552"/>
    </row>
    <row r="72" spans="1:102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  <c r="BT72" s="552"/>
      <c r="BU72" s="552"/>
      <c r="BV72" s="552"/>
      <c r="BW72" s="552"/>
      <c r="BX72" s="552"/>
      <c r="BY72" s="552"/>
      <c r="BZ72" s="552"/>
      <c r="CA72" s="552"/>
      <c r="CB72" s="552"/>
      <c r="CC72" s="552"/>
      <c r="CD72" s="552"/>
      <c r="CE72" s="552"/>
      <c r="CF72" s="552"/>
      <c r="CG72" s="552"/>
      <c r="CH72" s="552"/>
      <c r="CI72" s="552"/>
      <c r="CJ72" s="552"/>
      <c r="CK72" s="552"/>
      <c r="CL72" s="552"/>
      <c r="CM72" s="552"/>
      <c r="CN72" s="552"/>
      <c r="CO72" s="552"/>
      <c r="CP72" s="552"/>
      <c r="CQ72" s="552"/>
      <c r="CR72" s="552"/>
      <c r="CS72" s="552"/>
      <c r="CT72" s="552"/>
      <c r="CU72" s="552"/>
      <c r="CV72" s="552"/>
      <c r="CW72" s="552"/>
      <c r="CX72" s="552"/>
    </row>
    <row r="73" spans="1:102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  <c r="BT73" s="552"/>
      <c r="BU73" s="552"/>
      <c r="BV73" s="552"/>
      <c r="BW73" s="552"/>
      <c r="BX73" s="552"/>
      <c r="BY73" s="552"/>
      <c r="BZ73" s="552"/>
      <c r="CA73" s="552"/>
      <c r="CB73" s="552"/>
      <c r="CC73" s="552"/>
      <c r="CD73" s="552"/>
      <c r="CE73" s="552"/>
      <c r="CF73" s="552"/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2"/>
      <c r="CR73" s="552"/>
      <c r="CS73" s="552"/>
      <c r="CT73" s="552"/>
      <c r="CU73" s="552"/>
      <c r="CV73" s="552"/>
      <c r="CW73" s="552"/>
      <c r="CX73" s="552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  <c r="BT74" s="552"/>
      <c r="BU74" s="552"/>
      <c r="BV74" s="552"/>
      <c r="BW74" s="552"/>
      <c r="BX74" s="552"/>
      <c r="BY74" s="552"/>
      <c r="BZ74" s="552"/>
      <c r="CA74" s="552"/>
      <c r="CB74" s="552"/>
      <c r="CC74" s="552"/>
      <c r="CD74" s="552"/>
      <c r="CE74" s="552"/>
      <c r="CF74" s="552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2"/>
      <c r="CR74" s="552"/>
      <c r="CS74" s="552"/>
      <c r="CT74" s="552"/>
      <c r="CU74" s="552"/>
      <c r="CV74" s="552"/>
      <c r="CW74" s="552"/>
      <c r="CX74" s="552"/>
    </row>
    <row r="75" spans="1:102" ht="21" x14ac:dyDescent="0.25">
      <c r="A75" s="1861"/>
      <c r="B75" s="1877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  <c r="BT75" s="552"/>
      <c r="BU75" s="552"/>
      <c r="BV75" s="552"/>
      <c r="BW75" s="552"/>
      <c r="BX75" s="552"/>
      <c r="BY75" s="552"/>
      <c r="BZ75" s="552"/>
      <c r="CA75" s="552"/>
      <c r="CB75" s="552"/>
      <c r="CC75" s="552"/>
      <c r="CD75" s="552"/>
      <c r="CE75" s="552"/>
      <c r="CF75" s="552"/>
      <c r="CG75" s="552"/>
      <c r="CH75" s="552"/>
      <c r="CI75" s="552"/>
      <c r="CJ75" s="552"/>
      <c r="CK75" s="552"/>
      <c r="CL75" s="552"/>
      <c r="CM75" s="552"/>
      <c r="CN75" s="552"/>
      <c r="CO75" s="552"/>
      <c r="CP75" s="552"/>
      <c r="CQ75" s="552"/>
      <c r="CR75" s="552"/>
      <c r="CS75" s="552"/>
      <c r="CT75" s="552"/>
      <c r="CU75" s="552"/>
      <c r="CV75" s="552"/>
      <c r="CW75" s="552"/>
      <c r="CX75" s="552"/>
    </row>
    <row r="76" spans="1:102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  <c r="BT76" s="552"/>
      <c r="BU76" s="552"/>
      <c r="BV76" s="552"/>
      <c r="BW76" s="552"/>
      <c r="BX76" s="552"/>
      <c r="BY76" s="552"/>
      <c r="BZ76" s="552"/>
      <c r="CA76" s="552"/>
      <c r="CB76" s="552"/>
      <c r="CC76" s="552"/>
      <c r="CD76" s="552"/>
      <c r="CE76" s="552"/>
      <c r="CF76" s="552"/>
      <c r="CG76" s="552"/>
      <c r="CH76" s="552"/>
      <c r="CI76" s="552"/>
      <c r="CJ76" s="552"/>
      <c r="CK76" s="552"/>
      <c r="CL76" s="552"/>
      <c r="CM76" s="552"/>
      <c r="CN76" s="552"/>
      <c r="CO76" s="552"/>
      <c r="CP76" s="552"/>
      <c r="CQ76" s="552"/>
      <c r="CR76" s="552"/>
      <c r="CS76" s="552"/>
      <c r="CT76" s="552"/>
      <c r="CU76" s="552"/>
      <c r="CV76" s="552"/>
      <c r="CW76" s="552"/>
      <c r="CX76" s="552"/>
    </row>
    <row r="77" spans="1:102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  <c r="BT77" s="552"/>
      <c r="BU77" s="552"/>
      <c r="BV77" s="552"/>
      <c r="BW77" s="552"/>
      <c r="BX77" s="552"/>
      <c r="BY77" s="552"/>
      <c r="BZ77" s="552"/>
      <c r="CA77" s="552"/>
      <c r="CB77" s="552"/>
      <c r="CC77" s="552"/>
      <c r="CD77" s="552"/>
      <c r="CE77" s="552"/>
      <c r="CF77" s="552"/>
      <c r="CG77" s="552"/>
      <c r="CH77" s="552"/>
      <c r="CI77" s="552"/>
      <c r="CJ77" s="552"/>
      <c r="CK77" s="552"/>
      <c r="CL77" s="552"/>
      <c r="CM77" s="552"/>
      <c r="CN77" s="552"/>
      <c r="CO77" s="552"/>
      <c r="CP77" s="552"/>
      <c r="CQ77" s="552"/>
      <c r="CR77" s="552"/>
      <c r="CS77" s="552"/>
      <c r="CT77" s="552"/>
      <c r="CU77" s="552"/>
      <c r="CV77" s="552"/>
      <c r="CW77" s="552"/>
      <c r="CX77" s="552"/>
    </row>
    <row r="78" spans="1:102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  <c r="BT78" s="552"/>
      <c r="BU78" s="552"/>
      <c r="BV78" s="552"/>
      <c r="BW78" s="552"/>
      <c r="BX78" s="552"/>
      <c r="BY78" s="552"/>
      <c r="BZ78" s="552"/>
      <c r="CA78" s="552"/>
      <c r="CB78" s="552"/>
      <c r="CC78" s="552"/>
      <c r="CD78" s="552"/>
      <c r="CE78" s="552"/>
      <c r="CF78" s="552"/>
      <c r="CG78" s="552"/>
      <c r="CH78" s="552"/>
      <c r="CI78" s="552"/>
      <c r="CJ78" s="552"/>
      <c r="CK78" s="552"/>
      <c r="CL78" s="552"/>
      <c r="CM78" s="552"/>
      <c r="CN78" s="552"/>
      <c r="CO78" s="552"/>
      <c r="CP78" s="552"/>
      <c r="CQ78" s="552"/>
      <c r="CR78" s="552"/>
      <c r="CS78" s="552"/>
      <c r="CT78" s="552"/>
      <c r="CU78" s="552"/>
      <c r="CV78" s="552"/>
      <c r="CW78" s="552"/>
      <c r="CX78" s="552"/>
    </row>
    <row r="79" spans="1:102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  <c r="BT79" s="552"/>
      <c r="BU79" s="552"/>
      <c r="BV79" s="552"/>
      <c r="BW79" s="552"/>
      <c r="BX79" s="552"/>
      <c r="BY79" s="552"/>
      <c r="BZ79" s="552"/>
      <c r="CA79" s="552"/>
      <c r="CB79" s="552"/>
      <c r="CC79" s="552"/>
      <c r="CD79" s="552"/>
      <c r="CE79" s="552"/>
      <c r="CF79" s="552"/>
      <c r="CG79" s="552"/>
      <c r="CH79" s="552"/>
      <c r="CI79" s="552"/>
      <c r="CJ79" s="552"/>
      <c r="CK79" s="552"/>
      <c r="CL79" s="552"/>
      <c r="CM79" s="552"/>
      <c r="CN79" s="552"/>
      <c r="CO79" s="552"/>
      <c r="CP79" s="552"/>
      <c r="CQ79" s="552"/>
      <c r="CR79" s="552"/>
      <c r="CS79" s="552"/>
      <c r="CT79" s="552"/>
      <c r="CU79" s="552"/>
      <c r="CV79" s="552"/>
      <c r="CW79" s="552"/>
      <c r="CX79" s="552"/>
    </row>
    <row r="80" spans="1:102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  <c r="BT80" s="552"/>
      <c r="BU80" s="552"/>
      <c r="BV80" s="552"/>
      <c r="BW80" s="552"/>
      <c r="BX80" s="552"/>
      <c r="BY80" s="552"/>
      <c r="BZ80" s="552"/>
      <c r="CA80" s="552"/>
      <c r="CB80" s="552"/>
      <c r="CC80" s="552"/>
      <c r="CD80" s="552"/>
      <c r="CE80" s="552"/>
      <c r="CF80" s="552"/>
      <c r="CG80" s="552"/>
      <c r="CH80" s="552"/>
      <c r="CI80" s="552"/>
      <c r="CJ80" s="552"/>
      <c r="CK80" s="552"/>
      <c r="CL80" s="552"/>
      <c r="CM80" s="552"/>
      <c r="CN80" s="552"/>
      <c r="CO80" s="552"/>
      <c r="CP80" s="552"/>
      <c r="CQ80" s="552"/>
      <c r="CR80" s="552"/>
      <c r="CS80" s="552"/>
      <c r="CT80" s="552"/>
      <c r="CU80" s="552"/>
      <c r="CV80" s="552"/>
      <c r="CW80" s="552"/>
      <c r="CX80" s="552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  <c r="BR81" s="552"/>
      <c r="BS81" s="552"/>
      <c r="BT81" s="552"/>
      <c r="BU81" s="552"/>
      <c r="BV81" s="552"/>
      <c r="BW81" s="552"/>
      <c r="BX81" s="552"/>
      <c r="BY81" s="552"/>
      <c r="BZ81" s="552"/>
      <c r="CA81" s="552"/>
      <c r="CB81" s="552"/>
      <c r="CC81" s="552"/>
      <c r="CD81" s="552"/>
      <c r="CE81" s="552"/>
      <c r="CF81" s="552"/>
      <c r="CG81" s="552"/>
      <c r="CH81" s="552"/>
      <c r="CI81" s="552"/>
      <c r="CJ81" s="552"/>
      <c r="CK81" s="552"/>
      <c r="CL81" s="552"/>
      <c r="CM81" s="552"/>
      <c r="CN81" s="552"/>
      <c r="CO81" s="552"/>
      <c r="CP81" s="552"/>
      <c r="CQ81" s="552"/>
      <c r="CR81" s="552"/>
      <c r="CS81" s="552"/>
      <c r="CT81" s="552"/>
      <c r="CU81" s="552"/>
      <c r="CV81" s="552"/>
      <c r="CW81" s="552"/>
      <c r="CX81" s="552"/>
    </row>
    <row r="82" spans="1:102" x14ac:dyDescent="0.25">
      <c r="A82" s="1834"/>
      <c r="B82" s="1835"/>
      <c r="C82" s="1851"/>
      <c r="D82" s="1831"/>
      <c r="E82" s="1831"/>
      <c r="F82" s="1831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  <c r="BR82" s="552"/>
      <c r="BS82" s="552"/>
      <c r="BT82" s="552"/>
      <c r="BU82" s="552"/>
      <c r="BV82" s="552"/>
      <c r="BW82" s="552"/>
      <c r="BX82" s="552"/>
      <c r="BY82" s="552"/>
      <c r="BZ82" s="552"/>
      <c r="CA82" s="552"/>
      <c r="CB82" s="552"/>
      <c r="CC82" s="552"/>
      <c r="CD82" s="552"/>
      <c r="CE82" s="552"/>
      <c r="CF82" s="552"/>
      <c r="CG82" s="552"/>
      <c r="CH82" s="552"/>
      <c r="CI82" s="552"/>
      <c r="CJ82" s="552"/>
      <c r="CK82" s="552"/>
      <c r="CL82" s="552"/>
      <c r="CM82" s="552"/>
      <c r="CN82" s="552"/>
      <c r="CO82" s="552"/>
      <c r="CP82" s="552"/>
      <c r="CQ82" s="552"/>
      <c r="CR82" s="552"/>
      <c r="CS82" s="552"/>
      <c r="CT82" s="552"/>
      <c r="CU82" s="552"/>
      <c r="CV82" s="552"/>
      <c r="CW82" s="552"/>
      <c r="CX82" s="552"/>
    </row>
    <row r="83" spans="1:102" x14ac:dyDescent="0.25">
      <c r="A83" s="1858" t="s">
        <v>107</v>
      </c>
      <c r="B83" s="1859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  <c r="BR83" s="552"/>
      <c r="BS83" s="552"/>
      <c r="BT83" s="552"/>
      <c r="BU83" s="552"/>
      <c r="BV83" s="552"/>
      <c r="BW83" s="552"/>
      <c r="BX83" s="552"/>
      <c r="BY83" s="552"/>
      <c r="BZ83" s="552"/>
      <c r="CA83" s="552"/>
      <c r="CB83" s="552"/>
      <c r="CC83" s="552"/>
      <c r="CD83" s="552"/>
      <c r="CE83" s="552"/>
      <c r="CF83" s="552"/>
      <c r="CG83" s="552"/>
      <c r="CH83" s="552"/>
      <c r="CI83" s="552"/>
      <c r="CJ83" s="552"/>
      <c r="CK83" s="552"/>
      <c r="CL83" s="552"/>
      <c r="CM83" s="552"/>
      <c r="CN83" s="552"/>
      <c r="CO83" s="552"/>
      <c r="CP83" s="552"/>
      <c r="CQ83" s="552"/>
      <c r="CR83" s="552"/>
      <c r="CS83" s="552"/>
      <c r="CT83" s="552"/>
      <c r="CU83" s="552"/>
      <c r="CV83" s="552"/>
      <c r="CW83" s="552"/>
      <c r="CX83" s="552"/>
    </row>
    <row r="84" spans="1:102" x14ac:dyDescent="0.25">
      <c r="A84" s="1845" t="s">
        <v>108</v>
      </c>
      <c r="B84" s="1846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  <c r="BR84" s="552"/>
      <c r="BS84" s="552"/>
      <c r="BT84" s="552"/>
      <c r="BU84" s="552"/>
      <c r="BV84" s="552"/>
      <c r="BW84" s="552"/>
      <c r="BX84" s="552"/>
      <c r="BY84" s="552"/>
      <c r="BZ84" s="552"/>
      <c r="CA84" s="552"/>
      <c r="CB84" s="552"/>
      <c r="CC84" s="552"/>
      <c r="CD84" s="552"/>
      <c r="CE84" s="552"/>
      <c r="CF84" s="552"/>
      <c r="CG84" s="552"/>
      <c r="CH84" s="552"/>
      <c r="CI84" s="552"/>
      <c r="CJ84" s="552"/>
      <c r="CK84" s="552"/>
      <c r="CL84" s="552"/>
      <c r="CM84" s="552"/>
      <c r="CN84" s="552"/>
      <c r="CO84" s="552"/>
      <c r="CP84" s="552"/>
      <c r="CQ84" s="552"/>
      <c r="CR84" s="552"/>
      <c r="CS84" s="552"/>
      <c r="CT84" s="552"/>
      <c r="CU84" s="552"/>
      <c r="CV84" s="552"/>
      <c r="CW84" s="552"/>
      <c r="CX84" s="552"/>
    </row>
    <row r="85" spans="1:102" x14ac:dyDescent="0.25">
      <c r="A85" s="1845" t="s">
        <v>109</v>
      </c>
      <c r="B85" s="1846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  <c r="BR85" s="552"/>
      <c r="BS85" s="552"/>
      <c r="BT85" s="552"/>
      <c r="BU85" s="552"/>
      <c r="BV85" s="552"/>
      <c r="BW85" s="552"/>
      <c r="BX85" s="552"/>
      <c r="BY85" s="552"/>
      <c r="BZ85" s="552"/>
      <c r="CA85" s="552"/>
      <c r="CB85" s="552"/>
      <c r="CC85" s="552"/>
      <c r="CD85" s="552"/>
      <c r="CE85" s="552"/>
      <c r="CF85" s="552"/>
      <c r="CG85" s="552"/>
      <c r="CH85" s="552"/>
      <c r="CI85" s="552"/>
      <c r="CJ85" s="552"/>
      <c r="CK85" s="552"/>
      <c r="CL85" s="552"/>
      <c r="CM85" s="552"/>
      <c r="CN85" s="552"/>
      <c r="CO85" s="552"/>
      <c r="CP85" s="552"/>
      <c r="CQ85" s="552"/>
      <c r="CR85" s="552"/>
      <c r="CS85" s="552"/>
      <c r="CT85" s="552"/>
      <c r="CU85" s="552"/>
      <c r="CV85" s="552"/>
      <c r="CW85" s="552"/>
      <c r="CX85" s="552"/>
    </row>
    <row r="86" spans="1:102" x14ac:dyDescent="0.25">
      <c r="A86" s="1845" t="s">
        <v>110</v>
      </c>
      <c r="B86" s="1846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  <c r="BR86" s="552"/>
      <c r="BS86" s="552"/>
      <c r="BT86" s="552"/>
      <c r="BU86" s="552"/>
      <c r="BV86" s="552"/>
      <c r="BW86" s="552"/>
      <c r="BX86" s="552"/>
      <c r="BY86" s="552"/>
      <c r="BZ86" s="552"/>
      <c r="CA86" s="552"/>
      <c r="CB86" s="552"/>
      <c r="CC86" s="552"/>
      <c r="CD86" s="552"/>
      <c r="CE86" s="552"/>
      <c r="CF86" s="552"/>
      <c r="CG86" s="552"/>
      <c r="CH86" s="552"/>
      <c r="CI86" s="552"/>
      <c r="CJ86" s="552"/>
      <c r="CK86" s="552"/>
      <c r="CL86" s="552"/>
      <c r="CM86" s="552"/>
      <c r="CN86" s="552"/>
      <c r="CO86" s="552"/>
      <c r="CP86" s="552"/>
      <c r="CQ86" s="552"/>
      <c r="CR86" s="552"/>
      <c r="CS86" s="552"/>
      <c r="CT86" s="552"/>
      <c r="CU86" s="552"/>
      <c r="CV86" s="552"/>
      <c r="CW86" s="552"/>
      <c r="CX86" s="552"/>
    </row>
    <row r="87" spans="1:102" x14ac:dyDescent="0.25">
      <c r="A87" s="1845" t="s">
        <v>111</v>
      </c>
      <c r="B87" s="1846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  <c r="BR87" s="552"/>
      <c r="BS87" s="552"/>
      <c r="BT87" s="552"/>
      <c r="BU87" s="552"/>
      <c r="BV87" s="552"/>
      <c r="BW87" s="552"/>
      <c r="BX87" s="552"/>
      <c r="BY87" s="552"/>
      <c r="BZ87" s="552"/>
      <c r="CA87" s="552"/>
      <c r="CB87" s="552"/>
      <c r="CC87" s="552"/>
      <c r="CD87" s="552"/>
      <c r="CE87" s="552"/>
      <c r="CF87" s="552"/>
      <c r="CG87" s="552"/>
      <c r="CH87" s="552"/>
      <c r="CI87" s="552"/>
      <c r="CJ87" s="552"/>
      <c r="CK87" s="552"/>
      <c r="CL87" s="552"/>
      <c r="CM87" s="552"/>
      <c r="CN87" s="552"/>
      <c r="CO87" s="552"/>
      <c r="CP87" s="552"/>
      <c r="CQ87" s="552"/>
      <c r="CR87" s="552"/>
      <c r="CS87" s="552"/>
      <c r="CT87" s="552"/>
      <c r="CU87" s="552"/>
      <c r="CV87" s="552"/>
      <c r="CW87" s="552"/>
      <c r="CX87" s="552"/>
    </row>
    <row r="88" spans="1:102" x14ac:dyDescent="0.25">
      <c r="A88" s="1864" t="s">
        <v>112</v>
      </c>
      <c r="B88" s="1865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  <c r="BR88" s="552"/>
      <c r="BS88" s="552"/>
      <c r="BT88" s="552"/>
      <c r="BU88" s="552"/>
      <c r="BV88" s="552"/>
      <c r="BW88" s="552"/>
      <c r="BX88" s="552"/>
      <c r="BY88" s="552"/>
      <c r="BZ88" s="552"/>
      <c r="CA88" s="552"/>
      <c r="CB88" s="552"/>
      <c r="CC88" s="552"/>
      <c r="CD88" s="552"/>
      <c r="CE88" s="552"/>
      <c r="CF88" s="552"/>
      <c r="CG88" s="552"/>
      <c r="CH88" s="552"/>
      <c r="CI88" s="552"/>
      <c r="CJ88" s="552"/>
      <c r="CK88" s="552"/>
      <c r="CL88" s="552"/>
      <c r="CM88" s="552"/>
      <c r="CN88" s="552"/>
      <c r="CO88" s="552"/>
      <c r="CP88" s="552"/>
      <c r="CQ88" s="552"/>
      <c r="CR88" s="552"/>
      <c r="CS88" s="552"/>
      <c r="CT88" s="552"/>
      <c r="CU88" s="552"/>
      <c r="CV88" s="552"/>
      <c r="CW88" s="552"/>
      <c r="CX88" s="552"/>
    </row>
    <row r="89" spans="1:102" x14ac:dyDescent="0.25">
      <c r="A89" s="1816" t="s">
        <v>82</v>
      </c>
      <c r="B89" s="1817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  <c r="BR89" s="552"/>
      <c r="BS89" s="552"/>
      <c r="BT89" s="552"/>
      <c r="BU89" s="552"/>
      <c r="BV89" s="552"/>
      <c r="BW89" s="552"/>
      <c r="BX89" s="552"/>
      <c r="BY89" s="552"/>
      <c r="BZ89" s="552"/>
      <c r="CA89" s="552"/>
      <c r="CB89" s="552"/>
      <c r="CC89" s="552"/>
      <c r="CD89" s="552"/>
      <c r="CE89" s="552"/>
      <c r="CF89" s="552"/>
      <c r="CG89" s="552"/>
      <c r="CH89" s="552"/>
      <c r="CI89" s="552"/>
      <c r="CJ89" s="552"/>
      <c r="CK89" s="552"/>
      <c r="CL89" s="552"/>
      <c r="CM89" s="552"/>
      <c r="CN89" s="552"/>
      <c r="CO89" s="552"/>
      <c r="CP89" s="552"/>
      <c r="CQ89" s="552"/>
      <c r="CR89" s="552"/>
      <c r="CS89" s="552"/>
      <c r="CT89" s="552"/>
      <c r="CU89" s="552"/>
      <c r="CV89" s="552"/>
      <c r="CW89" s="552"/>
      <c r="CX89" s="552"/>
    </row>
    <row r="90" spans="1:102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  <c r="BR90" s="552"/>
      <c r="BS90" s="552"/>
      <c r="BT90" s="552"/>
      <c r="BU90" s="552"/>
      <c r="BV90" s="552"/>
      <c r="BW90" s="552"/>
      <c r="BX90" s="552"/>
      <c r="BY90" s="552"/>
      <c r="BZ90" s="552"/>
      <c r="CA90" s="552"/>
      <c r="CB90" s="552"/>
      <c r="CC90" s="552"/>
      <c r="CD90" s="552"/>
      <c r="CE90" s="552"/>
      <c r="CF90" s="552"/>
      <c r="CG90" s="552"/>
      <c r="CH90" s="552"/>
      <c r="CI90" s="552"/>
      <c r="CJ90" s="552"/>
      <c r="CK90" s="552"/>
      <c r="CL90" s="552"/>
      <c r="CM90" s="552"/>
      <c r="CN90" s="552"/>
      <c r="CO90" s="552"/>
      <c r="CP90" s="552"/>
      <c r="CQ90" s="552"/>
      <c r="CR90" s="552"/>
      <c r="CS90" s="552"/>
      <c r="CT90" s="552"/>
      <c r="CU90" s="552"/>
      <c r="CV90" s="552"/>
      <c r="CW90" s="552"/>
      <c r="CX90" s="552"/>
    </row>
    <row r="91" spans="1:102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  <c r="BR91" s="552"/>
      <c r="BS91" s="552"/>
      <c r="BT91" s="552"/>
      <c r="BU91" s="552"/>
      <c r="BV91" s="552"/>
      <c r="BW91" s="552"/>
      <c r="BX91" s="552"/>
      <c r="BY91" s="552"/>
      <c r="BZ91" s="552"/>
      <c r="CA91" s="552"/>
      <c r="CB91" s="552"/>
      <c r="CC91" s="552"/>
      <c r="CD91" s="552"/>
      <c r="CE91" s="552"/>
      <c r="CF91" s="552"/>
      <c r="CG91" s="552"/>
      <c r="CH91" s="552"/>
      <c r="CI91" s="552"/>
      <c r="CJ91" s="552"/>
      <c r="CK91" s="552"/>
      <c r="CL91" s="552"/>
      <c r="CM91" s="552"/>
      <c r="CN91" s="552"/>
      <c r="CO91" s="552"/>
      <c r="CP91" s="552"/>
      <c r="CQ91" s="552"/>
      <c r="CR91" s="552"/>
      <c r="CS91" s="552"/>
      <c r="CT91" s="552"/>
      <c r="CU91" s="552"/>
      <c r="CV91" s="552"/>
      <c r="CW91" s="552"/>
      <c r="CX91" s="552"/>
    </row>
    <row r="92" spans="1:102" ht="63" x14ac:dyDescent="0.25">
      <c r="A92" s="1818" t="s">
        <v>115</v>
      </c>
      <c r="B92" s="1883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  <c r="BR92" s="552"/>
      <c r="BS92" s="552"/>
      <c r="BT92" s="552"/>
      <c r="BU92" s="552"/>
      <c r="BV92" s="552"/>
      <c r="BW92" s="552"/>
      <c r="BX92" s="552"/>
      <c r="BY92" s="552"/>
      <c r="BZ92" s="552"/>
      <c r="CA92" s="552"/>
      <c r="CB92" s="552"/>
      <c r="CC92" s="552"/>
      <c r="CD92" s="552"/>
      <c r="CE92" s="552"/>
      <c r="CF92" s="552"/>
      <c r="CG92" s="552"/>
      <c r="CH92" s="552"/>
      <c r="CI92" s="552"/>
      <c r="CJ92" s="552"/>
      <c r="CK92" s="552"/>
      <c r="CL92" s="552"/>
      <c r="CM92" s="552"/>
      <c r="CN92" s="552"/>
      <c r="CO92" s="552"/>
      <c r="CP92" s="552"/>
      <c r="CQ92" s="552"/>
      <c r="CR92" s="552"/>
      <c r="CS92" s="552"/>
      <c r="CT92" s="552"/>
      <c r="CU92" s="552"/>
      <c r="CV92" s="552"/>
      <c r="CW92" s="552"/>
      <c r="CX92" s="552"/>
    </row>
    <row r="93" spans="1:102" ht="15" customHeight="1" x14ac:dyDescent="0.25">
      <c r="A93" s="1862" t="s">
        <v>119</v>
      </c>
      <c r="B93" s="1863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  <c r="BR93" s="552"/>
      <c r="BS93" s="552"/>
      <c r="BT93" s="552"/>
      <c r="BU93" s="552"/>
      <c r="BV93" s="552"/>
      <c r="BW93" s="552"/>
      <c r="BX93" s="552"/>
      <c r="BY93" s="552"/>
      <c r="BZ93" s="552"/>
      <c r="CA93" s="552"/>
      <c r="CB93" s="552"/>
      <c r="CC93" s="552"/>
      <c r="CD93" s="552"/>
      <c r="CE93" s="552"/>
      <c r="CF93" s="552"/>
      <c r="CG93" s="552"/>
      <c r="CH93" s="552"/>
      <c r="CI93" s="552"/>
      <c r="CJ93" s="552"/>
      <c r="CK93" s="552"/>
      <c r="CL93" s="552"/>
      <c r="CM93" s="552"/>
      <c r="CN93" s="552"/>
      <c r="CO93" s="552"/>
      <c r="CP93" s="552"/>
      <c r="CQ93" s="552"/>
      <c r="CR93" s="552"/>
      <c r="CS93" s="552"/>
      <c r="CT93" s="552"/>
      <c r="CU93" s="552"/>
      <c r="CV93" s="552"/>
      <c r="CW93" s="552"/>
      <c r="CX93" s="552"/>
    </row>
    <row r="94" spans="1:102" ht="15" customHeight="1" x14ac:dyDescent="0.25">
      <c r="A94" s="1856" t="s">
        <v>120</v>
      </c>
      <c r="B94" s="1857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  <c r="BR94" s="552"/>
      <c r="BS94" s="552"/>
      <c r="BT94" s="552"/>
      <c r="BU94" s="552"/>
      <c r="BV94" s="552"/>
      <c r="BW94" s="552"/>
      <c r="BX94" s="552"/>
      <c r="BY94" s="552"/>
      <c r="BZ94" s="552"/>
      <c r="CA94" s="552"/>
      <c r="CB94" s="552"/>
      <c r="CC94" s="552"/>
      <c r="CD94" s="552"/>
      <c r="CE94" s="552"/>
      <c r="CF94" s="552"/>
      <c r="CG94" s="552"/>
      <c r="CH94" s="552"/>
      <c r="CI94" s="552"/>
      <c r="CJ94" s="552"/>
      <c r="CK94" s="552"/>
      <c r="CL94" s="552"/>
      <c r="CM94" s="552"/>
      <c r="CN94" s="552"/>
      <c r="CO94" s="552"/>
      <c r="CP94" s="552"/>
      <c r="CQ94" s="552"/>
      <c r="CR94" s="552"/>
      <c r="CS94" s="552"/>
      <c r="CT94" s="552"/>
      <c r="CU94" s="552"/>
      <c r="CV94" s="552"/>
      <c r="CW94" s="552"/>
      <c r="CX94" s="552"/>
    </row>
    <row r="95" spans="1:102" ht="15" customHeight="1" x14ac:dyDescent="0.25">
      <c r="A95" s="1856" t="s">
        <v>121</v>
      </c>
      <c r="B95" s="1857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  <c r="BR95" s="552"/>
      <c r="BS95" s="552"/>
      <c r="BT95" s="552"/>
      <c r="BU95" s="552"/>
      <c r="BV95" s="552"/>
      <c r="BW95" s="552"/>
      <c r="BX95" s="552"/>
      <c r="BY95" s="552"/>
      <c r="BZ95" s="552"/>
      <c r="CA95" s="552"/>
      <c r="CB95" s="552"/>
      <c r="CC95" s="552"/>
      <c r="CD95" s="552"/>
      <c r="CE95" s="552"/>
      <c r="CF95" s="552"/>
      <c r="CG95" s="552"/>
      <c r="CH95" s="552"/>
      <c r="CI95" s="552"/>
      <c r="CJ95" s="552"/>
      <c r="CK95" s="552"/>
      <c r="CL95" s="552"/>
      <c r="CM95" s="552"/>
      <c r="CN95" s="552"/>
      <c r="CO95" s="552"/>
      <c r="CP95" s="552"/>
      <c r="CQ95" s="552"/>
      <c r="CR95" s="552"/>
      <c r="CS95" s="552"/>
      <c r="CT95" s="552"/>
      <c r="CU95" s="552"/>
      <c r="CV95" s="552"/>
      <c r="CW95" s="552"/>
      <c r="CX95" s="552"/>
    </row>
    <row r="96" spans="1:102" ht="15" customHeight="1" x14ac:dyDescent="0.25">
      <c r="A96" s="1814" t="s">
        <v>122</v>
      </c>
      <c r="B96" s="1815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  <c r="BR96" s="552"/>
      <c r="BS96" s="552"/>
      <c r="BT96" s="552"/>
      <c r="BU96" s="552"/>
      <c r="BV96" s="552"/>
      <c r="BW96" s="552"/>
      <c r="BX96" s="552"/>
      <c r="BY96" s="552"/>
      <c r="BZ96" s="552"/>
      <c r="CA96" s="552"/>
      <c r="CB96" s="552"/>
      <c r="CC96" s="552"/>
      <c r="CD96" s="552"/>
      <c r="CE96" s="552"/>
      <c r="CF96" s="552"/>
      <c r="CG96" s="552"/>
      <c r="CH96" s="552"/>
      <c r="CI96" s="552"/>
      <c r="CJ96" s="552"/>
      <c r="CK96" s="552"/>
      <c r="CL96" s="552"/>
      <c r="CM96" s="552"/>
      <c r="CN96" s="552"/>
      <c r="CO96" s="552"/>
      <c r="CP96" s="552"/>
      <c r="CQ96" s="552"/>
      <c r="CR96" s="552"/>
      <c r="CS96" s="552"/>
      <c r="CT96" s="552"/>
      <c r="CU96" s="552"/>
      <c r="CV96" s="552"/>
      <c r="CW96" s="552"/>
      <c r="CX96" s="552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1818" t="s">
        <v>115</v>
      </c>
      <c r="B99" s="1819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ht="15" customHeight="1" x14ac:dyDescent="0.25">
      <c r="A100" s="1854" t="s">
        <v>125</v>
      </c>
      <c r="B100" s="1855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875"/>
      <c r="K103" s="1866"/>
      <c r="L103" s="1866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1871"/>
      <c r="B104" s="1872"/>
      <c r="C104" s="1831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1812" t="s">
        <v>129</v>
      </c>
      <c r="B105" s="1813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102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2"/>
      <c r="AM113" s="552"/>
      <c r="AN113" s="552"/>
      <c r="AO113" s="552"/>
      <c r="AP113" s="552"/>
      <c r="AQ113" s="552"/>
      <c r="AR113" s="552"/>
      <c r="AS113" s="552"/>
      <c r="AT113" s="552"/>
      <c r="AU113" s="552"/>
      <c r="AV113" s="552"/>
      <c r="AW113" s="552"/>
      <c r="AX113" s="552"/>
      <c r="AY113" s="552"/>
      <c r="AZ113" s="552"/>
      <c r="BA113" s="552"/>
      <c r="BB113" s="552"/>
      <c r="BC113" s="552"/>
      <c r="BD113" s="552"/>
      <c r="BE113" s="552"/>
      <c r="BF113" s="552"/>
      <c r="BG113" s="552"/>
      <c r="BH113" s="552"/>
      <c r="BI113" s="552"/>
      <c r="BJ113" s="552"/>
      <c r="BK113" s="552"/>
      <c r="BL113" s="552"/>
      <c r="BM113" s="552"/>
      <c r="BN113" s="552"/>
      <c r="BO113" s="552"/>
      <c r="BP113" s="552"/>
      <c r="BQ113" s="552"/>
      <c r="BR113" s="552"/>
      <c r="BS113" s="552"/>
      <c r="BT113" s="552"/>
      <c r="BU113" s="552"/>
      <c r="BV113" s="552"/>
      <c r="BW113" s="552"/>
      <c r="BX113" s="552"/>
      <c r="BY113" s="552"/>
      <c r="BZ113" s="552"/>
      <c r="CA113" s="552"/>
      <c r="CB113" s="552"/>
      <c r="CC113" s="552"/>
      <c r="CD113" s="552"/>
      <c r="CE113" s="552"/>
      <c r="CF113" s="552"/>
      <c r="CG113" s="552"/>
      <c r="CH113" s="552"/>
      <c r="CI113" s="552"/>
      <c r="CJ113" s="552"/>
      <c r="CK113" s="552"/>
      <c r="CL113" s="552"/>
      <c r="CM113" s="552"/>
      <c r="CN113" s="552"/>
      <c r="CO113" s="552"/>
      <c r="CP113" s="552"/>
      <c r="CQ113" s="552"/>
      <c r="CR113" s="552"/>
      <c r="CS113" s="552"/>
      <c r="CT113" s="552"/>
      <c r="CU113" s="552"/>
      <c r="CV113" s="552"/>
      <c r="CW113" s="552"/>
      <c r="CX113" s="552"/>
    </row>
    <row r="114" spans="1:102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2"/>
      <c r="AM114" s="552"/>
      <c r="AN114" s="552"/>
      <c r="AO114" s="552"/>
      <c r="AP114" s="552"/>
      <c r="AQ114" s="552"/>
      <c r="AR114" s="552"/>
      <c r="AS114" s="552"/>
      <c r="AT114" s="552"/>
      <c r="AU114" s="552"/>
      <c r="AV114" s="552"/>
      <c r="AW114" s="552"/>
      <c r="AX114" s="552"/>
      <c r="AY114" s="552"/>
      <c r="AZ114" s="552"/>
      <c r="BA114" s="552"/>
      <c r="BB114" s="552"/>
      <c r="BC114" s="552"/>
      <c r="BD114" s="552"/>
      <c r="BE114" s="552"/>
      <c r="BF114" s="552"/>
      <c r="BG114" s="552"/>
      <c r="BH114" s="552"/>
      <c r="BI114" s="552"/>
      <c r="BJ114" s="552"/>
      <c r="BK114" s="552"/>
      <c r="BL114" s="552"/>
      <c r="BM114" s="552"/>
      <c r="BN114" s="552"/>
      <c r="BO114" s="552"/>
      <c r="BP114" s="552"/>
      <c r="BQ114" s="552"/>
      <c r="BR114" s="552"/>
      <c r="BS114" s="552"/>
      <c r="BT114" s="552"/>
      <c r="BU114" s="552"/>
      <c r="BV114" s="552"/>
      <c r="BW114" s="552"/>
      <c r="BX114" s="552"/>
      <c r="BY114" s="552"/>
      <c r="BZ114" s="552"/>
      <c r="CA114" s="552"/>
      <c r="CB114" s="552"/>
      <c r="CC114" s="552"/>
      <c r="CD114" s="552"/>
      <c r="CE114" s="552"/>
      <c r="CF114" s="552"/>
      <c r="CG114" s="552"/>
      <c r="CH114" s="552"/>
      <c r="CI114" s="552"/>
      <c r="CJ114" s="552"/>
      <c r="CK114" s="552"/>
      <c r="CL114" s="552"/>
      <c r="CM114" s="552"/>
      <c r="CN114" s="552"/>
      <c r="CO114" s="552"/>
      <c r="CP114" s="552"/>
      <c r="CQ114" s="552"/>
      <c r="CR114" s="552"/>
      <c r="CS114" s="552"/>
      <c r="CT114" s="552"/>
      <c r="CU114" s="552"/>
      <c r="CV114" s="552"/>
      <c r="CW114" s="552"/>
      <c r="CX114" s="552"/>
    </row>
    <row r="115" spans="1:102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  <c r="BX115" s="552"/>
      <c r="BY115" s="552"/>
      <c r="BZ115" s="552"/>
      <c r="CA115" s="552"/>
      <c r="CB115" s="552"/>
      <c r="CC115" s="552"/>
      <c r="CD115" s="552"/>
      <c r="CE115" s="552"/>
      <c r="CF115" s="552"/>
      <c r="CG115" s="552"/>
      <c r="CH115" s="552"/>
      <c r="CI115" s="552"/>
      <c r="CJ115" s="552"/>
      <c r="CK115" s="552"/>
      <c r="CL115" s="552"/>
      <c r="CM115" s="552"/>
      <c r="CN115" s="552"/>
      <c r="CO115" s="552"/>
      <c r="CP115" s="552"/>
      <c r="CQ115" s="552"/>
      <c r="CR115" s="552"/>
      <c r="CS115" s="552"/>
      <c r="CT115" s="552"/>
      <c r="CU115" s="552"/>
      <c r="CV115" s="552"/>
      <c r="CW115" s="552"/>
      <c r="CX115" s="552"/>
    </row>
    <row r="116" spans="1:102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  <c r="BX116" s="552"/>
      <c r="BY116" s="552"/>
      <c r="BZ116" s="552"/>
      <c r="CA116" s="552"/>
      <c r="CB116" s="552"/>
      <c r="CC116" s="552"/>
      <c r="CD116" s="552"/>
      <c r="CE116" s="552"/>
      <c r="CF116" s="552"/>
      <c r="CG116" s="552"/>
      <c r="CH116" s="552"/>
      <c r="CI116" s="552"/>
      <c r="CJ116" s="552"/>
      <c r="CK116" s="552"/>
      <c r="CL116" s="552"/>
      <c r="CM116" s="552"/>
      <c r="CN116" s="552"/>
      <c r="CO116" s="552"/>
      <c r="CP116" s="552"/>
      <c r="CQ116" s="552"/>
      <c r="CR116" s="552"/>
      <c r="CS116" s="552"/>
      <c r="CT116" s="552"/>
      <c r="CU116" s="552"/>
      <c r="CV116" s="552"/>
      <c r="CW116" s="552"/>
      <c r="CX116" s="552"/>
    </row>
    <row r="117" spans="1:102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  <c r="BX117" s="552"/>
      <c r="BY117" s="552"/>
      <c r="BZ117" s="552"/>
      <c r="CA117" s="552"/>
      <c r="CB117" s="552"/>
      <c r="CC117" s="552"/>
      <c r="CD117" s="552"/>
      <c r="CE117" s="552"/>
      <c r="CF117" s="552"/>
      <c r="CG117" s="552"/>
      <c r="CH117" s="552"/>
      <c r="CI117" s="552"/>
      <c r="CJ117" s="552"/>
      <c r="CK117" s="552"/>
      <c r="CL117" s="552"/>
      <c r="CM117" s="552"/>
      <c r="CN117" s="552"/>
      <c r="CO117" s="552"/>
      <c r="CP117" s="552"/>
      <c r="CQ117" s="552"/>
      <c r="CR117" s="552"/>
      <c r="CS117" s="552"/>
      <c r="CT117" s="552"/>
      <c r="CU117" s="552"/>
      <c r="CV117" s="552"/>
      <c r="CW117" s="552"/>
      <c r="CX117" s="552"/>
    </row>
    <row r="118" spans="1:102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  <c r="BX118" s="552"/>
      <c r="BY118" s="552"/>
      <c r="BZ118" s="552"/>
      <c r="CA118" s="552"/>
      <c r="CB118" s="552"/>
      <c r="CC118" s="552"/>
      <c r="CD118" s="552"/>
      <c r="CE118" s="552"/>
      <c r="CF118" s="552"/>
      <c r="CG118" s="552"/>
      <c r="CH118" s="552"/>
      <c r="CI118" s="552"/>
      <c r="CJ118" s="552"/>
      <c r="CK118" s="552"/>
      <c r="CL118" s="552"/>
      <c r="CM118" s="552"/>
      <c r="CN118" s="552"/>
      <c r="CO118" s="552"/>
      <c r="CP118" s="552"/>
      <c r="CQ118" s="552"/>
      <c r="CR118" s="552"/>
      <c r="CS118" s="552"/>
      <c r="CT118" s="552"/>
      <c r="CU118" s="552"/>
      <c r="CV118" s="552"/>
      <c r="CW118" s="552"/>
      <c r="CX118" s="552"/>
    </row>
    <row r="119" spans="1:102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552"/>
      <c r="AP119" s="552"/>
      <c r="AQ119" s="552"/>
      <c r="AR119" s="552"/>
      <c r="AS119" s="552"/>
      <c r="AT119" s="552"/>
      <c r="AU119" s="552"/>
      <c r="AV119" s="552"/>
      <c r="AW119" s="552"/>
      <c r="AX119" s="552"/>
      <c r="AY119" s="552"/>
      <c r="AZ119" s="552"/>
      <c r="BA119" s="552"/>
      <c r="BB119" s="552"/>
      <c r="BC119" s="552"/>
      <c r="BD119" s="552"/>
      <c r="BE119" s="552"/>
      <c r="BF119" s="552"/>
      <c r="BG119" s="552"/>
      <c r="BH119" s="552"/>
      <c r="BI119" s="552"/>
      <c r="BJ119" s="552"/>
      <c r="BK119" s="552"/>
      <c r="BL119" s="552"/>
      <c r="BM119" s="552"/>
      <c r="BN119" s="552"/>
      <c r="BO119" s="552"/>
      <c r="BP119" s="552"/>
      <c r="BQ119" s="552"/>
      <c r="BR119" s="552"/>
      <c r="BS119" s="552"/>
      <c r="BT119" s="552"/>
      <c r="BU119" s="552"/>
      <c r="BV119" s="552"/>
      <c r="BW119" s="552"/>
      <c r="BX119" s="552"/>
      <c r="BY119" s="552"/>
      <c r="BZ119" s="552"/>
      <c r="CA119" s="552"/>
      <c r="CB119" s="552"/>
      <c r="CC119" s="552"/>
      <c r="CD119" s="552"/>
      <c r="CE119" s="552"/>
      <c r="CF119" s="552"/>
      <c r="CG119" s="552"/>
      <c r="CH119" s="552"/>
      <c r="CI119" s="552"/>
      <c r="CJ119" s="552"/>
      <c r="CK119" s="552"/>
      <c r="CL119" s="552"/>
      <c r="CM119" s="552"/>
      <c r="CN119" s="552"/>
      <c r="CO119" s="552"/>
      <c r="CP119" s="552"/>
      <c r="CQ119" s="552"/>
      <c r="CR119" s="552"/>
      <c r="CS119" s="552"/>
      <c r="CT119" s="552"/>
      <c r="CU119" s="552"/>
      <c r="CV119" s="552"/>
      <c r="CW119" s="552"/>
      <c r="CX119" s="552"/>
    </row>
    <row r="120" spans="1:102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2"/>
      <c r="AJ120" s="552"/>
      <c r="AK120" s="552"/>
      <c r="AL120" s="552"/>
      <c r="AM120" s="552"/>
      <c r="AN120" s="552"/>
      <c r="AO120" s="552"/>
      <c r="AP120" s="552"/>
      <c r="AQ120" s="552"/>
      <c r="AR120" s="552"/>
      <c r="AS120" s="552"/>
      <c r="AT120" s="552"/>
      <c r="AU120" s="552"/>
      <c r="AV120" s="552"/>
      <c r="AW120" s="552"/>
      <c r="AX120" s="552"/>
      <c r="AY120" s="552"/>
      <c r="AZ120" s="552"/>
      <c r="BA120" s="552"/>
      <c r="BB120" s="552"/>
      <c r="BC120" s="552"/>
      <c r="BD120" s="552"/>
      <c r="BE120" s="552"/>
      <c r="BF120" s="552"/>
      <c r="BG120" s="552"/>
      <c r="BH120" s="552"/>
      <c r="BI120" s="552"/>
      <c r="BJ120" s="552"/>
      <c r="BK120" s="552"/>
      <c r="BL120" s="552"/>
      <c r="BM120" s="552"/>
      <c r="BN120" s="552"/>
      <c r="BO120" s="552"/>
      <c r="BP120" s="552"/>
      <c r="BQ120" s="552"/>
      <c r="BR120" s="552"/>
      <c r="BS120" s="552"/>
      <c r="BT120" s="552"/>
      <c r="BU120" s="552"/>
      <c r="BV120" s="552"/>
      <c r="BW120" s="552"/>
      <c r="BX120" s="552"/>
      <c r="BY120" s="552"/>
      <c r="BZ120" s="552"/>
      <c r="CA120" s="552"/>
      <c r="CB120" s="552"/>
      <c r="CC120" s="552"/>
      <c r="CD120" s="552"/>
      <c r="CE120" s="552"/>
      <c r="CF120" s="552"/>
      <c r="CG120" s="552"/>
      <c r="CH120" s="552"/>
      <c r="CI120" s="552"/>
      <c r="CJ120" s="552"/>
      <c r="CK120" s="552"/>
      <c r="CL120" s="552"/>
      <c r="CM120" s="552"/>
      <c r="CN120" s="552"/>
      <c r="CO120" s="552"/>
      <c r="CP120" s="552"/>
      <c r="CQ120" s="552"/>
      <c r="CR120" s="552"/>
      <c r="CS120" s="552"/>
      <c r="CT120" s="552"/>
      <c r="CU120" s="552"/>
      <c r="CV120" s="552"/>
      <c r="CW120" s="552"/>
      <c r="CX120" s="552"/>
    </row>
    <row r="121" spans="1:102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52"/>
      <c r="AO121" s="552"/>
      <c r="AP121" s="552"/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52"/>
      <c r="BD121" s="552"/>
      <c r="BE121" s="552"/>
      <c r="BF121" s="552"/>
      <c r="BG121" s="552"/>
      <c r="BH121" s="552"/>
      <c r="BI121" s="552"/>
      <c r="BJ121" s="552"/>
      <c r="BK121" s="552"/>
      <c r="BL121" s="552"/>
      <c r="BM121" s="552"/>
      <c r="BN121" s="552"/>
      <c r="BO121" s="552"/>
      <c r="BP121" s="552"/>
      <c r="BQ121" s="552"/>
      <c r="BR121" s="552"/>
      <c r="BS121" s="552"/>
      <c r="BT121" s="552"/>
      <c r="BU121" s="552"/>
      <c r="BV121" s="552"/>
      <c r="BW121" s="552"/>
      <c r="BX121" s="552"/>
      <c r="BY121" s="552"/>
      <c r="BZ121" s="552"/>
      <c r="CA121" s="552"/>
      <c r="CB121" s="552"/>
      <c r="CC121" s="552"/>
      <c r="CD121" s="552"/>
      <c r="CE121" s="552"/>
      <c r="CF121" s="552"/>
      <c r="CG121" s="552"/>
      <c r="CH121" s="552"/>
      <c r="CI121" s="552"/>
      <c r="CJ121" s="552"/>
      <c r="CK121" s="552"/>
      <c r="CL121" s="552"/>
      <c r="CM121" s="552"/>
      <c r="CN121" s="552"/>
      <c r="CO121" s="552"/>
      <c r="CP121" s="552"/>
      <c r="CQ121" s="552"/>
      <c r="CR121" s="552"/>
      <c r="CS121" s="552"/>
      <c r="CT121" s="552"/>
      <c r="CU121" s="552"/>
      <c r="CV121" s="552"/>
      <c r="CW121" s="552"/>
      <c r="CX121" s="552"/>
    </row>
    <row r="122" spans="1:102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  <c r="AJ122" s="552"/>
      <c r="AK122" s="552"/>
      <c r="AL122" s="552"/>
      <c r="AM122" s="552"/>
      <c r="AN122" s="552"/>
      <c r="AO122" s="552"/>
      <c r="AP122" s="552"/>
      <c r="AQ122" s="552"/>
      <c r="AR122" s="552"/>
      <c r="AS122" s="552"/>
      <c r="AT122" s="552"/>
      <c r="AU122" s="552"/>
      <c r="AV122" s="552"/>
      <c r="AW122" s="552"/>
      <c r="AX122" s="552"/>
      <c r="AY122" s="552"/>
      <c r="AZ122" s="552"/>
      <c r="BA122" s="552"/>
      <c r="BB122" s="552"/>
      <c r="BC122" s="552"/>
      <c r="BD122" s="552"/>
      <c r="BE122" s="552"/>
      <c r="BF122" s="552"/>
      <c r="BG122" s="552"/>
      <c r="BH122" s="552"/>
      <c r="BI122" s="552"/>
      <c r="BJ122" s="552"/>
      <c r="BK122" s="552"/>
      <c r="BL122" s="552"/>
      <c r="BM122" s="552"/>
      <c r="BN122" s="552"/>
      <c r="BO122" s="552"/>
      <c r="BP122" s="552"/>
      <c r="BQ122" s="552"/>
      <c r="BR122" s="552"/>
      <c r="BS122" s="552"/>
      <c r="BT122" s="552"/>
      <c r="BU122" s="552"/>
      <c r="BV122" s="552"/>
      <c r="BW122" s="552"/>
      <c r="BX122" s="552"/>
      <c r="BY122" s="552"/>
      <c r="BZ122" s="552"/>
      <c r="CA122" s="552"/>
      <c r="CB122" s="552"/>
      <c r="CC122" s="552"/>
      <c r="CD122" s="552"/>
      <c r="CE122" s="552"/>
      <c r="CF122" s="552"/>
      <c r="CG122" s="552"/>
      <c r="CH122" s="552"/>
      <c r="CI122" s="552"/>
      <c r="CJ122" s="552"/>
      <c r="CK122" s="552"/>
      <c r="CL122" s="552"/>
      <c r="CM122" s="552"/>
      <c r="CN122" s="552"/>
      <c r="CO122" s="552"/>
      <c r="CP122" s="552"/>
      <c r="CQ122" s="552"/>
      <c r="CR122" s="552"/>
      <c r="CS122" s="552"/>
      <c r="CT122" s="552"/>
      <c r="CU122" s="552"/>
      <c r="CV122" s="552"/>
      <c r="CW122" s="552"/>
      <c r="CX122" s="552"/>
    </row>
    <row r="123" spans="1:102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</row>
    <row r="124" spans="1:102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2"/>
      <c r="CW124" s="552"/>
      <c r="CX124" s="552"/>
    </row>
    <row r="125" spans="1:102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  <c r="CU125" s="552"/>
      <c r="CV125" s="552"/>
      <c r="CW125" s="552"/>
      <c r="CX125" s="552"/>
    </row>
    <row r="126" spans="1:102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2"/>
      <c r="CE126" s="552"/>
      <c r="CF126" s="552"/>
      <c r="CG126" s="552"/>
      <c r="CH126" s="552"/>
      <c r="CI126" s="552"/>
      <c r="CJ126" s="552"/>
      <c r="CK126" s="552"/>
      <c r="CL126" s="552"/>
      <c r="CM126" s="552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</row>
    <row r="127" spans="1:102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  <c r="Z127" s="552"/>
      <c r="AA127" s="552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2"/>
      <c r="CE127" s="552"/>
      <c r="CF127" s="552"/>
      <c r="CG127" s="552"/>
      <c r="CH127" s="552"/>
      <c r="CI127" s="552"/>
      <c r="CJ127" s="552"/>
      <c r="CK127" s="552"/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</row>
    <row r="128" spans="1:102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  <c r="BX128" s="552"/>
      <c r="BY128" s="552"/>
      <c r="BZ128" s="552"/>
      <c r="CA128" s="552"/>
      <c r="CB128" s="552"/>
      <c r="CC128" s="552"/>
      <c r="CD128" s="552"/>
      <c r="CE128" s="552"/>
      <c r="CF128" s="552"/>
      <c r="CG128" s="552"/>
      <c r="CH128" s="552"/>
      <c r="CI128" s="552"/>
      <c r="CJ128" s="552"/>
      <c r="CK128" s="552"/>
      <c r="CL128" s="552"/>
      <c r="CM128" s="552"/>
      <c r="CN128" s="552"/>
      <c r="CO128" s="552"/>
      <c r="CP128" s="552"/>
      <c r="CQ128" s="552"/>
      <c r="CR128" s="552"/>
      <c r="CS128" s="552"/>
      <c r="CT128" s="552"/>
      <c r="CU128" s="552"/>
      <c r="CV128" s="552"/>
      <c r="CW128" s="552"/>
      <c r="CX128" s="552"/>
    </row>
    <row r="129" spans="1:102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  <c r="BX129" s="552"/>
      <c r="BY129" s="552"/>
      <c r="BZ129" s="552"/>
      <c r="CA129" s="552"/>
      <c r="CB129" s="552"/>
      <c r="CC129" s="552"/>
      <c r="CD129" s="552"/>
      <c r="CE129" s="552"/>
      <c r="CF129" s="552"/>
      <c r="CG129" s="552"/>
      <c r="CH129" s="552"/>
      <c r="CI129" s="552"/>
      <c r="CJ129" s="552"/>
      <c r="CK129" s="552"/>
      <c r="CL129" s="552"/>
      <c r="CM129" s="552"/>
      <c r="CN129" s="552"/>
      <c r="CO129" s="552"/>
      <c r="CP129" s="552"/>
      <c r="CQ129" s="552"/>
      <c r="CR129" s="552"/>
      <c r="CS129" s="552"/>
      <c r="CT129" s="552"/>
      <c r="CU129" s="552"/>
      <c r="CV129" s="552"/>
      <c r="CW129" s="552"/>
      <c r="CX129" s="552"/>
    </row>
    <row r="130" spans="1:102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  <c r="Z130" s="552"/>
      <c r="AA130" s="552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</row>
    <row r="131" spans="1:102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  <c r="BX131" s="552"/>
      <c r="BY131" s="552"/>
      <c r="BZ131" s="552"/>
      <c r="CA131" s="552"/>
      <c r="CB131" s="552"/>
      <c r="CC131" s="552"/>
      <c r="CD131" s="552"/>
      <c r="CE131" s="552"/>
      <c r="CF131" s="552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</row>
    <row r="132" spans="1:102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  <c r="BX132" s="552"/>
      <c r="BY132" s="552"/>
      <c r="BZ132" s="552"/>
      <c r="CA132" s="552"/>
      <c r="CB132" s="552"/>
      <c r="CC132" s="552"/>
      <c r="CD132" s="552"/>
      <c r="CE132" s="552"/>
      <c r="CF132" s="552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2"/>
      <c r="CR132" s="552"/>
      <c r="CS132" s="552"/>
      <c r="CT132" s="552"/>
      <c r="CU132" s="552"/>
      <c r="CV132" s="552"/>
      <c r="CW132" s="552"/>
      <c r="CX132" s="552"/>
    </row>
    <row r="133" spans="1:102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2"/>
      <c r="CN133" s="552"/>
      <c r="CO133" s="552"/>
      <c r="CP133" s="552"/>
      <c r="CQ133" s="552"/>
      <c r="CR133" s="552"/>
      <c r="CS133" s="552"/>
      <c r="CT133" s="552"/>
      <c r="CU133" s="552"/>
      <c r="CV133" s="552"/>
      <c r="CW133" s="552"/>
      <c r="CX133" s="552"/>
    </row>
    <row r="134" spans="1:102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2"/>
      <c r="CR134" s="552"/>
      <c r="CS134" s="552"/>
      <c r="CT134" s="552"/>
      <c r="CU134" s="552"/>
      <c r="CV134" s="552"/>
      <c r="CW134" s="552"/>
      <c r="CX134" s="552"/>
    </row>
    <row r="135" spans="1:102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</row>
    <row r="136" spans="1:102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2"/>
      <c r="CR136" s="552"/>
      <c r="CS136" s="552"/>
      <c r="CT136" s="552"/>
      <c r="CU136" s="552"/>
      <c r="CV136" s="552"/>
      <c r="CW136" s="552"/>
      <c r="CX136" s="552"/>
    </row>
    <row r="137" spans="1:102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2"/>
      <c r="CN137" s="552"/>
      <c r="CO137" s="552"/>
      <c r="CP137" s="552"/>
      <c r="CQ137" s="552"/>
      <c r="CR137" s="552"/>
      <c r="CS137" s="552"/>
      <c r="CT137" s="552"/>
      <c r="CU137" s="552"/>
      <c r="CV137" s="552"/>
      <c r="CW137" s="552"/>
      <c r="CX137" s="552"/>
    </row>
    <row r="138" spans="1:102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  <c r="BX138" s="552"/>
      <c r="BY138" s="552"/>
      <c r="BZ138" s="552"/>
      <c r="CA138" s="552"/>
      <c r="CB138" s="552"/>
      <c r="CC138" s="552"/>
      <c r="CD138" s="552"/>
      <c r="CE138" s="552"/>
      <c r="CF138" s="552"/>
      <c r="CG138" s="552"/>
      <c r="CH138" s="552"/>
      <c r="CI138" s="552"/>
      <c r="CJ138" s="552"/>
      <c r="CK138" s="552"/>
      <c r="CL138" s="552"/>
      <c r="CM138" s="552"/>
      <c r="CN138" s="552"/>
      <c r="CO138" s="552"/>
      <c r="CP138" s="552"/>
      <c r="CQ138" s="552"/>
      <c r="CR138" s="552"/>
      <c r="CS138" s="552"/>
      <c r="CT138" s="552"/>
      <c r="CU138" s="552"/>
      <c r="CV138" s="552"/>
      <c r="CW138" s="552"/>
      <c r="CX138" s="552"/>
    </row>
    <row r="139" spans="1:102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  <c r="BX139" s="552"/>
      <c r="BY139" s="552"/>
      <c r="BZ139" s="552"/>
      <c r="CA139" s="552"/>
      <c r="CB139" s="552"/>
      <c r="CC139" s="552"/>
      <c r="CD139" s="552"/>
      <c r="CE139" s="552"/>
      <c r="CF139" s="552"/>
      <c r="CG139" s="552"/>
      <c r="CH139" s="552"/>
      <c r="CI139" s="552"/>
      <c r="CJ139" s="552"/>
      <c r="CK139" s="552"/>
      <c r="CL139" s="552"/>
      <c r="CM139" s="552"/>
      <c r="CN139" s="552"/>
      <c r="CO139" s="552"/>
      <c r="CP139" s="552"/>
      <c r="CQ139" s="552"/>
      <c r="CR139" s="552"/>
      <c r="CS139" s="552"/>
      <c r="CT139" s="552"/>
      <c r="CU139" s="552"/>
      <c r="CV139" s="552"/>
      <c r="CW139" s="552"/>
      <c r="CX139" s="552"/>
    </row>
    <row r="140" spans="1:102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  <c r="BX140" s="552"/>
      <c r="BY140" s="552"/>
      <c r="BZ140" s="552"/>
      <c r="CA140" s="552"/>
      <c r="CB140" s="552"/>
      <c r="CC140" s="552"/>
      <c r="CD140" s="552"/>
      <c r="CE140" s="552"/>
      <c r="CF140" s="552"/>
      <c r="CG140" s="552"/>
      <c r="CH140" s="552"/>
      <c r="CI140" s="552"/>
      <c r="CJ140" s="552"/>
      <c r="CK140" s="552"/>
      <c r="CL140" s="552"/>
      <c r="CM140" s="552"/>
      <c r="CN140" s="552"/>
      <c r="CO140" s="552"/>
      <c r="CP140" s="552"/>
      <c r="CQ140" s="552"/>
      <c r="CR140" s="552"/>
      <c r="CS140" s="552"/>
      <c r="CT140" s="552"/>
      <c r="CU140" s="552"/>
      <c r="CV140" s="552"/>
      <c r="CW140" s="552"/>
      <c r="CX140" s="552"/>
    </row>
    <row r="141" spans="1:102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  <c r="Z141" s="552"/>
      <c r="AA141" s="552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  <c r="BX141" s="552"/>
      <c r="BY141" s="552"/>
      <c r="BZ141" s="552"/>
      <c r="CA141" s="552"/>
      <c r="CB141" s="552"/>
      <c r="CC141" s="552"/>
      <c r="CD141" s="552"/>
      <c r="CE141" s="552"/>
      <c r="CF141" s="552"/>
      <c r="CG141" s="552"/>
      <c r="CH141" s="552"/>
      <c r="CI141" s="552"/>
      <c r="CJ141" s="552"/>
      <c r="CK141" s="552"/>
      <c r="CL141" s="552"/>
      <c r="CM141" s="552"/>
      <c r="CN141" s="552"/>
      <c r="CO141" s="552"/>
      <c r="CP141" s="552"/>
      <c r="CQ141" s="552"/>
      <c r="CR141" s="552"/>
      <c r="CS141" s="552"/>
      <c r="CT141" s="552"/>
      <c r="CU141" s="552"/>
      <c r="CV141" s="552"/>
      <c r="CW141" s="552"/>
      <c r="CX141" s="552"/>
    </row>
    <row r="142" spans="1:102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  <c r="BX142" s="552"/>
      <c r="BY142" s="552"/>
      <c r="BZ142" s="552"/>
      <c r="CA142" s="552"/>
      <c r="CB142" s="552"/>
      <c r="CC142" s="552"/>
      <c r="CD142" s="552"/>
      <c r="CE142" s="552"/>
      <c r="CF142" s="552"/>
      <c r="CG142" s="552"/>
      <c r="CH142" s="552"/>
      <c r="CI142" s="552"/>
      <c r="CJ142" s="552"/>
      <c r="CK142" s="552"/>
      <c r="CL142" s="552"/>
      <c r="CM142" s="552"/>
      <c r="CN142" s="552"/>
      <c r="CO142" s="552"/>
      <c r="CP142" s="552"/>
      <c r="CQ142" s="552"/>
      <c r="CR142" s="552"/>
      <c r="CS142" s="552"/>
      <c r="CT142" s="552"/>
      <c r="CU142" s="552"/>
      <c r="CV142" s="552"/>
      <c r="CW142" s="552"/>
      <c r="CX142" s="552"/>
    </row>
    <row r="143" spans="1:102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52"/>
      <c r="CH143" s="552"/>
      <c r="CI143" s="552"/>
      <c r="CJ143" s="552"/>
      <c r="CK143" s="552"/>
      <c r="CL143" s="552"/>
      <c r="CM143" s="552"/>
      <c r="CN143" s="552"/>
      <c r="CO143" s="552"/>
      <c r="CP143" s="552"/>
      <c r="CQ143" s="552"/>
      <c r="CR143" s="552"/>
      <c r="CS143" s="552"/>
      <c r="CT143" s="552"/>
      <c r="CU143" s="552"/>
      <c r="CV143" s="552"/>
      <c r="CW143" s="552"/>
      <c r="CX143" s="552"/>
    </row>
    <row r="144" spans="1:102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52"/>
      <c r="CH144" s="552"/>
      <c r="CI144" s="552"/>
      <c r="CJ144" s="552"/>
      <c r="CK144" s="552"/>
      <c r="CL144" s="552"/>
      <c r="CM144" s="552"/>
      <c r="CN144" s="552"/>
      <c r="CO144" s="552"/>
      <c r="CP144" s="552"/>
      <c r="CQ144" s="552"/>
      <c r="CR144" s="552"/>
      <c r="CS144" s="552"/>
      <c r="CT144" s="552"/>
      <c r="CU144" s="552"/>
      <c r="CV144" s="552"/>
      <c r="CW144" s="552"/>
      <c r="CX144" s="552"/>
    </row>
    <row r="145" spans="1:102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2"/>
      <c r="CS145" s="552"/>
      <c r="CT145" s="552"/>
      <c r="CU145" s="552"/>
      <c r="CV145" s="552"/>
      <c r="CW145" s="552"/>
      <c r="CX145" s="552"/>
    </row>
    <row r="146" spans="1:102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  <c r="CI146" s="552"/>
      <c r="CJ146" s="552"/>
      <c r="CK146" s="552"/>
      <c r="CL146" s="552"/>
      <c r="CM146" s="552"/>
      <c r="CN146" s="552"/>
      <c r="CO146" s="552"/>
      <c r="CP146" s="552"/>
      <c r="CQ146" s="552"/>
      <c r="CR146" s="552"/>
      <c r="CS146" s="552"/>
      <c r="CT146" s="552"/>
      <c r="CU146" s="552"/>
      <c r="CV146" s="552"/>
      <c r="CW146" s="552"/>
      <c r="CX146" s="552"/>
    </row>
    <row r="147" spans="1:102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  <c r="CI147" s="552"/>
      <c r="CJ147" s="552"/>
      <c r="CK147" s="552"/>
      <c r="CL147" s="552"/>
      <c r="CM147" s="552"/>
      <c r="CN147" s="552"/>
      <c r="CO147" s="552"/>
      <c r="CP147" s="552"/>
      <c r="CQ147" s="552"/>
      <c r="CR147" s="552"/>
      <c r="CS147" s="552"/>
      <c r="CT147" s="552"/>
      <c r="CU147" s="552"/>
      <c r="CV147" s="552"/>
      <c r="CW147" s="552"/>
      <c r="CX147" s="552"/>
    </row>
    <row r="148" spans="1:102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  <c r="CI148" s="552"/>
      <c r="CJ148" s="552"/>
      <c r="CK148" s="552"/>
      <c r="CL148" s="552"/>
      <c r="CM148" s="552"/>
      <c r="CN148" s="552"/>
      <c r="CO148" s="552"/>
      <c r="CP148" s="552"/>
      <c r="CQ148" s="552"/>
      <c r="CR148" s="552"/>
      <c r="CS148" s="552"/>
      <c r="CT148" s="552"/>
      <c r="CU148" s="552"/>
      <c r="CV148" s="552"/>
      <c r="CW148" s="552"/>
      <c r="CX148" s="552"/>
    </row>
    <row r="149" spans="1:102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CV149" s="552"/>
      <c r="CW149" s="552"/>
      <c r="CX149" s="552"/>
    </row>
    <row r="150" spans="1:102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  <c r="CI150" s="552"/>
      <c r="CJ150" s="552"/>
      <c r="CK150" s="552"/>
      <c r="CL150" s="552"/>
      <c r="CM150" s="552"/>
      <c r="CN150" s="552"/>
      <c r="CO150" s="552"/>
      <c r="CP150" s="552"/>
      <c r="CQ150" s="552"/>
      <c r="CR150" s="552"/>
      <c r="CS150" s="552"/>
      <c r="CT150" s="552"/>
      <c r="CU150" s="552"/>
      <c r="CV150" s="552"/>
      <c r="CW150" s="552"/>
      <c r="CX150" s="552"/>
    </row>
    <row r="151" spans="1:102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CV151" s="552"/>
      <c r="CW151" s="552"/>
      <c r="CX151" s="552"/>
    </row>
    <row r="152" spans="1:102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  <c r="CI152" s="552"/>
      <c r="CJ152" s="552"/>
      <c r="CK152" s="552"/>
      <c r="CL152" s="552"/>
      <c r="CM152" s="552"/>
      <c r="CN152" s="552"/>
      <c r="CO152" s="552"/>
      <c r="CP152" s="552"/>
      <c r="CQ152" s="552"/>
      <c r="CR152" s="552"/>
      <c r="CS152" s="552"/>
      <c r="CT152" s="552"/>
      <c r="CU152" s="552"/>
      <c r="CV152" s="552"/>
      <c r="CW152" s="552"/>
      <c r="CX152" s="552"/>
    </row>
    <row r="153" spans="1:102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CV153" s="552"/>
      <c r="CW153" s="552"/>
      <c r="CX153" s="552"/>
    </row>
    <row r="154" spans="1:102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  <c r="CI154" s="552"/>
      <c r="CJ154" s="552"/>
      <c r="CK154" s="552"/>
      <c r="CL154" s="552"/>
      <c r="CM154" s="552"/>
      <c r="CN154" s="552"/>
      <c r="CO154" s="552"/>
      <c r="CP154" s="552"/>
      <c r="CQ154" s="552"/>
      <c r="CR154" s="552"/>
      <c r="CS154" s="552"/>
      <c r="CT154" s="552"/>
      <c r="CU154" s="552"/>
      <c r="CV154" s="552"/>
      <c r="CW154" s="552"/>
      <c r="CX154" s="552"/>
    </row>
    <row r="155" spans="1:102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CV155" s="552"/>
      <c r="CW155" s="552"/>
      <c r="CX155" s="552"/>
    </row>
    <row r="156" spans="1:102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  <c r="CI156" s="552"/>
      <c r="CJ156" s="552"/>
      <c r="CK156" s="552"/>
      <c r="CL156" s="552"/>
      <c r="CM156" s="552"/>
      <c r="CN156" s="552"/>
      <c r="CO156" s="552"/>
      <c r="CP156" s="552"/>
      <c r="CQ156" s="552"/>
      <c r="CR156" s="552"/>
      <c r="CS156" s="552"/>
      <c r="CT156" s="552"/>
      <c r="CU156" s="552"/>
      <c r="CV156" s="552"/>
      <c r="CW156" s="552"/>
      <c r="CX156" s="552"/>
    </row>
    <row r="157" spans="1:102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CV157" s="552"/>
      <c r="CW157" s="552"/>
      <c r="CX157" s="552"/>
    </row>
    <row r="158" spans="1:102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  <c r="CI158" s="552"/>
      <c r="CJ158" s="552"/>
      <c r="CK158" s="552"/>
      <c r="CL158" s="552"/>
      <c r="CM158" s="552"/>
      <c r="CN158" s="552"/>
      <c r="CO158" s="552"/>
      <c r="CP158" s="552"/>
      <c r="CQ158" s="552"/>
      <c r="CR158" s="552"/>
      <c r="CS158" s="552"/>
      <c r="CT158" s="552"/>
      <c r="CU158" s="552"/>
      <c r="CV158" s="552"/>
      <c r="CW158" s="552"/>
      <c r="CX158" s="552"/>
    </row>
    <row r="159" spans="1:102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  <c r="CI159" s="552"/>
      <c r="CJ159" s="552"/>
      <c r="CK159" s="552"/>
      <c r="CL159" s="552"/>
      <c r="CM159" s="552"/>
      <c r="CN159" s="552"/>
      <c r="CO159" s="552"/>
      <c r="CP159" s="552"/>
      <c r="CQ159" s="552"/>
      <c r="CR159" s="552"/>
      <c r="CS159" s="552"/>
      <c r="CT159" s="552"/>
      <c r="CU159" s="552"/>
      <c r="CV159" s="552"/>
      <c r="CW159" s="552"/>
      <c r="CX159" s="552"/>
    </row>
    <row r="160" spans="1:102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CU160" s="552"/>
      <c r="CV160" s="552"/>
      <c r="CW160" s="552"/>
      <c r="CX160" s="552"/>
    </row>
    <row r="161" spans="1:102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  <c r="CI161" s="552"/>
      <c r="CJ161" s="552"/>
      <c r="CK161" s="552"/>
      <c r="CL161" s="552"/>
      <c r="CM161" s="552"/>
      <c r="CN161" s="552"/>
      <c r="CO161" s="552"/>
      <c r="CP161" s="552"/>
      <c r="CQ161" s="552"/>
      <c r="CR161" s="552"/>
      <c r="CS161" s="552"/>
      <c r="CT161" s="552"/>
      <c r="CU161" s="552"/>
      <c r="CV161" s="552"/>
      <c r="CW161" s="552"/>
      <c r="CX161" s="552"/>
    </row>
    <row r="162" spans="1:102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  <c r="CI162" s="552"/>
      <c r="CJ162" s="552"/>
      <c r="CK162" s="552"/>
      <c r="CL162" s="552"/>
      <c r="CM162" s="552"/>
      <c r="CN162" s="552"/>
      <c r="CO162" s="552"/>
      <c r="CP162" s="552"/>
      <c r="CQ162" s="552"/>
      <c r="CR162" s="552"/>
      <c r="CS162" s="552"/>
      <c r="CT162" s="552"/>
      <c r="CU162" s="552"/>
      <c r="CV162" s="552"/>
      <c r="CW162" s="552"/>
      <c r="CX162" s="552"/>
    </row>
    <row r="163" spans="1:102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  <c r="CI163" s="552"/>
      <c r="CJ163" s="552"/>
      <c r="CK163" s="552"/>
      <c r="CL163" s="552"/>
      <c r="CM163" s="552"/>
      <c r="CN163" s="552"/>
      <c r="CO163" s="552"/>
      <c r="CP163" s="552"/>
      <c r="CQ163" s="552"/>
      <c r="CR163" s="552"/>
      <c r="CS163" s="552"/>
      <c r="CT163" s="552"/>
      <c r="CU163" s="552"/>
      <c r="CV163" s="552"/>
      <c r="CW163" s="552"/>
      <c r="CX163" s="552"/>
    </row>
    <row r="164" spans="1:102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</row>
    <row r="165" spans="1:102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</row>
    <row r="166" spans="1:102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  <c r="CI166" s="552"/>
      <c r="CJ166" s="552"/>
      <c r="CK166" s="552"/>
      <c r="CL166" s="552"/>
      <c r="CM166" s="552"/>
      <c r="CN166" s="552"/>
      <c r="CO166" s="552"/>
      <c r="CP166" s="552"/>
      <c r="CQ166" s="552"/>
      <c r="CR166" s="552"/>
      <c r="CS166" s="552"/>
      <c r="CT166" s="552"/>
      <c r="CU166" s="552"/>
      <c r="CV166" s="552"/>
      <c r="CW166" s="552"/>
      <c r="CX166" s="552"/>
    </row>
    <row r="167" spans="1:102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  <c r="CI167" s="552"/>
      <c r="CJ167" s="552"/>
      <c r="CK167" s="552"/>
      <c r="CL167" s="552"/>
      <c r="CM167" s="552"/>
      <c r="CN167" s="552"/>
      <c r="CO167" s="552"/>
      <c r="CP167" s="552"/>
      <c r="CQ167" s="552"/>
      <c r="CR167" s="552"/>
      <c r="CS167" s="552"/>
      <c r="CT167" s="552"/>
      <c r="CU167" s="552"/>
      <c r="CV167" s="552"/>
      <c r="CW167" s="552"/>
      <c r="CX167" s="552"/>
    </row>
    <row r="168" spans="1:102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  <c r="CI168" s="552"/>
      <c r="CJ168" s="552"/>
      <c r="CK168" s="552"/>
      <c r="CL168" s="552"/>
      <c r="CM168" s="552"/>
      <c r="CN168" s="552"/>
      <c r="CO168" s="552"/>
      <c r="CP168" s="552"/>
      <c r="CQ168" s="552"/>
      <c r="CR168" s="552"/>
      <c r="CS168" s="552"/>
      <c r="CT168" s="552"/>
      <c r="CU168" s="552"/>
      <c r="CV168" s="552"/>
      <c r="CW168" s="552"/>
      <c r="CX168" s="552"/>
    </row>
    <row r="169" spans="1:102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  <c r="CI169" s="552"/>
      <c r="CJ169" s="552"/>
      <c r="CK169" s="552"/>
      <c r="CL169" s="552"/>
      <c r="CM169" s="552"/>
      <c r="CN169" s="552"/>
      <c r="CO169" s="552"/>
      <c r="CP169" s="552"/>
      <c r="CQ169" s="552"/>
      <c r="CR169" s="552"/>
      <c r="CS169" s="552"/>
      <c r="CT169" s="552"/>
      <c r="CU169" s="552"/>
      <c r="CV169" s="552"/>
      <c r="CW169" s="552"/>
      <c r="CX169" s="552"/>
    </row>
    <row r="170" spans="1:102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552"/>
      <c r="CJ170" s="552"/>
      <c r="CK170" s="552"/>
      <c r="CL170" s="552"/>
      <c r="CM170" s="552"/>
      <c r="CN170" s="552"/>
      <c r="CO170" s="552"/>
      <c r="CP170" s="552"/>
      <c r="CQ170" s="552"/>
      <c r="CR170" s="552"/>
      <c r="CS170" s="552"/>
      <c r="CT170" s="552"/>
      <c r="CU170" s="552"/>
      <c r="CV170" s="552"/>
      <c r="CW170" s="552"/>
      <c r="CX170" s="552"/>
    </row>
    <row r="171" spans="1:102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552"/>
      <c r="CJ171" s="552"/>
      <c r="CK171" s="552"/>
      <c r="CL171" s="552"/>
      <c r="CM171" s="552"/>
      <c r="CN171" s="552"/>
      <c r="CO171" s="552"/>
      <c r="CP171" s="552"/>
      <c r="CQ171" s="552"/>
      <c r="CR171" s="552"/>
      <c r="CS171" s="552"/>
      <c r="CT171" s="552"/>
      <c r="CU171" s="552"/>
      <c r="CV171" s="552"/>
      <c r="CW171" s="552"/>
      <c r="CX171" s="552"/>
    </row>
    <row r="172" spans="1:102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552"/>
      <c r="CJ172" s="552"/>
      <c r="CK172" s="552"/>
      <c r="CL172" s="552"/>
      <c r="CM172" s="552"/>
      <c r="CN172" s="552"/>
      <c r="CO172" s="552"/>
      <c r="CP172" s="552"/>
      <c r="CQ172" s="552"/>
      <c r="CR172" s="552"/>
      <c r="CS172" s="552"/>
      <c r="CT172" s="552"/>
      <c r="CU172" s="552"/>
      <c r="CV172" s="552"/>
      <c r="CW172" s="552"/>
      <c r="CX172" s="552"/>
    </row>
    <row r="173" spans="1:102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  <c r="CI173" s="552"/>
      <c r="CJ173" s="552"/>
      <c r="CK173" s="552"/>
      <c r="CL173" s="552"/>
      <c r="CM173" s="552"/>
      <c r="CN173" s="552"/>
      <c r="CO173" s="552"/>
      <c r="CP173" s="552"/>
      <c r="CQ173" s="552"/>
      <c r="CR173" s="552"/>
      <c r="CS173" s="552"/>
      <c r="CT173" s="552"/>
      <c r="CU173" s="552"/>
      <c r="CV173" s="552"/>
      <c r="CW173" s="552"/>
      <c r="CX173" s="552"/>
    </row>
    <row r="174" spans="1:102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  <c r="CI174" s="552"/>
      <c r="CJ174" s="552"/>
      <c r="CK174" s="552"/>
      <c r="CL174" s="552"/>
      <c r="CM174" s="552"/>
      <c r="CN174" s="552"/>
      <c r="CO174" s="552"/>
      <c r="CP174" s="552"/>
      <c r="CQ174" s="552"/>
      <c r="CR174" s="552"/>
      <c r="CS174" s="552"/>
      <c r="CT174" s="552"/>
      <c r="CU174" s="552"/>
      <c r="CV174" s="552"/>
      <c r="CW174" s="552"/>
      <c r="CX174" s="552"/>
    </row>
    <row r="175" spans="1:102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  <c r="CI175" s="552"/>
      <c r="CJ175" s="552"/>
      <c r="CK175" s="552"/>
      <c r="CL175" s="552"/>
      <c r="CM175" s="552"/>
      <c r="CN175" s="552"/>
      <c r="CO175" s="552"/>
      <c r="CP175" s="552"/>
      <c r="CQ175" s="552"/>
      <c r="CR175" s="552"/>
      <c r="CS175" s="552"/>
      <c r="CT175" s="552"/>
      <c r="CU175" s="552"/>
      <c r="CV175" s="552"/>
      <c r="CW175" s="552"/>
      <c r="CX175" s="552"/>
    </row>
    <row r="176" spans="1:102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  <c r="CI176" s="552"/>
      <c r="CJ176" s="552"/>
      <c r="CK176" s="552"/>
      <c r="CL176" s="552"/>
      <c r="CM176" s="552"/>
      <c r="CN176" s="552"/>
      <c r="CO176" s="552"/>
      <c r="CP176" s="552"/>
      <c r="CQ176" s="552"/>
      <c r="CR176" s="552"/>
      <c r="CS176" s="552"/>
      <c r="CT176" s="552"/>
      <c r="CU176" s="552"/>
      <c r="CV176" s="552"/>
      <c r="CW176" s="552"/>
      <c r="CX176" s="552"/>
    </row>
    <row r="177" spans="1:102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  <c r="CI177" s="552"/>
      <c r="CJ177" s="552"/>
      <c r="CK177" s="552"/>
      <c r="CL177" s="552"/>
      <c r="CM177" s="552"/>
      <c r="CN177" s="552"/>
      <c r="CO177" s="552"/>
      <c r="CP177" s="552"/>
      <c r="CQ177" s="552"/>
      <c r="CR177" s="552"/>
      <c r="CS177" s="552"/>
      <c r="CT177" s="552"/>
      <c r="CU177" s="552"/>
      <c r="CV177" s="552"/>
      <c r="CW177" s="552"/>
      <c r="CX177" s="552"/>
    </row>
    <row r="178" spans="1:102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  <c r="CI178" s="552"/>
      <c r="CJ178" s="552"/>
      <c r="CK178" s="552"/>
      <c r="CL178" s="552"/>
      <c r="CM178" s="552"/>
      <c r="CN178" s="552"/>
      <c r="CO178" s="552"/>
      <c r="CP178" s="552"/>
      <c r="CQ178" s="552"/>
      <c r="CR178" s="552"/>
      <c r="CS178" s="552"/>
      <c r="CT178" s="552"/>
      <c r="CU178" s="552"/>
      <c r="CV178" s="552"/>
      <c r="CW178" s="552"/>
      <c r="CX178" s="552"/>
    </row>
    <row r="179" spans="1:102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  <c r="CI179" s="552"/>
      <c r="CJ179" s="552"/>
      <c r="CK179" s="552"/>
      <c r="CL179" s="552"/>
      <c r="CM179" s="552"/>
      <c r="CN179" s="552"/>
      <c r="CO179" s="552"/>
      <c r="CP179" s="552"/>
      <c r="CQ179" s="552"/>
      <c r="CR179" s="552"/>
      <c r="CS179" s="552"/>
      <c r="CT179" s="552"/>
      <c r="CU179" s="552"/>
      <c r="CV179" s="552"/>
      <c r="CW179" s="552"/>
      <c r="CX179" s="552"/>
    </row>
    <row r="180" spans="1:102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  <c r="CI180" s="552"/>
      <c r="CJ180" s="552"/>
      <c r="CK180" s="552"/>
      <c r="CL180" s="552"/>
      <c r="CM180" s="552"/>
      <c r="CN180" s="552"/>
      <c r="CO180" s="552"/>
      <c r="CP180" s="552"/>
      <c r="CQ180" s="552"/>
      <c r="CR180" s="552"/>
      <c r="CS180" s="552"/>
      <c r="CT180" s="552"/>
      <c r="CU180" s="552"/>
      <c r="CV180" s="552"/>
      <c r="CW180" s="552"/>
      <c r="CX180" s="552"/>
    </row>
    <row r="181" spans="1:102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  <c r="CI181" s="552"/>
      <c r="CJ181" s="552"/>
      <c r="CK181" s="552"/>
      <c r="CL181" s="552"/>
      <c r="CM181" s="552"/>
      <c r="CN181" s="552"/>
      <c r="CO181" s="552"/>
      <c r="CP181" s="552"/>
      <c r="CQ181" s="552"/>
      <c r="CR181" s="552"/>
      <c r="CS181" s="552"/>
      <c r="CT181" s="552"/>
      <c r="CU181" s="552"/>
      <c r="CV181" s="552"/>
      <c r="CW181" s="552"/>
      <c r="CX181" s="552"/>
    </row>
    <row r="182" spans="1:102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  <c r="CI182" s="552"/>
      <c r="CJ182" s="552"/>
      <c r="CK182" s="552"/>
      <c r="CL182" s="552"/>
      <c r="CM182" s="552"/>
      <c r="CN182" s="552"/>
      <c r="CO182" s="552"/>
      <c r="CP182" s="552"/>
      <c r="CQ182" s="552"/>
      <c r="CR182" s="552"/>
      <c r="CS182" s="552"/>
      <c r="CT182" s="552"/>
      <c r="CU182" s="552"/>
      <c r="CV182" s="552"/>
      <c r="CW182" s="552"/>
      <c r="CX182" s="552"/>
    </row>
    <row r="183" spans="1:102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  <c r="CI183" s="552"/>
      <c r="CJ183" s="552"/>
      <c r="CK183" s="552"/>
      <c r="CL183" s="552"/>
      <c r="CM183" s="552"/>
      <c r="CN183" s="552"/>
      <c r="CO183" s="552"/>
      <c r="CP183" s="552"/>
      <c r="CQ183" s="552"/>
      <c r="CR183" s="552"/>
      <c r="CS183" s="552"/>
      <c r="CT183" s="552"/>
      <c r="CU183" s="552"/>
      <c r="CV183" s="552"/>
      <c r="CW183" s="552"/>
      <c r="CX183" s="552"/>
    </row>
    <row r="184" spans="1:102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  <c r="CI184" s="552"/>
      <c r="CJ184" s="552"/>
      <c r="CK184" s="552"/>
      <c r="CL184" s="552"/>
      <c r="CM184" s="552"/>
      <c r="CN184" s="552"/>
      <c r="CO184" s="552"/>
      <c r="CP184" s="552"/>
      <c r="CQ184" s="552"/>
      <c r="CR184" s="552"/>
      <c r="CS184" s="552"/>
      <c r="CT184" s="552"/>
      <c r="CU184" s="552"/>
      <c r="CV184" s="552"/>
      <c r="CW184" s="552"/>
      <c r="CX184" s="552"/>
    </row>
    <row r="185" spans="1:102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  <c r="CI185" s="552"/>
      <c r="CJ185" s="552"/>
      <c r="CK185" s="552"/>
      <c r="CL185" s="552"/>
      <c r="CM185" s="552"/>
      <c r="CN185" s="552"/>
      <c r="CO185" s="552"/>
      <c r="CP185" s="552"/>
      <c r="CQ185" s="552"/>
      <c r="CR185" s="552"/>
      <c r="CS185" s="552"/>
      <c r="CT185" s="552"/>
      <c r="CU185" s="552"/>
      <c r="CV185" s="552"/>
      <c r="CW185" s="552"/>
      <c r="CX185" s="552"/>
    </row>
    <row r="186" spans="1:102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  <c r="CI186" s="552"/>
      <c r="CJ186" s="552"/>
      <c r="CK186" s="552"/>
      <c r="CL186" s="552"/>
      <c r="CM186" s="552"/>
      <c r="CN186" s="552"/>
      <c r="CO186" s="552"/>
      <c r="CP186" s="552"/>
      <c r="CQ186" s="552"/>
      <c r="CR186" s="552"/>
      <c r="CS186" s="552"/>
      <c r="CT186" s="552"/>
      <c r="CU186" s="552"/>
      <c r="CV186" s="552"/>
      <c r="CW186" s="552"/>
      <c r="CX186" s="552"/>
    </row>
    <row r="187" spans="1:102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552"/>
      <c r="CJ187" s="552"/>
      <c r="CK187" s="552"/>
      <c r="CL187" s="552"/>
      <c r="CM187" s="552"/>
      <c r="CN187" s="552"/>
      <c r="CO187" s="552"/>
      <c r="CP187" s="552"/>
      <c r="CQ187" s="552"/>
      <c r="CR187" s="552"/>
      <c r="CS187" s="552"/>
      <c r="CT187" s="552"/>
      <c r="CU187" s="552"/>
      <c r="CV187" s="552"/>
      <c r="CW187" s="552"/>
      <c r="CX187" s="552"/>
    </row>
    <row r="188" spans="1:102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552"/>
      <c r="CJ188" s="552"/>
      <c r="CK188" s="552"/>
      <c r="CL188" s="552"/>
      <c r="CM188" s="552"/>
      <c r="CN188" s="552"/>
      <c r="CO188" s="552"/>
      <c r="CP188" s="552"/>
      <c r="CQ188" s="552"/>
      <c r="CR188" s="552"/>
      <c r="CS188" s="552"/>
      <c r="CT188" s="552"/>
      <c r="CU188" s="552"/>
      <c r="CV188" s="552"/>
      <c r="CW188" s="552"/>
      <c r="CX188" s="552"/>
    </row>
    <row r="189" spans="1:102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552"/>
      <c r="CJ189" s="552"/>
      <c r="CK189" s="552"/>
      <c r="CL189" s="552"/>
      <c r="CM189" s="552"/>
      <c r="CN189" s="552"/>
      <c r="CO189" s="552"/>
      <c r="CP189" s="552"/>
      <c r="CQ189" s="552"/>
      <c r="CR189" s="552"/>
      <c r="CS189" s="552"/>
      <c r="CT189" s="552"/>
      <c r="CU189" s="552"/>
      <c r="CV189" s="552"/>
      <c r="CW189" s="552"/>
      <c r="CX189" s="552"/>
    </row>
    <row r="190" spans="1:102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552"/>
      <c r="CJ190" s="552"/>
      <c r="CK190" s="552"/>
      <c r="CL190" s="552"/>
      <c r="CM190" s="552"/>
      <c r="CN190" s="552"/>
      <c r="CO190" s="552"/>
      <c r="CP190" s="552"/>
      <c r="CQ190" s="552"/>
      <c r="CR190" s="552"/>
      <c r="CS190" s="552"/>
      <c r="CT190" s="552"/>
      <c r="CU190" s="552"/>
      <c r="CV190" s="552"/>
      <c r="CW190" s="552"/>
      <c r="CX190" s="552"/>
    </row>
    <row r="191" spans="1:102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552"/>
      <c r="CJ191" s="552"/>
      <c r="CK191" s="552"/>
      <c r="CL191" s="552"/>
      <c r="CM191" s="552"/>
      <c r="CN191" s="552"/>
      <c r="CO191" s="552"/>
      <c r="CP191" s="552"/>
      <c r="CQ191" s="552"/>
      <c r="CR191" s="552"/>
      <c r="CS191" s="552"/>
      <c r="CT191" s="552"/>
      <c r="CU191" s="552"/>
      <c r="CV191" s="552"/>
      <c r="CW191" s="552"/>
      <c r="CX191" s="552"/>
    </row>
    <row r="192" spans="1:102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552"/>
      <c r="CJ192" s="552"/>
      <c r="CK192" s="552"/>
      <c r="CL192" s="552"/>
      <c r="CM192" s="552"/>
      <c r="CN192" s="552"/>
      <c r="CO192" s="552"/>
      <c r="CP192" s="552"/>
      <c r="CQ192" s="552"/>
      <c r="CR192" s="552"/>
      <c r="CS192" s="552"/>
      <c r="CT192" s="552"/>
      <c r="CU192" s="552"/>
      <c r="CV192" s="552"/>
      <c r="CW192" s="552"/>
      <c r="CX192" s="552"/>
    </row>
    <row r="193" spans="1:102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552"/>
      <c r="CJ193" s="552"/>
      <c r="CK193" s="552"/>
      <c r="CL193" s="552"/>
      <c r="CM193" s="552"/>
      <c r="CN193" s="552"/>
      <c r="CO193" s="552"/>
      <c r="CP193" s="552"/>
      <c r="CQ193" s="552"/>
      <c r="CR193" s="552"/>
      <c r="CS193" s="552"/>
      <c r="CT193" s="552"/>
      <c r="CU193" s="552"/>
      <c r="CV193" s="552"/>
      <c r="CW193" s="552"/>
      <c r="CX193" s="552"/>
    </row>
    <row r="194" spans="1:102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552"/>
      <c r="CJ194" s="552"/>
      <c r="CK194" s="552"/>
      <c r="CL194" s="552"/>
      <c r="CM194" s="552"/>
      <c r="CN194" s="552"/>
      <c r="CO194" s="552"/>
      <c r="CP194" s="552"/>
      <c r="CQ194" s="552"/>
      <c r="CR194" s="552"/>
      <c r="CS194" s="552"/>
      <c r="CT194" s="552"/>
      <c r="CU194" s="552"/>
      <c r="CV194" s="552"/>
      <c r="CW194" s="552"/>
      <c r="CX194" s="552"/>
    </row>
    <row r="195" spans="1:102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552"/>
      <c r="CJ195" s="552"/>
      <c r="CK195" s="552"/>
      <c r="CL195" s="552"/>
      <c r="CM195" s="552"/>
      <c r="CN195" s="552"/>
      <c r="CO195" s="552"/>
      <c r="CP195" s="552"/>
      <c r="CQ195" s="552"/>
      <c r="CR195" s="552"/>
      <c r="CS195" s="552"/>
      <c r="CT195" s="552"/>
      <c r="CU195" s="552"/>
      <c r="CV195" s="552"/>
      <c r="CW195" s="552"/>
      <c r="CX195" s="552"/>
    </row>
    <row r="196" spans="1:102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552"/>
      <c r="CJ196" s="552"/>
      <c r="CK196" s="552"/>
      <c r="CL196" s="552"/>
      <c r="CM196" s="552"/>
      <c r="CN196" s="552"/>
      <c r="CO196" s="552"/>
      <c r="CP196" s="552"/>
      <c r="CQ196" s="552"/>
      <c r="CR196" s="552"/>
      <c r="CS196" s="552"/>
      <c r="CT196" s="552"/>
      <c r="CU196" s="552"/>
      <c r="CV196" s="552"/>
      <c r="CW196" s="552"/>
      <c r="CX196" s="552"/>
    </row>
    <row r="197" spans="1:102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552"/>
      <c r="CJ197" s="552"/>
      <c r="CK197" s="552"/>
      <c r="CL197" s="552"/>
      <c r="CM197" s="552"/>
      <c r="CN197" s="552"/>
      <c r="CO197" s="552"/>
      <c r="CP197" s="552"/>
      <c r="CQ197" s="552"/>
      <c r="CR197" s="552"/>
      <c r="CS197" s="552"/>
      <c r="CT197" s="552"/>
      <c r="CU197" s="552"/>
      <c r="CV197" s="552"/>
      <c r="CW197" s="552"/>
      <c r="CX197" s="552"/>
    </row>
    <row r="198" spans="1:102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552"/>
      <c r="CJ198" s="552"/>
      <c r="CK198" s="552"/>
      <c r="CL198" s="552"/>
      <c r="CM198" s="552"/>
      <c r="CN198" s="552"/>
      <c r="CO198" s="552"/>
      <c r="CP198" s="552"/>
      <c r="CQ198" s="552"/>
      <c r="CR198" s="552"/>
      <c r="CS198" s="552"/>
      <c r="CT198" s="552"/>
      <c r="CU198" s="552"/>
      <c r="CV198" s="552"/>
      <c r="CW198" s="552"/>
      <c r="CX198" s="552"/>
    </row>
    <row r="199" spans="1:102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552"/>
      <c r="CJ199" s="552"/>
      <c r="CK199" s="552"/>
      <c r="CL199" s="552"/>
      <c r="CM199" s="552"/>
      <c r="CN199" s="552"/>
      <c r="CO199" s="552"/>
      <c r="CP199" s="552"/>
      <c r="CQ199" s="552"/>
      <c r="CR199" s="552"/>
      <c r="CS199" s="552"/>
      <c r="CT199" s="552"/>
      <c r="CU199" s="552"/>
      <c r="CV199" s="552"/>
      <c r="CW199" s="552"/>
      <c r="CX199" s="552"/>
    </row>
    <row r="200" spans="1:102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552"/>
      <c r="CJ200" s="552"/>
      <c r="CK200" s="552"/>
      <c r="CL200" s="552"/>
      <c r="CM200" s="552"/>
      <c r="CN200" s="552"/>
      <c r="CO200" s="552"/>
      <c r="CP200" s="552"/>
      <c r="CQ200" s="552"/>
      <c r="CR200" s="552"/>
      <c r="CS200" s="552"/>
      <c r="CT200" s="552"/>
      <c r="CU200" s="552"/>
      <c r="CV200" s="552"/>
      <c r="CW200" s="552"/>
      <c r="CX200" s="552"/>
    </row>
    <row r="201" spans="1:102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552"/>
      <c r="CJ201" s="552"/>
      <c r="CK201" s="552"/>
      <c r="CL201" s="552"/>
      <c r="CM201" s="552"/>
      <c r="CN201" s="552"/>
      <c r="CO201" s="552"/>
      <c r="CP201" s="552"/>
      <c r="CQ201" s="552"/>
      <c r="CR201" s="552"/>
      <c r="CS201" s="552"/>
      <c r="CT201" s="552"/>
      <c r="CU201" s="552"/>
      <c r="CV201" s="552"/>
      <c r="CW201" s="552"/>
      <c r="CX201" s="552"/>
    </row>
    <row r="202" spans="1:102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552"/>
      <c r="CJ202" s="552"/>
      <c r="CK202" s="552"/>
      <c r="CL202" s="552"/>
      <c r="CM202" s="552"/>
      <c r="CN202" s="552"/>
      <c r="CO202" s="552"/>
      <c r="CP202" s="552"/>
      <c r="CQ202" s="552"/>
      <c r="CR202" s="552"/>
      <c r="CS202" s="552"/>
      <c r="CT202" s="552"/>
      <c r="CU202" s="552"/>
      <c r="CV202" s="552"/>
      <c r="CW202" s="552"/>
      <c r="CX202" s="552"/>
    </row>
    <row r="203" spans="1:102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552"/>
      <c r="CJ203" s="552"/>
      <c r="CK203" s="552"/>
      <c r="CL203" s="552"/>
      <c r="CM203" s="552"/>
      <c r="CN203" s="552"/>
      <c r="CO203" s="552"/>
      <c r="CP203" s="552"/>
      <c r="CQ203" s="552"/>
      <c r="CR203" s="552"/>
      <c r="CS203" s="552"/>
      <c r="CT203" s="552"/>
      <c r="CU203" s="552"/>
      <c r="CV203" s="552"/>
      <c r="CW203" s="552"/>
      <c r="CX203" s="552"/>
    </row>
    <row r="204" spans="1:102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552"/>
      <c r="CJ204" s="552"/>
      <c r="CK204" s="552"/>
      <c r="CL204" s="552"/>
      <c r="CM204" s="552"/>
      <c r="CN204" s="552"/>
      <c r="CO204" s="552"/>
      <c r="CP204" s="552"/>
      <c r="CQ204" s="552"/>
      <c r="CR204" s="552"/>
      <c r="CS204" s="552"/>
      <c r="CT204" s="552"/>
      <c r="CU204" s="552"/>
      <c r="CV204" s="552"/>
      <c r="CW204" s="552"/>
      <c r="CX204" s="552"/>
    </row>
    <row r="205" spans="1:102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552"/>
      <c r="CJ205" s="552"/>
      <c r="CK205" s="552"/>
      <c r="CL205" s="552"/>
      <c r="CM205" s="552"/>
      <c r="CN205" s="552"/>
      <c r="CO205" s="552"/>
      <c r="CP205" s="552"/>
      <c r="CQ205" s="552"/>
      <c r="CR205" s="552"/>
      <c r="CS205" s="552"/>
      <c r="CT205" s="552"/>
      <c r="CU205" s="552"/>
      <c r="CV205" s="552"/>
      <c r="CW205" s="552"/>
      <c r="CX205" s="552"/>
    </row>
    <row r="206" spans="1:102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552"/>
      <c r="CJ206" s="552"/>
      <c r="CK206" s="552"/>
      <c r="CL206" s="552"/>
      <c r="CM206" s="552"/>
      <c r="CN206" s="552"/>
      <c r="CO206" s="552"/>
      <c r="CP206" s="552"/>
      <c r="CQ206" s="552"/>
      <c r="CR206" s="552"/>
      <c r="CS206" s="552"/>
      <c r="CT206" s="552"/>
      <c r="CU206" s="552"/>
      <c r="CV206" s="552"/>
      <c r="CW206" s="552"/>
      <c r="CX206" s="552"/>
    </row>
    <row r="207" spans="1:102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552"/>
      <c r="CJ207" s="552"/>
      <c r="CK207" s="552"/>
      <c r="CL207" s="552"/>
      <c r="CM207" s="552"/>
      <c r="CN207" s="552"/>
      <c r="CO207" s="552"/>
      <c r="CP207" s="552"/>
      <c r="CQ207" s="552"/>
      <c r="CR207" s="552"/>
      <c r="CS207" s="552"/>
      <c r="CT207" s="552"/>
      <c r="CU207" s="552"/>
      <c r="CV207" s="552"/>
      <c r="CW207" s="552"/>
      <c r="CX207" s="552"/>
    </row>
    <row r="208" spans="1:102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552"/>
      <c r="CJ208" s="552"/>
      <c r="CK208" s="552"/>
      <c r="CL208" s="552"/>
      <c r="CM208" s="552"/>
      <c r="CN208" s="552"/>
      <c r="CO208" s="552"/>
      <c r="CP208" s="552"/>
      <c r="CQ208" s="552"/>
      <c r="CR208" s="552"/>
      <c r="CS208" s="552"/>
      <c r="CT208" s="552"/>
      <c r="CU208" s="552"/>
      <c r="CV208" s="552"/>
      <c r="CW208" s="552"/>
      <c r="CX208" s="552"/>
    </row>
    <row r="209" spans="1:102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552"/>
      <c r="CJ209" s="552"/>
      <c r="CK209" s="552"/>
      <c r="CL209" s="552"/>
      <c r="CM209" s="552"/>
      <c r="CN209" s="552"/>
      <c r="CO209" s="552"/>
      <c r="CP209" s="552"/>
      <c r="CQ209" s="552"/>
      <c r="CR209" s="552"/>
      <c r="CS209" s="552"/>
      <c r="CT209" s="552"/>
      <c r="CU209" s="552"/>
      <c r="CV209" s="552"/>
      <c r="CW209" s="552"/>
      <c r="CX209" s="552"/>
    </row>
    <row r="210" spans="1:102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552"/>
      <c r="CJ210" s="552"/>
      <c r="CK210" s="552"/>
      <c r="CL210" s="552"/>
      <c r="CM210" s="552"/>
      <c r="CN210" s="552"/>
      <c r="CO210" s="552"/>
      <c r="CP210" s="552"/>
      <c r="CQ210" s="552"/>
      <c r="CR210" s="552"/>
      <c r="CS210" s="552"/>
      <c r="CT210" s="552"/>
      <c r="CU210" s="552"/>
      <c r="CV210" s="552"/>
      <c r="CW210" s="552"/>
      <c r="CX210" s="552"/>
    </row>
    <row r="211" spans="1:102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552"/>
      <c r="CJ211" s="552"/>
      <c r="CK211" s="552"/>
      <c r="CL211" s="552"/>
      <c r="CM211" s="552"/>
      <c r="CN211" s="552"/>
      <c r="CO211" s="552"/>
      <c r="CP211" s="552"/>
      <c r="CQ211" s="552"/>
      <c r="CR211" s="552"/>
      <c r="CS211" s="552"/>
      <c r="CT211" s="552"/>
      <c r="CU211" s="552"/>
      <c r="CV211" s="552"/>
      <c r="CW211" s="552"/>
      <c r="CX211" s="552"/>
    </row>
    <row r="212" spans="1:102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552"/>
      <c r="CJ212" s="552"/>
      <c r="CK212" s="552"/>
      <c r="CL212" s="552"/>
      <c r="CM212" s="552"/>
      <c r="CN212" s="552"/>
      <c r="CO212" s="552"/>
      <c r="CP212" s="552"/>
      <c r="CQ212" s="552"/>
      <c r="CR212" s="552"/>
      <c r="CS212" s="552"/>
      <c r="CT212" s="552"/>
      <c r="CU212" s="552"/>
      <c r="CV212" s="552"/>
      <c r="CW212" s="552"/>
      <c r="CX212" s="552"/>
    </row>
    <row r="213" spans="1:102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552"/>
      <c r="CJ213" s="552"/>
      <c r="CK213" s="552"/>
      <c r="CL213" s="552"/>
      <c r="CM213" s="552"/>
      <c r="CN213" s="552"/>
      <c r="CO213" s="552"/>
      <c r="CP213" s="552"/>
      <c r="CQ213" s="552"/>
      <c r="CR213" s="552"/>
      <c r="CS213" s="552"/>
      <c r="CT213" s="552"/>
      <c r="CU213" s="552"/>
      <c r="CV213" s="552"/>
      <c r="CW213" s="552"/>
      <c r="CX213" s="552"/>
    </row>
    <row r="214" spans="1:102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552"/>
      <c r="CJ214" s="552"/>
      <c r="CK214" s="552"/>
      <c r="CL214" s="552"/>
      <c r="CM214" s="552"/>
      <c r="CN214" s="552"/>
      <c r="CO214" s="552"/>
      <c r="CP214" s="552"/>
      <c r="CQ214" s="552"/>
      <c r="CR214" s="552"/>
      <c r="CS214" s="552"/>
      <c r="CT214" s="552"/>
      <c r="CU214" s="552"/>
      <c r="CV214" s="552"/>
      <c r="CW214" s="552"/>
      <c r="CX214" s="552"/>
    </row>
    <row r="215" spans="1:102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552"/>
      <c r="CJ215" s="552"/>
      <c r="CK215" s="552"/>
      <c r="CL215" s="552"/>
      <c r="CM215" s="552"/>
      <c r="CN215" s="552"/>
      <c r="CO215" s="552"/>
      <c r="CP215" s="552"/>
      <c r="CQ215" s="552"/>
      <c r="CR215" s="552"/>
      <c r="CS215" s="552"/>
      <c r="CT215" s="552"/>
      <c r="CU215" s="552"/>
      <c r="CV215" s="552"/>
      <c r="CW215" s="552"/>
      <c r="CX215" s="552"/>
    </row>
    <row r="216" spans="1:102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552"/>
      <c r="CJ216" s="552"/>
      <c r="CK216" s="552"/>
      <c r="CL216" s="552"/>
      <c r="CM216" s="552"/>
      <c r="CN216" s="552"/>
      <c r="CO216" s="552"/>
      <c r="CP216" s="552"/>
      <c r="CQ216" s="552"/>
      <c r="CR216" s="552"/>
      <c r="CS216" s="552"/>
      <c r="CT216" s="552"/>
      <c r="CU216" s="552"/>
      <c r="CV216" s="552"/>
      <c r="CW216" s="552"/>
      <c r="CX216" s="552"/>
    </row>
    <row r="217" spans="1:102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552"/>
      <c r="CJ217" s="552"/>
      <c r="CK217" s="552"/>
      <c r="CL217" s="552"/>
      <c r="CM217" s="552"/>
      <c r="CN217" s="552"/>
      <c r="CO217" s="552"/>
      <c r="CP217" s="552"/>
      <c r="CQ217" s="552"/>
      <c r="CR217" s="552"/>
      <c r="CS217" s="552"/>
      <c r="CT217" s="552"/>
      <c r="CU217" s="552"/>
      <c r="CV217" s="552"/>
      <c r="CW217" s="552"/>
      <c r="CX217" s="552"/>
    </row>
    <row r="218" spans="1:102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552"/>
      <c r="CJ218" s="552"/>
      <c r="CK218" s="552"/>
      <c r="CL218" s="552"/>
      <c r="CM218" s="552"/>
      <c r="CN218" s="552"/>
      <c r="CO218" s="552"/>
      <c r="CP218" s="552"/>
      <c r="CQ218" s="552"/>
      <c r="CR218" s="552"/>
      <c r="CS218" s="552"/>
      <c r="CT218" s="552"/>
      <c r="CU218" s="552"/>
      <c r="CV218" s="552"/>
      <c r="CW218" s="552"/>
      <c r="CX218" s="552"/>
    </row>
    <row r="219" spans="1:102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552"/>
      <c r="CJ219" s="552"/>
      <c r="CK219" s="552"/>
      <c r="CL219" s="552"/>
      <c r="CM219" s="552"/>
      <c r="CN219" s="552"/>
      <c r="CO219" s="552"/>
      <c r="CP219" s="552"/>
      <c r="CQ219" s="552"/>
      <c r="CR219" s="552"/>
      <c r="CS219" s="552"/>
      <c r="CT219" s="552"/>
      <c r="CU219" s="552"/>
      <c r="CV219" s="552"/>
      <c r="CW219" s="552"/>
      <c r="CX219" s="552"/>
    </row>
    <row r="220" spans="1:102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552"/>
      <c r="CJ220" s="552"/>
      <c r="CK220" s="552"/>
      <c r="CL220" s="552"/>
      <c r="CM220" s="552"/>
      <c r="CN220" s="552"/>
      <c r="CO220" s="552"/>
      <c r="CP220" s="552"/>
      <c r="CQ220" s="552"/>
      <c r="CR220" s="552"/>
      <c r="CS220" s="552"/>
      <c r="CT220" s="552"/>
      <c r="CU220" s="552"/>
      <c r="CV220" s="552"/>
      <c r="CW220" s="552"/>
      <c r="CX220" s="552"/>
    </row>
    <row r="221" spans="1:102" x14ac:dyDescent="0.25">
      <c r="A221" s="966">
        <v>330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552"/>
      <c r="CJ221" s="552"/>
      <c r="CK221" s="552"/>
      <c r="CL221" s="552"/>
      <c r="CM221" s="552"/>
      <c r="CN221" s="552"/>
      <c r="CO221" s="552"/>
      <c r="CP221" s="552"/>
      <c r="CQ221" s="552"/>
      <c r="CR221" s="552"/>
      <c r="CS221" s="552"/>
      <c r="CT221" s="552"/>
      <c r="CU221" s="552"/>
      <c r="CV221" s="552"/>
      <c r="CW221" s="552"/>
      <c r="CX221" s="552"/>
    </row>
    <row r="222" spans="1:102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552"/>
      <c r="CJ222" s="552"/>
      <c r="CK222" s="552"/>
      <c r="CL222" s="552"/>
      <c r="CM222" s="552"/>
      <c r="CN222" s="552"/>
      <c r="CO222" s="552"/>
      <c r="CP222" s="552"/>
      <c r="CQ222" s="552"/>
      <c r="CR222" s="552"/>
      <c r="CS222" s="552"/>
      <c r="CT222" s="552"/>
      <c r="CU222" s="552"/>
      <c r="CV222" s="552"/>
      <c r="CW222" s="552"/>
      <c r="CX222" s="552"/>
    </row>
    <row r="223" spans="1:102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552"/>
      <c r="CJ223" s="552"/>
      <c r="CK223" s="552"/>
      <c r="CL223" s="552"/>
      <c r="CM223" s="552"/>
      <c r="CN223" s="552"/>
      <c r="CO223" s="552"/>
      <c r="CP223" s="552"/>
      <c r="CQ223" s="552"/>
      <c r="CR223" s="552"/>
      <c r="CS223" s="552"/>
      <c r="CT223" s="552"/>
      <c r="CU223" s="552"/>
      <c r="CV223" s="552"/>
      <c r="CW223" s="552"/>
      <c r="CX223" s="552"/>
    </row>
    <row r="224" spans="1:102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552"/>
      <c r="CJ224" s="552"/>
      <c r="CK224" s="552"/>
      <c r="CL224" s="552"/>
      <c r="CM224" s="552"/>
      <c r="CN224" s="552"/>
      <c r="CO224" s="552"/>
      <c r="CP224" s="552"/>
      <c r="CQ224" s="552"/>
      <c r="CR224" s="552"/>
      <c r="CS224" s="552"/>
      <c r="CT224" s="552"/>
      <c r="CU224" s="552"/>
      <c r="CV224" s="552"/>
      <c r="CW224" s="552"/>
      <c r="CX224" s="552"/>
    </row>
    <row r="225" spans="1:102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552"/>
      <c r="CJ225" s="552"/>
      <c r="CK225" s="552"/>
      <c r="CL225" s="552"/>
      <c r="CM225" s="552"/>
      <c r="CN225" s="552"/>
      <c r="CO225" s="552"/>
      <c r="CP225" s="552"/>
      <c r="CQ225" s="552"/>
      <c r="CR225" s="552"/>
      <c r="CS225" s="552"/>
      <c r="CT225" s="552"/>
      <c r="CU225" s="552"/>
      <c r="CV225" s="552"/>
      <c r="CW225" s="552"/>
      <c r="CX225" s="552"/>
    </row>
    <row r="226" spans="1:102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552"/>
      <c r="CJ226" s="552"/>
      <c r="CK226" s="552"/>
      <c r="CL226" s="552"/>
      <c r="CM226" s="552"/>
      <c r="CN226" s="552"/>
      <c r="CO226" s="552"/>
      <c r="CP226" s="552"/>
      <c r="CQ226" s="552"/>
      <c r="CR226" s="552"/>
      <c r="CS226" s="552"/>
      <c r="CT226" s="552"/>
      <c r="CU226" s="552"/>
      <c r="CV226" s="552"/>
      <c r="CW226" s="552"/>
      <c r="CX226" s="552"/>
    </row>
    <row r="227" spans="1:102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552"/>
      <c r="CJ227" s="552"/>
      <c r="CK227" s="552"/>
      <c r="CL227" s="552"/>
      <c r="CM227" s="552"/>
      <c r="CN227" s="552"/>
      <c r="CO227" s="552"/>
      <c r="CP227" s="552"/>
      <c r="CQ227" s="552"/>
      <c r="CR227" s="552"/>
      <c r="CS227" s="552"/>
      <c r="CT227" s="552"/>
      <c r="CU227" s="552"/>
      <c r="CV227" s="552"/>
      <c r="CW227" s="552"/>
      <c r="CX227" s="552"/>
    </row>
    <row r="228" spans="1:102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552"/>
      <c r="CJ228" s="552"/>
      <c r="CK228" s="552"/>
      <c r="CL228" s="552"/>
      <c r="CM228" s="552"/>
      <c r="CN228" s="552"/>
      <c r="CO228" s="552"/>
      <c r="CP228" s="552"/>
      <c r="CQ228" s="552"/>
      <c r="CR228" s="552"/>
      <c r="CS228" s="552"/>
      <c r="CT228" s="552"/>
      <c r="CU228" s="552"/>
      <c r="CV228" s="552"/>
      <c r="CW228" s="552"/>
      <c r="CX228" s="552"/>
    </row>
    <row r="229" spans="1:102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552"/>
      <c r="CJ229" s="552"/>
      <c r="CK229" s="552"/>
      <c r="CL229" s="552"/>
      <c r="CM229" s="552"/>
      <c r="CN229" s="552"/>
      <c r="CO229" s="552"/>
      <c r="CP229" s="552"/>
      <c r="CQ229" s="552"/>
      <c r="CR229" s="552"/>
      <c r="CS229" s="552"/>
      <c r="CT229" s="552"/>
      <c r="CU229" s="552"/>
      <c r="CV229" s="552"/>
      <c r="CW229" s="552"/>
      <c r="CX229" s="552"/>
    </row>
    <row r="230" spans="1:102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552"/>
      <c r="CJ230" s="552"/>
      <c r="CK230" s="552"/>
      <c r="CL230" s="552"/>
      <c r="CM230" s="552"/>
      <c r="CN230" s="552"/>
      <c r="CO230" s="552"/>
      <c r="CP230" s="552"/>
      <c r="CQ230" s="552"/>
      <c r="CR230" s="552"/>
      <c r="CS230" s="552"/>
      <c r="CT230" s="552"/>
      <c r="CU230" s="552"/>
      <c r="CV230" s="552"/>
      <c r="CW230" s="552"/>
      <c r="CX230" s="552"/>
    </row>
    <row r="231" spans="1:102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552"/>
      <c r="CJ231" s="552"/>
      <c r="CK231" s="552"/>
      <c r="CL231" s="552"/>
      <c r="CM231" s="552"/>
      <c r="CN231" s="552"/>
      <c r="CO231" s="552"/>
      <c r="CP231" s="552"/>
      <c r="CQ231" s="552"/>
      <c r="CR231" s="552"/>
      <c r="CS231" s="552"/>
      <c r="CT231" s="552"/>
      <c r="CU231" s="552"/>
      <c r="CV231" s="552"/>
      <c r="CW231" s="552"/>
      <c r="CX231" s="552"/>
    </row>
    <row r="232" spans="1:102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552"/>
      <c r="CJ232" s="552"/>
      <c r="CK232" s="552"/>
      <c r="CL232" s="552"/>
      <c r="CM232" s="552"/>
      <c r="CN232" s="552"/>
      <c r="CO232" s="552"/>
      <c r="CP232" s="552"/>
      <c r="CQ232" s="552"/>
      <c r="CR232" s="552"/>
      <c r="CS232" s="552"/>
      <c r="CT232" s="552"/>
      <c r="CU232" s="552"/>
      <c r="CV232" s="552"/>
      <c r="CW232" s="552"/>
      <c r="CX232" s="552"/>
    </row>
    <row r="233" spans="1:102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552"/>
      <c r="CJ233" s="552"/>
      <c r="CK233" s="552"/>
      <c r="CL233" s="552"/>
      <c r="CM233" s="552"/>
      <c r="CN233" s="552"/>
      <c r="CO233" s="552"/>
      <c r="CP233" s="552"/>
      <c r="CQ233" s="552"/>
      <c r="CR233" s="552"/>
      <c r="CS233" s="552"/>
      <c r="CT233" s="552"/>
      <c r="CU233" s="552"/>
      <c r="CV233" s="552"/>
      <c r="CW233" s="552"/>
      <c r="CX233" s="552"/>
    </row>
    <row r="234" spans="1:102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552"/>
      <c r="CJ234" s="552"/>
      <c r="CK234" s="552"/>
      <c r="CL234" s="552"/>
      <c r="CM234" s="552"/>
      <c r="CN234" s="552"/>
      <c r="CO234" s="552"/>
      <c r="CP234" s="552"/>
      <c r="CQ234" s="552"/>
      <c r="CR234" s="552"/>
      <c r="CS234" s="552"/>
      <c r="CT234" s="552"/>
      <c r="CU234" s="552"/>
      <c r="CV234" s="552"/>
      <c r="CW234" s="552"/>
      <c r="CX234" s="552"/>
    </row>
    <row r="235" spans="1:102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552"/>
      <c r="CJ235" s="552"/>
      <c r="CK235" s="552"/>
      <c r="CL235" s="552"/>
      <c r="CM235" s="552"/>
      <c r="CN235" s="552"/>
      <c r="CO235" s="552"/>
      <c r="CP235" s="552"/>
      <c r="CQ235" s="552"/>
      <c r="CR235" s="552"/>
      <c r="CS235" s="552"/>
      <c r="CT235" s="552"/>
      <c r="CU235" s="552"/>
      <c r="CV235" s="552"/>
      <c r="CW235" s="552"/>
      <c r="CX235" s="552"/>
    </row>
    <row r="236" spans="1:102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552"/>
      <c r="CJ236" s="552"/>
      <c r="CK236" s="552"/>
      <c r="CL236" s="552"/>
      <c r="CM236" s="552"/>
      <c r="CN236" s="552"/>
      <c r="CO236" s="552"/>
      <c r="CP236" s="552"/>
      <c r="CQ236" s="552"/>
      <c r="CR236" s="552"/>
      <c r="CS236" s="552"/>
      <c r="CT236" s="552"/>
      <c r="CU236" s="552"/>
      <c r="CV236" s="552"/>
      <c r="CW236" s="552"/>
      <c r="CX236" s="552"/>
    </row>
    <row r="237" spans="1:102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552"/>
      <c r="CJ237" s="552"/>
      <c r="CK237" s="552"/>
      <c r="CL237" s="552"/>
      <c r="CM237" s="552"/>
      <c r="CN237" s="552"/>
      <c r="CO237" s="552"/>
      <c r="CP237" s="552"/>
      <c r="CQ237" s="552"/>
      <c r="CR237" s="552"/>
      <c r="CS237" s="552"/>
      <c r="CT237" s="552"/>
      <c r="CU237" s="552"/>
      <c r="CV237" s="552"/>
      <c r="CW237" s="552"/>
      <c r="CX237" s="552"/>
    </row>
    <row r="238" spans="1:102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552"/>
      <c r="CJ238" s="552"/>
      <c r="CK238" s="552"/>
      <c r="CL238" s="552"/>
      <c r="CM238" s="552"/>
      <c r="CN238" s="552"/>
      <c r="CO238" s="552"/>
      <c r="CP238" s="552"/>
      <c r="CQ238" s="552"/>
      <c r="CR238" s="552"/>
      <c r="CS238" s="552"/>
      <c r="CT238" s="552"/>
      <c r="CU238" s="552"/>
      <c r="CV238" s="552"/>
      <c r="CW238" s="552"/>
      <c r="CX238" s="552"/>
    </row>
    <row r="239" spans="1:102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552"/>
      <c r="CJ239" s="552"/>
      <c r="CK239" s="552"/>
      <c r="CL239" s="552"/>
      <c r="CM239" s="552"/>
      <c r="CN239" s="552"/>
      <c r="CO239" s="552"/>
      <c r="CP239" s="552"/>
      <c r="CQ239" s="552"/>
      <c r="CR239" s="552"/>
      <c r="CS239" s="552"/>
      <c r="CT239" s="552"/>
      <c r="CU239" s="552"/>
      <c r="CV239" s="552"/>
      <c r="CW239" s="552"/>
      <c r="CX239" s="552"/>
    </row>
    <row r="240" spans="1:102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552"/>
      <c r="CJ240" s="552"/>
      <c r="CK240" s="552"/>
      <c r="CL240" s="552"/>
      <c r="CM240" s="552"/>
      <c r="CN240" s="552"/>
      <c r="CO240" s="552"/>
      <c r="CP240" s="552"/>
      <c r="CQ240" s="552"/>
      <c r="CR240" s="552"/>
      <c r="CS240" s="552"/>
      <c r="CT240" s="552"/>
      <c r="CU240" s="552"/>
      <c r="CV240" s="552"/>
      <c r="CW240" s="552"/>
      <c r="CX240" s="552"/>
    </row>
    <row r="241" spans="1:102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552"/>
      <c r="CJ241" s="552"/>
      <c r="CK241" s="552"/>
      <c r="CL241" s="552"/>
      <c r="CM241" s="552"/>
      <c r="CN241" s="552"/>
      <c r="CO241" s="552"/>
      <c r="CP241" s="552"/>
      <c r="CQ241" s="552"/>
      <c r="CR241" s="552"/>
      <c r="CS241" s="552"/>
      <c r="CT241" s="552"/>
      <c r="CU241" s="552"/>
      <c r="CV241" s="552"/>
      <c r="CW241" s="552"/>
      <c r="CX241" s="552"/>
    </row>
    <row r="242" spans="1:102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552"/>
      <c r="CJ242" s="552"/>
      <c r="CK242" s="552"/>
      <c r="CL242" s="552"/>
      <c r="CM242" s="552"/>
      <c r="CN242" s="552"/>
      <c r="CO242" s="552"/>
      <c r="CP242" s="552"/>
      <c r="CQ242" s="552"/>
      <c r="CR242" s="552"/>
      <c r="CS242" s="552"/>
      <c r="CT242" s="552"/>
      <c r="CU242" s="552"/>
      <c r="CV242" s="552"/>
      <c r="CW242" s="552"/>
      <c r="CX242" s="552"/>
    </row>
    <row r="243" spans="1:102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552"/>
      <c r="CJ243" s="552"/>
      <c r="CK243" s="552"/>
      <c r="CL243" s="552"/>
      <c r="CM243" s="552"/>
      <c r="CN243" s="552"/>
      <c r="CO243" s="552"/>
      <c r="CP243" s="552"/>
      <c r="CQ243" s="552"/>
      <c r="CR243" s="552"/>
      <c r="CS243" s="552"/>
      <c r="CT243" s="552"/>
      <c r="CU243" s="552"/>
      <c r="CV243" s="552"/>
      <c r="CW243" s="552"/>
      <c r="CX243" s="552"/>
    </row>
    <row r="244" spans="1:102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552"/>
      <c r="CJ244" s="552"/>
      <c r="CK244" s="552"/>
      <c r="CL244" s="552"/>
      <c r="CM244" s="552"/>
      <c r="CN244" s="552"/>
      <c r="CO244" s="552"/>
      <c r="CP244" s="552"/>
      <c r="CQ244" s="552"/>
      <c r="CR244" s="552"/>
      <c r="CS244" s="552"/>
      <c r="CT244" s="552"/>
      <c r="CU244" s="552"/>
      <c r="CV244" s="552"/>
      <c r="CW244" s="552"/>
      <c r="CX244" s="552"/>
    </row>
    <row r="245" spans="1:102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552"/>
      <c r="CJ245" s="552"/>
      <c r="CK245" s="552"/>
      <c r="CL245" s="552"/>
      <c r="CM245" s="552"/>
      <c r="CN245" s="552"/>
      <c r="CO245" s="552"/>
      <c r="CP245" s="552"/>
      <c r="CQ245" s="552"/>
      <c r="CR245" s="552"/>
      <c r="CS245" s="552"/>
      <c r="CT245" s="552"/>
      <c r="CU245" s="552"/>
      <c r="CV245" s="552"/>
      <c r="CW245" s="552"/>
      <c r="CX245" s="552"/>
    </row>
    <row r="246" spans="1:102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552"/>
      <c r="CJ246" s="552"/>
      <c r="CK246" s="552"/>
      <c r="CL246" s="552"/>
      <c r="CM246" s="552"/>
      <c r="CN246" s="552"/>
      <c r="CO246" s="552"/>
      <c r="CP246" s="552"/>
      <c r="CQ246" s="552"/>
      <c r="CR246" s="552"/>
      <c r="CS246" s="552"/>
      <c r="CT246" s="552"/>
      <c r="CU246" s="552"/>
      <c r="CV246" s="552"/>
      <c r="CW246" s="552"/>
      <c r="CX246" s="552"/>
    </row>
    <row r="247" spans="1:102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552"/>
      <c r="CJ247" s="552"/>
      <c r="CK247" s="552"/>
      <c r="CL247" s="552"/>
      <c r="CM247" s="552"/>
      <c r="CN247" s="552"/>
      <c r="CO247" s="552"/>
      <c r="CP247" s="552"/>
      <c r="CQ247" s="552"/>
      <c r="CR247" s="552"/>
      <c r="CS247" s="552"/>
      <c r="CT247" s="552"/>
      <c r="CU247" s="552"/>
      <c r="CV247" s="552"/>
      <c r="CW247" s="552"/>
      <c r="CX247" s="552"/>
    </row>
    <row r="248" spans="1:102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552"/>
      <c r="CJ248" s="552"/>
      <c r="CK248" s="552"/>
      <c r="CL248" s="552"/>
      <c r="CM248" s="552"/>
      <c r="CN248" s="552"/>
      <c r="CO248" s="552"/>
      <c r="CP248" s="552"/>
      <c r="CQ248" s="552"/>
      <c r="CR248" s="552"/>
      <c r="CS248" s="552"/>
      <c r="CT248" s="552"/>
      <c r="CU248" s="552"/>
      <c r="CV248" s="552"/>
      <c r="CW248" s="552"/>
      <c r="CX248" s="552"/>
    </row>
    <row r="249" spans="1:102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552"/>
      <c r="CJ249" s="552"/>
      <c r="CK249" s="552"/>
      <c r="CL249" s="552"/>
      <c r="CM249" s="552"/>
      <c r="CN249" s="552"/>
      <c r="CO249" s="552"/>
      <c r="CP249" s="552"/>
      <c r="CQ249" s="552"/>
      <c r="CR249" s="552"/>
      <c r="CS249" s="552"/>
      <c r="CT249" s="552"/>
      <c r="CU249" s="552"/>
      <c r="CV249" s="552"/>
      <c r="CW249" s="552"/>
      <c r="CX249" s="552"/>
    </row>
    <row r="250" spans="1:102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552"/>
      <c r="CJ250" s="552"/>
      <c r="CK250" s="552"/>
      <c r="CL250" s="552"/>
      <c r="CM250" s="552"/>
      <c r="CN250" s="552"/>
      <c r="CO250" s="552"/>
      <c r="CP250" s="552"/>
      <c r="CQ250" s="552"/>
      <c r="CR250" s="552"/>
      <c r="CS250" s="552"/>
      <c r="CT250" s="552"/>
      <c r="CU250" s="552"/>
      <c r="CV250" s="552"/>
      <c r="CW250" s="552"/>
      <c r="CX250" s="552"/>
    </row>
    <row r="251" spans="1:102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552"/>
      <c r="CJ251" s="552"/>
      <c r="CK251" s="552"/>
      <c r="CL251" s="552"/>
      <c r="CM251" s="552"/>
      <c r="CN251" s="552"/>
      <c r="CO251" s="552"/>
      <c r="CP251" s="552"/>
      <c r="CQ251" s="552"/>
      <c r="CR251" s="552"/>
      <c r="CS251" s="552"/>
      <c r="CT251" s="552"/>
      <c r="CU251" s="552"/>
      <c r="CV251" s="552"/>
      <c r="CW251" s="552"/>
      <c r="CX251" s="552"/>
    </row>
    <row r="252" spans="1:102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552"/>
      <c r="CJ252" s="552"/>
      <c r="CK252" s="552"/>
      <c r="CL252" s="552"/>
      <c r="CM252" s="552"/>
      <c r="CN252" s="552"/>
      <c r="CO252" s="552"/>
      <c r="CP252" s="552"/>
      <c r="CQ252" s="552"/>
      <c r="CR252" s="552"/>
      <c r="CS252" s="552"/>
      <c r="CT252" s="552"/>
      <c r="CU252" s="552"/>
      <c r="CV252" s="552"/>
      <c r="CW252" s="552"/>
      <c r="CX252" s="552"/>
    </row>
    <row r="253" spans="1:102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552"/>
      <c r="CJ253" s="552"/>
      <c r="CK253" s="552"/>
      <c r="CL253" s="552"/>
      <c r="CM253" s="552"/>
      <c r="CN253" s="552"/>
      <c r="CO253" s="552"/>
      <c r="CP253" s="552"/>
      <c r="CQ253" s="552"/>
      <c r="CR253" s="552"/>
      <c r="CS253" s="552"/>
      <c r="CT253" s="552"/>
      <c r="CU253" s="552"/>
      <c r="CV253" s="552"/>
      <c r="CW253" s="552"/>
      <c r="CX253" s="552"/>
    </row>
    <row r="254" spans="1:102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552"/>
      <c r="CJ254" s="552"/>
      <c r="CK254" s="552"/>
      <c r="CL254" s="552"/>
      <c r="CM254" s="552"/>
      <c r="CN254" s="552"/>
      <c r="CO254" s="552"/>
      <c r="CP254" s="552"/>
      <c r="CQ254" s="552"/>
      <c r="CR254" s="552"/>
      <c r="CS254" s="552"/>
      <c r="CT254" s="552"/>
      <c r="CU254" s="552"/>
      <c r="CV254" s="552"/>
      <c r="CW254" s="552"/>
      <c r="CX254" s="552"/>
    </row>
    <row r="255" spans="1:102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552"/>
      <c r="CJ255" s="552"/>
      <c r="CK255" s="552"/>
      <c r="CL255" s="552"/>
      <c r="CM255" s="552"/>
      <c r="CN255" s="552"/>
      <c r="CO255" s="552"/>
      <c r="CP255" s="552"/>
      <c r="CQ255" s="552"/>
      <c r="CR255" s="552"/>
      <c r="CS255" s="552"/>
      <c r="CT255" s="552"/>
      <c r="CU255" s="552"/>
      <c r="CV255" s="552"/>
      <c r="CW255" s="552"/>
      <c r="CX255" s="552"/>
    </row>
    <row r="256" spans="1:102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552"/>
      <c r="CJ256" s="552"/>
      <c r="CK256" s="552"/>
      <c r="CL256" s="552"/>
      <c r="CM256" s="552"/>
      <c r="CN256" s="552"/>
      <c r="CO256" s="552"/>
      <c r="CP256" s="552"/>
      <c r="CQ256" s="552"/>
      <c r="CR256" s="552"/>
      <c r="CS256" s="552"/>
      <c r="CT256" s="552"/>
      <c r="CU256" s="552"/>
      <c r="CV256" s="552"/>
      <c r="CW256" s="552"/>
      <c r="CX256" s="552"/>
    </row>
    <row r="257" spans="1:102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552"/>
      <c r="CJ257" s="552"/>
      <c r="CK257" s="552"/>
      <c r="CL257" s="552"/>
      <c r="CM257" s="552"/>
      <c r="CN257" s="552"/>
      <c r="CO257" s="552"/>
      <c r="CP257" s="552"/>
      <c r="CQ257" s="552"/>
      <c r="CR257" s="552"/>
      <c r="CS257" s="552"/>
      <c r="CT257" s="552"/>
      <c r="CU257" s="552"/>
      <c r="CV257" s="552"/>
      <c r="CW257" s="552"/>
      <c r="CX257" s="552"/>
    </row>
    <row r="258" spans="1:102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552"/>
      <c r="CJ258" s="552"/>
      <c r="CK258" s="552"/>
      <c r="CL258" s="552"/>
      <c r="CM258" s="552"/>
      <c r="CN258" s="552"/>
      <c r="CO258" s="552"/>
      <c r="CP258" s="552"/>
      <c r="CQ258" s="552"/>
      <c r="CR258" s="552"/>
      <c r="CS258" s="552"/>
      <c r="CT258" s="552"/>
      <c r="CU258" s="552"/>
      <c r="CV258" s="552"/>
      <c r="CW258" s="552"/>
      <c r="CX258" s="552"/>
    </row>
    <row r="259" spans="1:102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552"/>
      <c r="CJ259" s="552"/>
      <c r="CK259" s="552"/>
      <c r="CL259" s="552"/>
      <c r="CM259" s="552"/>
      <c r="CN259" s="552"/>
      <c r="CO259" s="552"/>
      <c r="CP259" s="552"/>
      <c r="CQ259" s="552"/>
      <c r="CR259" s="552"/>
      <c r="CS259" s="552"/>
      <c r="CT259" s="552"/>
      <c r="CU259" s="552"/>
      <c r="CV259" s="552"/>
      <c r="CW259" s="552"/>
      <c r="CX259" s="552"/>
    </row>
    <row r="260" spans="1:102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552"/>
      <c r="CJ260" s="552"/>
      <c r="CK260" s="552"/>
      <c r="CL260" s="552"/>
      <c r="CM260" s="552"/>
      <c r="CN260" s="552"/>
      <c r="CO260" s="552"/>
      <c r="CP260" s="552"/>
      <c r="CQ260" s="552"/>
      <c r="CR260" s="552"/>
      <c r="CS260" s="552"/>
      <c r="CT260" s="552"/>
      <c r="CU260" s="552"/>
      <c r="CV260" s="552"/>
      <c r="CW260" s="552"/>
      <c r="CX260" s="552"/>
    </row>
    <row r="261" spans="1:102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552"/>
      <c r="CJ261" s="552"/>
      <c r="CK261" s="552"/>
      <c r="CL261" s="552"/>
      <c r="CM261" s="552"/>
      <c r="CN261" s="552"/>
      <c r="CO261" s="552"/>
      <c r="CP261" s="552"/>
      <c r="CQ261" s="552"/>
      <c r="CR261" s="552"/>
      <c r="CS261" s="552"/>
      <c r="CT261" s="552"/>
      <c r="CU261" s="552"/>
      <c r="CV261" s="552"/>
      <c r="CW261" s="552"/>
      <c r="CX261" s="552"/>
    </row>
    <row r="262" spans="1:102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552"/>
      <c r="CJ262" s="552"/>
      <c r="CK262" s="552"/>
      <c r="CL262" s="552"/>
      <c r="CM262" s="552"/>
      <c r="CN262" s="552"/>
      <c r="CO262" s="552"/>
      <c r="CP262" s="552"/>
      <c r="CQ262" s="552"/>
      <c r="CR262" s="552"/>
      <c r="CS262" s="552"/>
      <c r="CT262" s="552"/>
      <c r="CU262" s="552"/>
      <c r="CV262" s="552"/>
      <c r="CW262" s="552"/>
      <c r="CX262" s="552"/>
    </row>
    <row r="263" spans="1:102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552"/>
      <c r="CJ263" s="552"/>
      <c r="CK263" s="552"/>
      <c r="CL263" s="552"/>
      <c r="CM263" s="552"/>
      <c r="CN263" s="552"/>
      <c r="CO263" s="552"/>
      <c r="CP263" s="552"/>
      <c r="CQ263" s="552"/>
      <c r="CR263" s="552"/>
      <c r="CS263" s="552"/>
      <c r="CT263" s="552"/>
      <c r="CU263" s="552"/>
      <c r="CV263" s="552"/>
      <c r="CW263" s="552"/>
      <c r="CX263" s="552"/>
    </row>
    <row r="264" spans="1:102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552"/>
      <c r="CJ264" s="552"/>
      <c r="CK264" s="552"/>
      <c r="CL264" s="552"/>
      <c r="CM264" s="552"/>
      <c r="CN264" s="552"/>
      <c r="CO264" s="552"/>
      <c r="CP264" s="552"/>
      <c r="CQ264" s="552"/>
      <c r="CR264" s="552"/>
      <c r="CS264" s="552"/>
      <c r="CT264" s="552"/>
      <c r="CU264" s="552"/>
      <c r="CV264" s="552"/>
      <c r="CW264" s="552"/>
      <c r="CX264" s="552"/>
    </row>
    <row r="265" spans="1:102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552"/>
      <c r="CJ265" s="552"/>
      <c r="CK265" s="552"/>
      <c r="CL265" s="552"/>
      <c r="CM265" s="552"/>
      <c r="CN265" s="552"/>
      <c r="CO265" s="552"/>
      <c r="CP265" s="552"/>
      <c r="CQ265" s="552"/>
      <c r="CR265" s="552"/>
      <c r="CS265" s="552"/>
      <c r="CT265" s="552"/>
      <c r="CU265" s="552"/>
      <c r="CV265" s="552"/>
      <c r="CW265" s="552"/>
      <c r="CX265" s="552"/>
    </row>
    <row r="266" spans="1:102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552"/>
      <c r="CJ266" s="552"/>
      <c r="CK266" s="552"/>
      <c r="CL266" s="552"/>
      <c r="CM266" s="552"/>
      <c r="CN266" s="552"/>
      <c r="CO266" s="552"/>
      <c r="CP266" s="552"/>
      <c r="CQ266" s="552"/>
      <c r="CR266" s="552"/>
      <c r="CS266" s="552"/>
      <c r="CT266" s="552"/>
      <c r="CU266" s="552"/>
      <c r="CV266" s="552"/>
      <c r="CW266" s="552"/>
      <c r="CX266" s="552"/>
    </row>
    <row r="267" spans="1:102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552"/>
      <c r="CJ267" s="552"/>
      <c r="CK267" s="552"/>
      <c r="CL267" s="552"/>
      <c r="CM267" s="552"/>
      <c r="CN267" s="552"/>
      <c r="CO267" s="552"/>
      <c r="CP267" s="552"/>
      <c r="CQ267" s="552"/>
      <c r="CR267" s="552"/>
      <c r="CS267" s="552"/>
      <c r="CT267" s="552"/>
      <c r="CU267" s="552"/>
      <c r="CV267" s="552"/>
      <c r="CW267" s="552"/>
      <c r="CX267" s="552"/>
    </row>
    <row r="268" spans="1:102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552"/>
      <c r="CJ268" s="552"/>
      <c r="CK268" s="552"/>
      <c r="CL268" s="552"/>
      <c r="CM268" s="552"/>
      <c r="CN268" s="552"/>
      <c r="CO268" s="552"/>
      <c r="CP268" s="552"/>
      <c r="CQ268" s="552"/>
      <c r="CR268" s="552"/>
      <c r="CS268" s="552"/>
      <c r="CT268" s="552"/>
      <c r="CU268" s="552"/>
      <c r="CV268" s="552"/>
      <c r="CW268" s="552"/>
      <c r="CX268" s="552"/>
    </row>
    <row r="269" spans="1:102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552"/>
      <c r="CJ269" s="552"/>
      <c r="CK269" s="552"/>
      <c r="CL269" s="552"/>
      <c r="CM269" s="552"/>
      <c r="CN269" s="552"/>
      <c r="CO269" s="552"/>
      <c r="CP269" s="552"/>
      <c r="CQ269" s="552"/>
      <c r="CR269" s="552"/>
      <c r="CS269" s="552"/>
      <c r="CT269" s="552"/>
      <c r="CU269" s="552"/>
      <c r="CV269" s="552"/>
      <c r="CW269" s="552"/>
      <c r="CX269" s="552"/>
    </row>
    <row r="270" spans="1:102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552"/>
      <c r="CJ270" s="552"/>
      <c r="CK270" s="552"/>
      <c r="CL270" s="552"/>
      <c r="CM270" s="552"/>
      <c r="CN270" s="552"/>
      <c r="CO270" s="552"/>
      <c r="CP270" s="552"/>
      <c r="CQ270" s="552"/>
      <c r="CR270" s="552"/>
      <c r="CS270" s="552"/>
      <c r="CT270" s="552"/>
      <c r="CU270" s="552"/>
      <c r="CV270" s="552"/>
      <c r="CW270" s="552"/>
      <c r="CX270" s="552"/>
    </row>
    <row r="271" spans="1:102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552"/>
      <c r="CJ271" s="552"/>
      <c r="CK271" s="552"/>
      <c r="CL271" s="552"/>
      <c r="CM271" s="552"/>
      <c r="CN271" s="552"/>
      <c r="CO271" s="552"/>
      <c r="CP271" s="552"/>
      <c r="CQ271" s="552"/>
      <c r="CR271" s="552"/>
      <c r="CS271" s="552"/>
      <c r="CT271" s="552"/>
      <c r="CU271" s="552"/>
      <c r="CV271" s="552"/>
      <c r="CW271" s="552"/>
      <c r="CX271" s="552"/>
    </row>
    <row r="272" spans="1:102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552"/>
      <c r="CJ272" s="552"/>
      <c r="CK272" s="552"/>
      <c r="CL272" s="552"/>
      <c r="CM272" s="552"/>
      <c r="CN272" s="552"/>
      <c r="CO272" s="552"/>
      <c r="CP272" s="552"/>
      <c r="CQ272" s="552"/>
      <c r="CR272" s="552"/>
      <c r="CS272" s="552"/>
      <c r="CT272" s="552"/>
      <c r="CU272" s="552"/>
      <c r="CV272" s="552"/>
      <c r="CW272" s="552"/>
      <c r="CX272" s="552"/>
    </row>
    <row r="273" spans="1:102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552"/>
      <c r="CJ273" s="552"/>
      <c r="CK273" s="552"/>
      <c r="CL273" s="552"/>
      <c r="CM273" s="552"/>
      <c r="CN273" s="552"/>
      <c r="CO273" s="552"/>
      <c r="CP273" s="552"/>
      <c r="CQ273" s="552"/>
      <c r="CR273" s="552"/>
      <c r="CS273" s="552"/>
      <c r="CT273" s="552"/>
      <c r="CU273" s="552"/>
      <c r="CV273" s="552"/>
      <c r="CW273" s="552"/>
      <c r="CX273" s="552"/>
    </row>
    <row r="274" spans="1:102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552"/>
      <c r="CJ274" s="552"/>
      <c r="CK274" s="552"/>
      <c r="CL274" s="552"/>
      <c r="CM274" s="552"/>
      <c r="CN274" s="552"/>
      <c r="CO274" s="552"/>
      <c r="CP274" s="552"/>
      <c r="CQ274" s="552"/>
      <c r="CR274" s="552"/>
      <c r="CS274" s="552"/>
      <c r="CT274" s="552"/>
      <c r="CU274" s="552"/>
      <c r="CV274" s="552"/>
      <c r="CW274" s="552"/>
      <c r="CX274" s="552"/>
    </row>
    <row r="275" spans="1:102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552"/>
      <c r="CJ275" s="552"/>
      <c r="CK275" s="552"/>
      <c r="CL275" s="552"/>
      <c r="CM275" s="552"/>
      <c r="CN275" s="552"/>
      <c r="CO275" s="552"/>
      <c r="CP275" s="552"/>
      <c r="CQ275" s="552"/>
      <c r="CR275" s="552"/>
      <c r="CS275" s="552"/>
      <c r="CT275" s="552"/>
      <c r="CU275" s="552"/>
      <c r="CV275" s="552"/>
      <c r="CW275" s="552"/>
      <c r="CX275" s="552"/>
    </row>
    <row r="276" spans="1:102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552"/>
      <c r="CJ276" s="552"/>
      <c r="CK276" s="552"/>
      <c r="CL276" s="552"/>
      <c r="CM276" s="552"/>
      <c r="CN276" s="552"/>
      <c r="CO276" s="552"/>
      <c r="CP276" s="552"/>
      <c r="CQ276" s="552"/>
      <c r="CR276" s="552"/>
      <c r="CS276" s="552"/>
      <c r="CT276" s="552"/>
      <c r="CU276" s="552"/>
      <c r="CV276" s="552"/>
      <c r="CW276" s="552"/>
      <c r="CX276" s="552"/>
    </row>
    <row r="277" spans="1:102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552"/>
      <c r="CJ277" s="552"/>
      <c r="CK277" s="552"/>
      <c r="CL277" s="552"/>
      <c r="CM277" s="552"/>
      <c r="CN277" s="552"/>
      <c r="CO277" s="552"/>
      <c r="CP277" s="552"/>
      <c r="CQ277" s="552"/>
      <c r="CR277" s="552"/>
      <c r="CS277" s="552"/>
      <c r="CT277" s="552"/>
      <c r="CU277" s="552"/>
      <c r="CV277" s="552"/>
      <c r="CW277" s="552"/>
      <c r="CX277" s="552"/>
    </row>
    <row r="278" spans="1:102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552"/>
      <c r="CJ278" s="552"/>
      <c r="CK278" s="552"/>
      <c r="CL278" s="552"/>
      <c r="CM278" s="552"/>
      <c r="CN278" s="552"/>
      <c r="CO278" s="552"/>
      <c r="CP278" s="552"/>
      <c r="CQ278" s="552"/>
      <c r="CR278" s="552"/>
      <c r="CS278" s="552"/>
      <c r="CT278" s="552"/>
      <c r="CU278" s="552"/>
      <c r="CV278" s="552"/>
      <c r="CW278" s="552"/>
      <c r="CX278" s="552"/>
    </row>
    <row r="279" spans="1:102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552"/>
      <c r="CJ279" s="552"/>
      <c r="CK279" s="552"/>
      <c r="CL279" s="552"/>
      <c r="CM279" s="552"/>
      <c r="CN279" s="552"/>
      <c r="CO279" s="552"/>
      <c r="CP279" s="552"/>
      <c r="CQ279" s="552"/>
      <c r="CR279" s="552"/>
      <c r="CS279" s="552"/>
      <c r="CT279" s="552"/>
      <c r="CU279" s="552"/>
      <c r="CV279" s="552"/>
      <c r="CW279" s="552"/>
      <c r="CX279" s="552"/>
    </row>
    <row r="280" spans="1:102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552"/>
      <c r="CJ280" s="552"/>
      <c r="CK280" s="552"/>
      <c r="CL280" s="552"/>
      <c r="CM280" s="552"/>
      <c r="CN280" s="552"/>
      <c r="CO280" s="552"/>
      <c r="CP280" s="552"/>
      <c r="CQ280" s="552"/>
      <c r="CR280" s="552"/>
      <c r="CS280" s="552"/>
      <c r="CT280" s="552"/>
      <c r="CU280" s="552"/>
      <c r="CV280" s="552"/>
      <c r="CW280" s="552"/>
      <c r="CX280" s="552"/>
    </row>
    <row r="281" spans="1:102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552"/>
      <c r="CJ281" s="552"/>
      <c r="CK281" s="552"/>
      <c r="CL281" s="552"/>
      <c r="CM281" s="552"/>
      <c r="CN281" s="552"/>
      <c r="CO281" s="552"/>
      <c r="CP281" s="552"/>
      <c r="CQ281" s="552"/>
      <c r="CR281" s="552"/>
      <c r="CS281" s="552"/>
      <c r="CT281" s="552"/>
      <c r="CU281" s="552"/>
      <c r="CV281" s="552"/>
      <c r="CW281" s="552"/>
      <c r="CX281" s="552"/>
    </row>
    <row r="282" spans="1:102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552"/>
      <c r="CJ282" s="552"/>
      <c r="CK282" s="552"/>
      <c r="CL282" s="552"/>
      <c r="CM282" s="552"/>
      <c r="CN282" s="552"/>
      <c r="CO282" s="552"/>
      <c r="CP282" s="552"/>
      <c r="CQ282" s="552"/>
      <c r="CR282" s="552"/>
      <c r="CS282" s="552"/>
      <c r="CT282" s="552"/>
      <c r="CU282" s="552"/>
      <c r="CV282" s="552"/>
      <c r="CW282" s="552"/>
      <c r="CX282" s="552"/>
    </row>
    <row r="283" spans="1:102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552"/>
      <c r="CJ283" s="552"/>
      <c r="CK283" s="552"/>
      <c r="CL283" s="552"/>
      <c r="CM283" s="552"/>
      <c r="CN283" s="552"/>
      <c r="CO283" s="552"/>
      <c r="CP283" s="552"/>
      <c r="CQ283" s="552"/>
      <c r="CR283" s="552"/>
      <c r="CS283" s="552"/>
      <c r="CT283" s="552"/>
      <c r="CU283" s="552"/>
      <c r="CV283" s="552"/>
      <c r="CW283" s="552"/>
      <c r="CX283" s="552"/>
    </row>
    <row r="284" spans="1:102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552"/>
      <c r="CJ284" s="552"/>
      <c r="CK284" s="552"/>
      <c r="CL284" s="552"/>
      <c r="CM284" s="552"/>
      <c r="CN284" s="552"/>
      <c r="CO284" s="552"/>
      <c r="CP284" s="552"/>
      <c r="CQ284" s="552"/>
      <c r="CR284" s="552"/>
      <c r="CS284" s="552"/>
      <c r="CT284" s="552"/>
      <c r="CU284" s="552"/>
      <c r="CV284" s="552"/>
      <c r="CW284" s="552"/>
      <c r="CX284" s="552"/>
    </row>
    <row r="285" spans="1:102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552"/>
      <c r="CJ285" s="552"/>
      <c r="CK285" s="552"/>
      <c r="CL285" s="552"/>
      <c r="CM285" s="552"/>
      <c r="CN285" s="552"/>
      <c r="CO285" s="552"/>
      <c r="CP285" s="552"/>
      <c r="CQ285" s="552"/>
      <c r="CR285" s="552"/>
      <c r="CS285" s="552"/>
      <c r="CT285" s="552"/>
      <c r="CU285" s="552"/>
      <c r="CV285" s="552"/>
      <c r="CW285" s="552"/>
      <c r="CX285" s="552"/>
    </row>
    <row r="286" spans="1:102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552"/>
      <c r="CJ286" s="552"/>
      <c r="CK286" s="552"/>
      <c r="CL286" s="552"/>
      <c r="CM286" s="552"/>
      <c r="CN286" s="552"/>
      <c r="CO286" s="552"/>
      <c r="CP286" s="552"/>
      <c r="CQ286" s="552"/>
      <c r="CR286" s="552"/>
      <c r="CS286" s="552"/>
      <c r="CT286" s="552"/>
      <c r="CU286" s="552"/>
      <c r="CV286" s="552"/>
      <c r="CW286" s="552"/>
      <c r="CX286" s="552"/>
    </row>
    <row r="287" spans="1:102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552"/>
      <c r="CJ287" s="552"/>
      <c r="CK287" s="552"/>
      <c r="CL287" s="552"/>
      <c r="CM287" s="552"/>
      <c r="CN287" s="552"/>
      <c r="CO287" s="552"/>
      <c r="CP287" s="552"/>
      <c r="CQ287" s="552"/>
      <c r="CR287" s="552"/>
      <c r="CS287" s="552"/>
      <c r="CT287" s="552"/>
      <c r="CU287" s="552"/>
      <c r="CV287" s="552"/>
      <c r="CW287" s="552"/>
      <c r="CX287" s="552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M47" sqref="M47"/>
    </sheetView>
  </sheetViews>
  <sheetFormatPr baseColWidth="10" defaultRowHeight="15" x14ac:dyDescent="0.25"/>
  <sheetData>
    <row r="1" spans="1:102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  <c r="BF1" s="760"/>
      <c r="BG1" s="760"/>
      <c r="BH1" s="760"/>
      <c r="BI1" s="760"/>
      <c r="BJ1" s="760"/>
      <c r="BK1" s="760"/>
      <c r="BL1" s="760"/>
      <c r="BM1" s="760"/>
      <c r="BN1" s="760"/>
      <c r="BO1" s="760"/>
      <c r="BP1" s="760"/>
      <c r="BQ1" s="760"/>
      <c r="BR1" s="760"/>
      <c r="BS1" s="760"/>
      <c r="BT1" s="760"/>
      <c r="BU1" s="760"/>
      <c r="BV1" s="760"/>
      <c r="BW1" s="760"/>
      <c r="BX1" s="760"/>
      <c r="BY1" s="760"/>
      <c r="BZ1" s="760"/>
      <c r="CA1" s="760"/>
      <c r="CB1" s="760"/>
      <c r="CC1" s="760"/>
      <c r="CD1" s="760"/>
      <c r="CE1" s="760"/>
      <c r="CF1" s="760"/>
      <c r="CG1" s="760"/>
      <c r="CH1" s="760"/>
      <c r="CI1" s="760"/>
      <c r="CJ1" s="760"/>
      <c r="CK1" s="760"/>
      <c r="CL1" s="760"/>
      <c r="CM1" s="760"/>
      <c r="CN1" s="760"/>
      <c r="CO1" s="760"/>
      <c r="CP1" s="760"/>
      <c r="CQ1" s="760"/>
      <c r="CR1" s="760"/>
      <c r="CS1" s="760"/>
      <c r="CT1" s="760"/>
      <c r="CU1" s="760"/>
      <c r="CV1" s="760"/>
      <c r="CW1" s="760"/>
      <c r="CX1" s="760"/>
    </row>
    <row r="2" spans="1:102" x14ac:dyDescent="0.25">
      <c r="A2" s="974" t="s">
        <v>136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  <c r="BF2" s="760"/>
      <c r="BG2" s="760"/>
      <c r="BH2" s="760"/>
      <c r="BI2" s="760"/>
      <c r="BJ2" s="760"/>
      <c r="BK2" s="760"/>
      <c r="BL2" s="760"/>
      <c r="BM2" s="760"/>
      <c r="BN2" s="760"/>
      <c r="BO2" s="760"/>
      <c r="BP2" s="760"/>
      <c r="BQ2" s="760"/>
      <c r="BR2" s="760"/>
      <c r="BS2" s="760"/>
      <c r="BT2" s="760"/>
      <c r="BU2" s="760"/>
      <c r="BV2" s="760"/>
      <c r="BW2" s="760"/>
      <c r="BX2" s="760"/>
      <c r="BY2" s="760"/>
      <c r="BZ2" s="760"/>
      <c r="CA2" s="760"/>
      <c r="CB2" s="760"/>
      <c r="CC2" s="760"/>
      <c r="CD2" s="760"/>
      <c r="CE2" s="760"/>
      <c r="CF2" s="760"/>
      <c r="CG2" s="760"/>
      <c r="CH2" s="760"/>
      <c r="CI2" s="760"/>
      <c r="CJ2" s="760"/>
      <c r="CK2" s="760"/>
      <c r="CL2" s="760"/>
      <c r="CM2" s="760"/>
      <c r="CN2" s="760"/>
      <c r="CO2" s="760"/>
      <c r="CP2" s="760"/>
      <c r="CQ2" s="760"/>
      <c r="CR2" s="760"/>
      <c r="CS2" s="760"/>
      <c r="CT2" s="760"/>
      <c r="CU2" s="760"/>
      <c r="CV2" s="760"/>
      <c r="CW2" s="760"/>
      <c r="CX2" s="760"/>
    </row>
    <row r="3" spans="1:102" x14ac:dyDescent="0.25">
      <c r="A3" s="974" t="s">
        <v>134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  <c r="BF3" s="760"/>
      <c r="BG3" s="760"/>
      <c r="BH3" s="760"/>
      <c r="BI3" s="760"/>
      <c r="BJ3" s="760"/>
      <c r="BK3" s="760"/>
      <c r="BL3" s="760"/>
      <c r="BM3" s="760"/>
      <c r="BN3" s="760"/>
      <c r="BO3" s="760"/>
      <c r="BP3" s="760"/>
      <c r="BQ3" s="760"/>
      <c r="BR3" s="760"/>
      <c r="BS3" s="760"/>
      <c r="BT3" s="760"/>
      <c r="BU3" s="760"/>
      <c r="BV3" s="760"/>
      <c r="BW3" s="760"/>
      <c r="BX3" s="760"/>
      <c r="BY3" s="760"/>
      <c r="BZ3" s="760"/>
      <c r="CA3" s="760"/>
      <c r="CB3" s="760"/>
      <c r="CC3" s="760"/>
      <c r="CD3" s="760"/>
      <c r="CE3" s="760"/>
      <c r="CF3" s="760"/>
      <c r="CG3" s="760"/>
      <c r="CH3" s="760"/>
      <c r="CI3" s="760"/>
      <c r="CJ3" s="760"/>
      <c r="CK3" s="760"/>
      <c r="CL3" s="760"/>
      <c r="CM3" s="760"/>
      <c r="CN3" s="760"/>
      <c r="CO3" s="760"/>
      <c r="CP3" s="760"/>
      <c r="CQ3" s="760"/>
      <c r="CR3" s="760"/>
      <c r="CS3" s="760"/>
      <c r="CT3" s="760"/>
      <c r="CU3" s="760"/>
      <c r="CV3" s="760"/>
      <c r="CW3" s="760"/>
      <c r="CX3" s="760"/>
    </row>
    <row r="4" spans="1:102" x14ac:dyDescent="0.25">
      <c r="A4" s="974" t="s">
        <v>139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  <c r="BF4" s="760"/>
      <c r="BG4" s="760"/>
      <c r="BH4" s="760"/>
      <c r="BI4" s="760"/>
      <c r="BJ4" s="760"/>
      <c r="BK4" s="760"/>
      <c r="BL4" s="760"/>
      <c r="BM4" s="760"/>
      <c r="BN4" s="760"/>
      <c r="BO4" s="760"/>
      <c r="BP4" s="760"/>
      <c r="BQ4" s="760"/>
      <c r="BR4" s="760"/>
      <c r="BS4" s="760"/>
      <c r="BT4" s="760"/>
      <c r="BU4" s="760"/>
      <c r="BV4" s="760"/>
      <c r="BW4" s="760"/>
      <c r="BX4" s="760"/>
      <c r="BY4" s="760"/>
      <c r="BZ4" s="760"/>
      <c r="CA4" s="760"/>
      <c r="CB4" s="760"/>
      <c r="CC4" s="760"/>
      <c r="CD4" s="760"/>
      <c r="CE4" s="760"/>
      <c r="CF4" s="760"/>
      <c r="CG4" s="760"/>
      <c r="CH4" s="760"/>
      <c r="CI4" s="760"/>
      <c r="CJ4" s="760"/>
      <c r="CK4" s="760"/>
      <c r="CL4" s="760"/>
      <c r="CM4" s="760"/>
      <c r="CN4" s="760"/>
      <c r="CO4" s="760"/>
      <c r="CP4" s="760"/>
      <c r="CQ4" s="760"/>
      <c r="CR4" s="760"/>
      <c r="CS4" s="760"/>
      <c r="CT4" s="760"/>
      <c r="CU4" s="760"/>
      <c r="CV4" s="760"/>
      <c r="CW4" s="760"/>
      <c r="CX4" s="760"/>
    </row>
    <row r="5" spans="1:102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  <c r="BF5" s="760"/>
      <c r="BG5" s="760"/>
      <c r="BH5" s="760"/>
      <c r="BI5" s="760"/>
      <c r="BJ5" s="760"/>
      <c r="BK5" s="760"/>
      <c r="BL5" s="760"/>
      <c r="BM5" s="760"/>
      <c r="BN5" s="760"/>
      <c r="BO5" s="760"/>
      <c r="BP5" s="760"/>
      <c r="BQ5" s="760"/>
      <c r="BR5" s="760"/>
      <c r="BS5" s="760"/>
      <c r="BT5" s="760"/>
      <c r="BU5" s="760"/>
      <c r="BV5" s="760"/>
      <c r="BW5" s="760"/>
      <c r="BX5" s="760"/>
      <c r="BY5" s="760"/>
      <c r="BZ5" s="760"/>
      <c r="CA5" s="760"/>
      <c r="CB5" s="760"/>
      <c r="CC5" s="760"/>
      <c r="CD5" s="760"/>
      <c r="CE5" s="760"/>
      <c r="CF5" s="760"/>
      <c r="CG5" s="760"/>
      <c r="CH5" s="760"/>
      <c r="CI5" s="760"/>
      <c r="CJ5" s="760"/>
      <c r="CK5" s="760"/>
      <c r="CL5" s="760"/>
      <c r="CM5" s="760"/>
      <c r="CN5" s="760"/>
      <c r="CO5" s="760"/>
      <c r="CP5" s="760"/>
      <c r="CQ5" s="760"/>
      <c r="CR5" s="760"/>
      <c r="CS5" s="760"/>
      <c r="CT5" s="760"/>
      <c r="CU5" s="760"/>
      <c r="CV5" s="760"/>
      <c r="CW5" s="760"/>
      <c r="CX5" s="760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  <c r="BF6" s="760"/>
      <c r="BG6" s="760"/>
      <c r="BH6" s="760"/>
      <c r="BI6" s="760"/>
      <c r="BJ6" s="760"/>
      <c r="BK6" s="760"/>
      <c r="BL6" s="760"/>
      <c r="BM6" s="760"/>
      <c r="BN6" s="760"/>
      <c r="BO6" s="760"/>
      <c r="BP6" s="760"/>
      <c r="BQ6" s="760"/>
      <c r="BR6" s="760"/>
      <c r="BS6" s="760"/>
      <c r="BT6" s="760"/>
      <c r="BU6" s="760"/>
      <c r="BV6" s="760"/>
      <c r="BW6" s="760"/>
      <c r="BX6" s="760"/>
      <c r="BY6" s="760"/>
      <c r="BZ6" s="760"/>
      <c r="CA6" s="760"/>
      <c r="CB6" s="760"/>
      <c r="CC6" s="760"/>
      <c r="CD6" s="760"/>
      <c r="CE6" s="760"/>
      <c r="CF6" s="760"/>
      <c r="CG6" s="760"/>
      <c r="CH6" s="760"/>
      <c r="CI6" s="760"/>
      <c r="CJ6" s="760"/>
      <c r="CK6" s="760"/>
      <c r="CL6" s="760"/>
      <c r="CM6" s="760"/>
      <c r="CN6" s="760"/>
      <c r="CO6" s="760"/>
      <c r="CP6" s="760"/>
      <c r="CQ6" s="760"/>
      <c r="CR6" s="760"/>
      <c r="CS6" s="760"/>
      <c r="CT6" s="760"/>
      <c r="CU6" s="760"/>
      <c r="CV6" s="760"/>
      <c r="CW6" s="760"/>
      <c r="CX6" s="760"/>
    </row>
    <row r="7" spans="1:102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  <c r="BF7" s="760"/>
      <c r="BG7" s="760"/>
      <c r="BH7" s="760"/>
      <c r="BI7" s="760"/>
      <c r="BJ7" s="760"/>
      <c r="BK7" s="760"/>
      <c r="BL7" s="760"/>
      <c r="BM7" s="760"/>
      <c r="BN7" s="760"/>
      <c r="BO7" s="760"/>
      <c r="BP7" s="760"/>
      <c r="BQ7" s="760"/>
      <c r="BR7" s="760"/>
      <c r="BS7" s="760"/>
      <c r="BT7" s="760"/>
      <c r="BU7" s="760"/>
      <c r="BV7" s="760"/>
      <c r="BW7" s="760"/>
      <c r="BX7" s="760"/>
      <c r="BY7" s="760"/>
      <c r="BZ7" s="760"/>
      <c r="CA7" s="760"/>
      <c r="CB7" s="760"/>
      <c r="CC7" s="760"/>
      <c r="CD7" s="760"/>
      <c r="CE7" s="760"/>
      <c r="CF7" s="760"/>
      <c r="CG7" s="760"/>
      <c r="CH7" s="760"/>
      <c r="CI7" s="760"/>
      <c r="CJ7" s="760"/>
      <c r="CK7" s="760"/>
      <c r="CL7" s="760"/>
      <c r="CM7" s="760"/>
      <c r="CN7" s="760"/>
      <c r="CO7" s="760"/>
      <c r="CP7" s="760"/>
      <c r="CQ7" s="760"/>
      <c r="CR7" s="760"/>
      <c r="CS7" s="760"/>
      <c r="CT7" s="760"/>
      <c r="CU7" s="760"/>
      <c r="CV7" s="760"/>
      <c r="CW7" s="760"/>
      <c r="CX7" s="760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  <c r="BF8" s="760"/>
      <c r="BG8" s="760"/>
      <c r="BH8" s="760"/>
      <c r="BI8" s="760"/>
      <c r="BJ8" s="760"/>
      <c r="BK8" s="760"/>
      <c r="BL8" s="760"/>
      <c r="BM8" s="760"/>
      <c r="BN8" s="760"/>
      <c r="BO8" s="760"/>
      <c r="BP8" s="760"/>
      <c r="BQ8" s="760"/>
      <c r="BR8" s="760"/>
      <c r="BS8" s="760"/>
      <c r="BT8" s="760"/>
      <c r="BU8" s="760"/>
      <c r="BV8" s="760"/>
      <c r="BW8" s="760"/>
      <c r="BX8" s="760"/>
      <c r="BY8" s="760"/>
      <c r="BZ8" s="760"/>
      <c r="CA8" s="760"/>
      <c r="CB8" s="760"/>
      <c r="CC8" s="760"/>
      <c r="CD8" s="760"/>
      <c r="CE8" s="760"/>
      <c r="CF8" s="760"/>
      <c r="CG8" s="760"/>
      <c r="CH8" s="760"/>
      <c r="CI8" s="760"/>
      <c r="CJ8" s="760"/>
      <c r="CK8" s="760"/>
      <c r="CL8" s="760"/>
      <c r="CM8" s="760"/>
      <c r="CN8" s="760"/>
      <c r="CO8" s="760"/>
      <c r="CP8" s="760"/>
      <c r="CQ8" s="760"/>
      <c r="CR8" s="760"/>
      <c r="CS8" s="760"/>
      <c r="CT8" s="760"/>
      <c r="CU8" s="760"/>
      <c r="CV8" s="760"/>
      <c r="CW8" s="760"/>
      <c r="CX8" s="760"/>
    </row>
    <row r="9" spans="1:102" ht="21" x14ac:dyDescent="0.25">
      <c r="A9" s="1828"/>
      <c r="B9" s="1829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  <c r="BF9" s="760"/>
      <c r="BG9" s="760"/>
      <c r="BH9" s="760"/>
      <c r="BI9" s="760"/>
      <c r="BJ9" s="760"/>
      <c r="BK9" s="760"/>
      <c r="BL9" s="760"/>
      <c r="BM9" s="760"/>
      <c r="BN9" s="760"/>
      <c r="BO9" s="760"/>
      <c r="BP9" s="760"/>
      <c r="BQ9" s="760"/>
      <c r="BR9" s="760"/>
      <c r="BS9" s="760"/>
      <c r="BT9" s="760"/>
      <c r="BU9" s="760"/>
      <c r="BV9" s="760"/>
      <c r="BW9" s="760"/>
      <c r="BX9" s="760"/>
      <c r="BY9" s="760"/>
      <c r="BZ9" s="760"/>
      <c r="CA9" s="760"/>
      <c r="CB9" s="760"/>
      <c r="CC9" s="760"/>
      <c r="CD9" s="760"/>
      <c r="CE9" s="760"/>
      <c r="CF9" s="760"/>
      <c r="CG9" s="760"/>
      <c r="CH9" s="760"/>
      <c r="CI9" s="760"/>
      <c r="CJ9" s="760"/>
      <c r="CK9" s="760"/>
      <c r="CL9" s="760"/>
      <c r="CM9" s="760"/>
      <c r="CN9" s="760"/>
      <c r="CO9" s="760"/>
      <c r="CP9" s="760"/>
      <c r="CQ9" s="760"/>
      <c r="CR9" s="760"/>
      <c r="CS9" s="760"/>
      <c r="CT9" s="760"/>
      <c r="CU9" s="760"/>
      <c r="CV9" s="760"/>
      <c r="CW9" s="760"/>
      <c r="CX9" s="760"/>
    </row>
    <row r="10" spans="1:102" ht="15" customHeight="1" x14ac:dyDescent="0.25">
      <c r="A10" s="1867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  <c r="BF10" s="760"/>
      <c r="BG10" s="760"/>
      <c r="BH10" s="760"/>
      <c r="BI10" s="760"/>
      <c r="BJ10" s="760"/>
      <c r="BK10" s="760"/>
      <c r="BL10" s="760"/>
      <c r="BM10" s="760"/>
      <c r="BN10" s="760"/>
      <c r="BO10" s="760"/>
      <c r="BP10" s="760"/>
      <c r="BQ10" s="760"/>
      <c r="BR10" s="760"/>
      <c r="BS10" s="760"/>
      <c r="BT10" s="760"/>
      <c r="BU10" s="760"/>
      <c r="BV10" s="760"/>
      <c r="BW10" s="760"/>
      <c r="BX10" s="760"/>
      <c r="BY10" s="760"/>
      <c r="BZ10" s="760"/>
      <c r="CA10" s="760"/>
      <c r="CB10" s="760"/>
      <c r="CC10" s="760"/>
      <c r="CD10" s="760"/>
      <c r="CE10" s="760"/>
      <c r="CF10" s="760"/>
      <c r="CG10" s="760"/>
      <c r="CH10" s="760"/>
      <c r="CI10" s="760"/>
      <c r="CJ10" s="760"/>
      <c r="CK10" s="760"/>
      <c r="CL10" s="760"/>
      <c r="CM10" s="760"/>
      <c r="CN10" s="760"/>
      <c r="CO10" s="760"/>
      <c r="CP10" s="760"/>
      <c r="CQ10" s="760"/>
      <c r="CR10" s="760"/>
      <c r="CS10" s="760"/>
      <c r="CT10" s="760"/>
      <c r="CU10" s="760"/>
      <c r="CV10" s="760"/>
      <c r="CW10" s="760"/>
      <c r="CX10" s="760"/>
    </row>
    <row r="11" spans="1:102" x14ac:dyDescent="0.25">
      <c r="A11" s="1868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  <c r="BF11" s="760"/>
      <c r="BG11" s="760"/>
      <c r="BH11" s="760"/>
      <c r="BI11" s="760"/>
      <c r="BJ11" s="760"/>
      <c r="BK11" s="760"/>
      <c r="BL11" s="760"/>
      <c r="BM11" s="760"/>
      <c r="BN11" s="760"/>
      <c r="BO11" s="760"/>
      <c r="BP11" s="760"/>
      <c r="BQ11" s="760"/>
      <c r="BR11" s="760"/>
      <c r="BS11" s="760"/>
      <c r="BT11" s="760"/>
      <c r="BU11" s="760"/>
      <c r="BV11" s="760"/>
      <c r="BW11" s="760"/>
      <c r="BX11" s="760"/>
      <c r="BY11" s="760"/>
      <c r="BZ11" s="760"/>
      <c r="CA11" s="760"/>
      <c r="CB11" s="760"/>
      <c r="CC11" s="760"/>
      <c r="CD11" s="760"/>
      <c r="CE11" s="760"/>
      <c r="CF11" s="760"/>
      <c r="CG11" s="760"/>
      <c r="CH11" s="760"/>
      <c r="CI11" s="760"/>
      <c r="CJ11" s="760"/>
      <c r="CK11" s="760"/>
      <c r="CL11" s="760"/>
      <c r="CM11" s="760"/>
      <c r="CN11" s="760"/>
      <c r="CO11" s="760"/>
      <c r="CP11" s="760"/>
      <c r="CQ11" s="760"/>
      <c r="CR11" s="760"/>
      <c r="CS11" s="760"/>
      <c r="CT11" s="760"/>
      <c r="CU11" s="760"/>
      <c r="CV11" s="760"/>
      <c r="CW11" s="760"/>
      <c r="CX11" s="760"/>
    </row>
    <row r="12" spans="1:102" ht="15" customHeight="1" x14ac:dyDescent="0.25">
      <c r="A12" s="1867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  <c r="BF12" s="760"/>
      <c r="BG12" s="760"/>
      <c r="BH12" s="760"/>
      <c r="BI12" s="760"/>
      <c r="BJ12" s="760"/>
      <c r="BK12" s="760"/>
      <c r="BL12" s="760"/>
      <c r="BM12" s="760"/>
      <c r="BN12" s="760"/>
      <c r="BO12" s="760"/>
      <c r="BP12" s="760"/>
      <c r="BQ12" s="760"/>
      <c r="BR12" s="760"/>
      <c r="BS12" s="760"/>
      <c r="BT12" s="760"/>
      <c r="BU12" s="760"/>
      <c r="BV12" s="760"/>
      <c r="BW12" s="760"/>
      <c r="BX12" s="760"/>
      <c r="BY12" s="760"/>
      <c r="BZ12" s="760"/>
      <c r="CA12" s="760"/>
      <c r="CB12" s="760"/>
      <c r="CC12" s="760"/>
      <c r="CD12" s="760"/>
      <c r="CE12" s="760"/>
      <c r="CF12" s="760"/>
      <c r="CG12" s="760"/>
      <c r="CH12" s="760"/>
      <c r="CI12" s="760"/>
      <c r="CJ12" s="760"/>
      <c r="CK12" s="760"/>
      <c r="CL12" s="760"/>
      <c r="CM12" s="760"/>
      <c r="CN12" s="760"/>
      <c r="CO12" s="760"/>
      <c r="CP12" s="760"/>
      <c r="CQ12" s="760"/>
      <c r="CR12" s="760"/>
      <c r="CS12" s="760"/>
      <c r="CT12" s="760"/>
      <c r="CU12" s="760"/>
      <c r="CV12" s="760"/>
      <c r="CW12" s="760"/>
      <c r="CX12" s="760"/>
    </row>
    <row r="13" spans="1:102" x14ac:dyDescent="0.25">
      <c r="A13" s="1868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  <c r="BF13" s="760"/>
      <c r="BG13" s="760"/>
      <c r="BH13" s="760"/>
      <c r="BI13" s="760"/>
      <c r="BJ13" s="760"/>
      <c r="BK13" s="760"/>
      <c r="BL13" s="760"/>
      <c r="BM13" s="760"/>
      <c r="BN13" s="760"/>
      <c r="BO13" s="760"/>
      <c r="BP13" s="760"/>
      <c r="BQ13" s="760"/>
      <c r="BR13" s="760"/>
      <c r="BS13" s="760"/>
      <c r="BT13" s="760"/>
      <c r="BU13" s="760"/>
      <c r="BV13" s="760"/>
      <c r="BW13" s="760"/>
      <c r="BX13" s="760"/>
      <c r="BY13" s="760"/>
      <c r="BZ13" s="760"/>
      <c r="CA13" s="760"/>
      <c r="CB13" s="760"/>
      <c r="CC13" s="760"/>
      <c r="CD13" s="760"/>
      <c r="CE13" s="760"/>
      <c r="CF13" s="760"/>
      <c r="CG13" s="760"/>
      <c r="CH13" s="760"/>
      <c r="CI13" s="760"/>
      <c r="CJ13" s="760"/>
      <c r="CK13" s="760"/>
      <c r="CL13" s="760"/>
      <c r="CM13" s="760"/>
      <c r="CN13" s="760"/>
      <c r="CO13" s="760"/>
      <c r="CP13" s="760"/>
      <c r="CQ13" s="760"/>
      <c r="CR13" s="760"/>
      <c r="CS13" s="760"/>
      <c r="CT13" s="760"/>
      <c r="CU13" s="760"/>
      <c r="CV13" s="760"/>
      <c r="CW13" s="760"/>
      <c r="CX13" s="760"/>
    </row>
    <row r="14" spans="1:102" ht="15" customHeight="1" x14ac:dyDescent="0.25">
      <c r="A14" s="1852" t="s">
        <v>18</v>
      </c>
      <c r="B14" s="1853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  <c r="BF14" s="760"/>
      <c r="BG14" s="760"/>
      <c r="BH14" s="760"/>
      <c r="BI14" s="760"/>
      <c r="BJ14" s="760"/>
      <c r="BK14" s="760"/>
      <c r="BL14" s="760"/>
      <c r="BM14" s="760"/>
      <c r="BN14" s="760"/>
      <c r="BO14" s="760"/>
      <c r="BP14" s="760"/>
      <c r="BQ14" s="760"/>
      <c r="BR14" s="760"/>
      <c r="BS14" s="760"/>
      <c r="BT14" s="760"/>
      <c r="BU14" s="760"/>
      <c r="BV14" s="760"/>
      <c r="BW14" s="760"/>
      <c r="BX14" s="760"/>
      <c r="BY14" s="760"/>
      <c r="BZ14" s="760"/>
      <c r="CA14" s="760"/>
      <c r="CB14" s="760"/>
      <c r="CC14" s="760"/>
      <c r="CD14" s="760"/>
      <c r="CE14" s="760"/>
      <c r="CF14" s="760"/>
      <c r="CG14" s="760"/>
      <c r="CH14" s="760"/>
      <c r="CI14" s="760"/>
      <c r="CJ14" s="760"/>
      <c r="CK14" s="760"/>
      <c r="CL14" s="760"/>
      <c r="CM14" s="760"/>
      <c r="CN14" s="760"/>
      <c r="CO14" s="760"/>
      <c r="CP14" s="760"/>
      <c r="CQ14" s="760"/>
      <c r="CR14" s="760"/>
      <c r="CS14" s="760"/>
      <c r="CT14" s="760"/>
      <c r="CU14" s="760"/>
      <c r="CV14" s="760"/>
      <c r="CW14" s="760"/>
      <c r="CX14" s="760"/>
    </row>
    <row r="15" spans="1:102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  <c r="BF15" s="760"/>
      <c r="BG15" s="760"/>
      <c r="BH15" s="760"/>
      <c r="BI15" s="760"/>
      <c r="BJ15" s="760"/>
      <c r="BK15" s="760"/>
      <c r="BL15" s="760"/>
      <c r="BM15" s="760"/>
      <c r="BN15" s="760"/>
      <c r="BO15" s="760"/>
      <c r="BP15" s="760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</row>
    <row r="16" spans="1:102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  <c r="BF16" s="760"/>
      <c r="BG16" s="760"/>
      <c r="BH16" s="760"/>
      <c r="BI16" s="760"/>
      <c r="BJ16" s="760"/>
      <c r="BK16" s="760"/>
      <c r="BL16" s="760"/>
      <c r="BM16" s="760"/>
      <c r="BN16" s="760"/>
      <c r="BO16" s="760"/>
      <c r="BP16" s="760"/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  <c r="BG17" s="760"/>
      <c r="BH17" s="760"/>
      <c r="BI17" s="760"/>
      <c r="BJ17" s="760"/>
      <c r="BK17" s="760"/>
      <c r="BL17" s="760"/>
      <c r="BM17" s="760"/>
      <c r="BN17" s="760"/>
      <c r="BO17" s="760"/>
      <c r="BP17" s="760"/>
      <c r="BQ17" s="760"/>
      <c r="BR17" s="760"/>
      <c r="BS17" s="760"/>
      <c r="BT17" s="760"/>
      <c r="BU17" s="760"/>
      <c r="BV17" s="760"/>
      <c r="BW17" s="760"/>
      <c r="BX17" s="760"/>
      <c r="BY17" s="760"/>
      <c r="BZ17" s="760"/>
      <c r="CA17" s="760"/>
      <c r="CB17" s="760"/>
      <c r="CC17" s="760"/>
      <c r="CD17" s="760"/>
      <c r="CE17" s="760"/>
      <c r="CF17" s="760"/>
      <c r="CG17" s="760"/>
      <c r="CH17" s="760"/>
      <c r="CI17" s="760"/>
      <c r="CJ17" s="760"/>
      <c r="CK17" s="760"/>
      <c r="CL17" s="760"/>
      <c r="CM17" s="760"/>
      <c r="CN17" s="760"/>
      <c r="CO17" s="760"/>
      <c r="CP17" s="760"/>
      <c r="CQ17" s="760"/>
      <c r="CR17" s="760"/>
      <c r="CS17" s="760"/>
      <c r="CT17" s="760"/>
      <c r="CU17" s="760"/>
      <c r="CV17" s="760"/>
      <c r="CW17" s="760"/>
      <c r="CX17" s="760"/>
    </row>
    <row r="18" spans="1:102" ht="21" x14ac:dyDescent="0.25">
      <c r="A18" s="1871"/>
      <c r="B18" s="1872"/>
      <c r="C18" s="1831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  <c r="BG18" s="760"/>
      <c r="BH18" s="760"/>
      <c r="BI18" s="760"/>
      <c r="BJ18" s="760"/>
      <c r="BK18" s="760"/>
      <c r="BL18" s="760"/>
      <c r="BM18" s="760"/>
      <c r="BN18" s="760"/>
      <c r="BO18" s="760"/>
      <c r="BP18" s="760"/>
      <c r="BQ18" s="760"/>
      <c r="BR18" s="760"/>
      <c r="BS18" s="760"/>
      <c r="BT18" s="760"/>
      <c r="BU18" s="760"/>
      <c r="BV18" s="760"/>
      <c r="BW18" s="760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0"/>
      <c r="CL18" s="760"/>
      <c r="CM18" s="760"/>
      <c r="CN18" s="760"/>
      <c r="CO18" s="760"/>
      <c r="CP18" s="760"/>
      <c r="CQ18" s="760"/>
      <c r="CR18" s="760"/>
      <c r="CS18" s="760"/>
      <c r="CT18" s="760"/>
      <c r="CU18" s="760"/>
      <c r="CV18" s="760"/>
      <c r="CW18" s="760"/>
      <c r="CX18" s="760"/>
    </row>
    <row r="19" spans="1:102" x14ac:dyDescent="0.25">
      <c r="A19" s="1812" t="s">
        <v>30</v>
      </c>
      <c r="B19" s="1813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  <c r="BG19" s="760"/>
      <c r="BH19" s="760"/>
      <c r="BI19" s="760"/>
      <c r="BJ19" s="760"/>
      <c r="BK19" s="760"/>
      <c r="BL19" s="760"/>
      <c r="BM19" s="760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</row>
    <row r="20" spans="1:102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  <c r="BG20" s="760"/>
      <c r="BH20" s="760"/>
      <c r="BI20" s="760"/>
      <c r="BJ20" s="760"/>
      <c r="BK20" s="760"/>
      <c r="BL20" s="760"/>
      <c r="BM20" s="760"/>
      <c r="BN20" s="760"/>
      <c r="BO20" s="760"/>
      <c r="BP20" s="760"/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760"/>
      <c r="CI20" s="760"/>
      <c r="CJ20" s="760"/>
      <c r="CK20" s="760"/>
      <c r="CL20" s="760"/>
      <c r="CM20" s="760"/>
      <c r="CN20" s="760"/>
      <c r="CO20" s="760"/>
      <c r="CP20" s="760"/>
      <c r="CQ20" s="760"/>
      <c r="CR20" s="760"/>
      <c r="CS20" s="760"/>
      <c r="CT20" s="760"/>
      <c r="CU20" s="760"/>
      <c r="CV20" s="760"/>
      <c r="CW20" s="760"/>
      <c r="CX20" s="760"/>
    </row>
    <row r="21" spans="1:102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  <c r="BG21" s="760"/>
      <c r="BH21" s="760"/>
      <c r="BI21" s="760"/>
      <c r="BJ21" s="760"/>
      <c r="BK21" s="760"/>
      <c r="BL21" s="760"/>
      <c r="BM21" s="760"/>
      <c r="BN21" s="760"/>
      <c r="BO21" s="760"/>
      <c r="BP21" s="760"/>
      <c r="BQ21" s="760"/>
      <c r="BR21" s="760"/>
      <c r="BS21" s="760"/>
      <c r="BT21" s="760"/>
      <c r="BU21" s="760"/>
      <c r="BV21" s="760"/>
      <c r="BW21" s="760"/>
      <c r="BX21" s="760"/>
      <c r="BY21" s="760"/>
      <c r="BZ21" s="760"/>
      <c r="CA21" s="760"/>
      <c r="CB21" s="760"/>
      <c r="CC21" s="760"/>
      <c r="CD21" s="760"/>
      <c r="CE21" s="760"/>
      <c r="CF21" s="760"/>
      <c r="CG21" s="760"/>
      <c r="CH21" s="760"/>
      <c r="CI21" s="760"/>
      <c r="CJ21" s="760"/>
      <c r="CK21" s="760"/>
      <c r="CL21" s="760"/>
      <c r="CM21" s="760"/>
      <c r="CN21" s="760"/>
      <c r="CO21" s="760"/>
      <c r="CP21" s="760"/>
      <c r="CQ21" s="760"/>
      <c r="CR21" s="760"/>
      <c r="CS21" s="760"/>
      <c r="CT21" s="760"/>
      <c r="CU21" s="760"/>
      <c r="CV21" s="760"/>
      <c r="CW21" s="760"/>
      <c r="CX21" s="760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  <c r="BG22" s="760"/>
      <c r="BH22" s="760"/>
      <c r="BI22" s="760"/>
      <c r="BJ22" s="760"/>
      <c r="BK22" s="760"/>
      <c r="BL22" s="760"/>
      <c r="BM22" s="760"/>
      <c r="BN22" s="760"/>
      <c r="BO22" s="760"/>
      <c r="BP22" s="760"/>
      <c r="BQ22" s="760"/>
      <c r="BR22" s="760"/>
      <c r="BS22" s="760"/>
      <c r="BT22" s="760"/>
      <c r="BU22" s="760"/>
      <c r="BV22" s="760"/>
      <c r="BW22" s="760"/>
      <c r="BX22" s="760"/>
      <c r="BY22" s="760"/>
      <c r="BZ22" s="760"/>
      <c r="CA22" s="760"/>
      <c r="CB22" s="760"/>
      <c r="CC22" s="760"/>
      <c r="CD22" s="760"/>
      <c r="CE22" s="760"/>
      <c r="CF22" s="760"/>
      <c r="CG22" s="760"/>
      <c r="CH22" s="760"/>
      <c r="CI22" s="760"/>
      <c r="CJ22" s="760"/>
      <c r="CK22" s="760"/>
      <c r="CL22" s="760"/>
      <c r="CM22" s="760"/>
      <c r="CN22" s="760"/>
      <c r="CO22" s="760"/>
      <c r="CP22" s="760"/>
      <c r="CQ22" s="760"/>
      <c r="CR22" s="760"/>
      <c r="CS22" s="760"/>
      <c r="CT22" s="760"/>
      <c r="CU22" s="760"/>
      <c r="CV22" s="760"/>
      <c r="CW22" s="760"/>
      <c r="CX22" s="760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  <c r="BG23" s="760"/>
      <c r="BH23" s="760"/>
      <c r="BI23" s="760"/>
      <c r="BJ23" s="760"/>
      <c r="BK23" s="760"/>
      <c r="BL23" s="760"/>
      <c r="BM23" s="760"/>
      <c r="BN23" s="760"/>
      <c r="BO23" s="760"/>
      <c r="BP23" s="760"/>
      <c r="BQ23" s="760"/>
      <c r="BR23" s="760"/>
      <c r="BS23" s="760"/>
      <c r="BT23" s="760"/>
      <c r="BU23" s="760"/>
      <c r="BV23" s="760"/>
      <c r="BW23" s="760"/>
      <c r="BX23" s="760"/>
      <c r="BY23" s="760"/>
      <c r="BZ23" s="760"/>
      <c r="CA23" s="760"/>
      <c r="CB23" s="760"/>
      <c r="CC23" s="760"/>
      <c r="CD23" s="760"/>
      <c r="CE23" s="760"/>
      <c r="CF23" s="760"/>
      <c r="CG23" s="760"/>
      <c r="CH23" s="760"/>
      <c r="CI23" s="760"/>
      <c r="CJ23" s="760"/>
      <c r="CK23" s="760"/>
      <c r="CL23" s="760"/>
      <c r="CM23" s="760"/>
      <c r="CN23" s="760"/>
      <c r="CO23" s="760"/>
      <c r="CP23" s="760"/>
      <c r="CQ23" s="760"/>
      <c r="CR23" s="760"/>
      <c r="CS23" s="760"/>
      <c r="CT23" s="760"/>
      <c r="CU23" s="760"/>
      <c r="CV23" s="760"/>
      <c r="CW23" s="760"/>
      <c r="CX23" s="760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</row>
    <row r="25" spans="1:102" ht="21" x14ac:dyDescent="0.25">
      <c r="A25" s="1823"/>
      <c r="B25" s="1877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  <c r="BG25" s="760"/>
      <c r="BH25" s="760"/>
      <c r="BI25" s="760"/>
      <c r="BJ25" s="760"/>
      <c r="BK25" s="760"/>
      <c r="BL25" s="760"/>
      <c r="BM25" s="760"/>
      <c r="BN25" s="760"/>
      <c r="BO25" s="760"/>
      <c r="BP25" s="760"/>
      <c r="BQ25" s="760"/>
      <c r="BR25" s="760"/>
      <c r="BS25" s="760"/>
      <c r="BT25" s="760"/>
      <c r="BU25" s="760"/>
      <c r="BV25" s="760"/>
      <c r="BW25" s="760"/>
      <c r="BX25" s="760"/>
      <c r="BY25" s="760"/>
      <c r="BZ25" s="760"/>
      <c r="CA25" s="760"/>
      <c r="CB25" s="760"/>
      <c r="CC25" s="760"/>
      <c r="CD25" s="760"/>
      <c r="CE25" s="760"/>
      <c r="CF25" s="760"/>
      <c r="CG25" s="760"/>
      <c r="CH25" s="760"/>
      <c r="CI25" s="760"/>
      <c r="CJ25" s="760"/>
      <c r="CK25" s="760"/>
      <c r="CL25" s="760"/>
      <c r="CM25" s="760"/>
      <c r="CN25" s="760"/>
      <c r="CO25" s="760"/>
      <c r="CP25" s="760"/>
      <c r="CQ25" s="760"/>
      <c r="CR25" s="760"/>
      <c r="CS25" s="760"/>
      <c r="CT25" s="760"/>
      <c r="CU25" s="760"/>
      <c r="CV25" s="760"/>
      <c r="CW25" s="760"/>
      <c r="CX25" s="760"/>
    </row>
    <row r="26" spans="1:102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  <c r="BG26" s="760"/>
      <c r="BH26" s="760"/>
      <c r="BI26" s="760"/>
      <c r="BJ26" s="760"/>
      <c r="BK26" s="760"/>
      <c r="BL26" s="760"/>
      <c r="BM26" s="760"/>
      <c r="BN26" s="760"/>
      <c r="BO26" s="760"/>
      <c r="BP26" s="760"/>
      <c r="BQ26" s="760"/>
      <c r="BR26" s="760"/>
      <c r="BS26" s="760"/>
      <c r="BT26" s="760"/>
      <c r="BU26" s="760"/>
      <c r="BV26" s="760"/>
      <c r="BW26" s="760"/>
      <c r="BX26" s="760"/>
      <c r="BY26" s="760"/>
      <c r="BZ26" s="760"/>
      <c r="CA26" s="760"/>
      <c r="CB26" s="760"/>
      <c r="CC26" s="760"/>
      <c r="CD26" s="760"/>
      <c r="CE26" s="760"/>
      <c r="CF26" s="760"/>
      <c r="CG26" s="760"/>
      <c r="CH26" s="760"/>
      <c r="CI26" s="760"/>
      <c r="CJ26" s="760"/>
      <c r="CK26" s="760"/>
      <c r="CL26" s="760"/>
      <c r="CM26" s="760"/>
      <c r="CN26" s="760"/>
      <c r="CO26" s="760"/>
      <c r="CP26" s="760"/>
      <c r="CQ26" s="760"/>
      <c r="CR26" s="760"/>
      <c r="CS26" s="760"/>
      <c r="CT26" s="760"/>
      <c r="CU26" s="760"/>
      <c r="CV26" s="760"/>
      <c r="CW26" s="760"/>
      <c r="CX26" s="760"/>
    </row>
    <row r="27" spans="1:102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  <c r="BG27" s="760"/>
      <c r="BH27" s="760"/>
      <c r="BI27" s="760"/>
      <c r="BJ27" s="760"/>
      <c r="BK27" s="760"/>
      <c r="BL27" s="760"/>
      <c r="BM27" s="760"/>
      <c r="BN27" s="760"/>
      <c r="BO27" s="760"/>
      <c r="BP27" s="760"/>
      <c r="BQ27" s="760"/>
      <c r="BR27" s="760"/>
      <c r="BS27" s="760"/>
      <c r="BT27" s="760"/>
      <c r="BU27" s="760"/>
      <c r="BV27" s="760"/>
      <c r="BW27" s="760"/>
      <c r="BX27" s="760"/>
      <c r="BY27" s="760"/>
      <c r="BZ27" s="760"/>
      <c r="CA27" s="760"/>
      <c r="CB27" s="760"/>
      <c r="CC27" s="760"/>
      <c r="CD27" s="760"/>
      <c r="CE27" s="760"/>
      <c r="CF27" s="760"/>
      <c r="CG27" s="760"/>
      <c r="CH27" s="760"/>
      <c r="CI27" s="760"/>
      <c r="CJ27" s="760"/>
      <c r="CK27" s="760"/>
      <c r="CL27" s="760"/>
      <c r="CM27" s="760"/>
      <c r="CN27" s="760"/>
      <c r="CO27" s="760"/>
      <c r="CP27" s="760"/>
      <c r="CQ27" s="760"/>
      <c r="CR27" s="760"/>
      <c r="CS27" s="760"/>
      <c r="CT27" s="760"/>
      <c r="CU27" s="760"/>
      <c r="CV27" s="760"/>
      <c r="CW27" s="760"/>
      <c r="CX27" s="760"/>
    </row>
    <row r="28" spans="1:102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  <c r="BG28" s="760"/>
      <c r="BH28" s="760"/>
      <c r="BI28" s="760"/>
      <c r="BJ28" s="760"/>
      <c r="BK28" s="760"/>
      <c r="BL28" s="760"/>
      <c r="BM28" s="760"/>
      <c r="BN28" s="760"/>
      <c r="BO28" s="760"/>
      <c r="BP28" s="760"/>
      <c r="BQ28" s="760"/>
      <c r="BR28" s="760"/>
      <c r="BS28" s="760"/>
      <c r="BT28" s="760"/>
      <c r="BU28" s="760"/>
      <c r="BV28" s="760"/>
      <c r="BW28" s="760"/>
      <c r="BX28" s="760"/>
      <c r="BY28" s="760"/>
      <c r="BZ28" s="760"/>
      <c r="CA28" s="760"/>
      <c r="CB28" s="760"/>
      <c r="CC28" s="760"/>
      <c r="CD28" s="760"/>
      <c r="CE28" s="760"/>
      <c r="CF28" s="760"/>
      <c r="CG28" s="760"/>
      <c r="CH28" s="760"/>
      <c r="CI28" s="760"/>
      <c r="CJ28" s="760"/>
      <c r="CK28" s="760"/>
      <c r="CL28" s="760"/>
      <c r="CM28" s="760"/>
      <c r="CN28" s="760"/>
      <c r="CO28" s="760"/>
      <c r="CP28" s="760"/>
      <c r="CQ28" s="760"/>
      <c r="CR28" s="760"/>
      <c r="CS28" s="760"/>
      <c r="CT28" s="760"/>
      <c r="CU28" s="760"/>
      <c r="CV28" s="760"/>
      <c r="CW28" s="760"/>
      <c r="CX28" s="760"/>
    </row>
    <row r="29" spans="1:102" x14ac:dyDescent="0.25">
      <c r="A29" s="1016" t="s">
        <v>44</v>
      </c>
      <c r="B29" s="1013">
        <v>13</v>
      </c>
      <c r="C29" s="1014"/>
      <c r="D29" s="1015">
        <v>13</v>
      </c>
      <c r="E29" s="1014">
        <v>7</v>
      </c>
      <c r="F29" s="1048">
        <v>6</v>
      </c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  <c r="BG29" s="760"/>
      <c r="BH29" s="760"/>
      <c r="BI29" s="760"/>
      <c r="BJ29" s="760"/>
      <c r="BK29" s="760"/>
      <c r="BL29" s="760"/>
      <c r="BM29" s="760"/>
      <c r="BN29" s="760"/>
      <c r="BO29" s="760"/>
      <c r="BP29" s="760"/>
      <c r="BQ29" s="760"/>
      <c r="BR29" s="760"/>
      <c r="BS29" s="760"/>
      <c r="BT29" s="760"/>
      <c r="BU29" s="760"/>
      <c r="BV29" s="760"/>
      <c r="BW29" s="760"/>
      <c r="BX29" s="760"/>
      <c r="BY29" s="760"/>
      <c r="BZ29" s="760"/>
      <c r="CA29" s="760"/>
      <c r="CB29" s="760"/>
      <c r="CC29" s="760"/>
      <c r="CD29" s="760"/>
      <c r="CE29" s="760"/>
      <c r="CF29" s="760"/>
      <c r="CG29" s="760"/>
      <c r="CH29" s="760"/>
      <c r="CI29" s="760"/>
      <c r="CJ29" s="760"/>
      <c r="CK29" s="760"/>
      <c r="CL29" s="760"/>
      <c r="CM29" s="760"/>
      <c r="CN29" s="760"/>
      <c r="CO29" s="760"/>
      <c r="CP29" s="760"/>
      <c r="CQ29" s="760"/>
      <c r="CR29" s="760"/>
      <c r="CS29" s="760"/>
      <c r="CT29" s="760"/>
      <c r="CU29" s="760"/>
      <c r="CV29" s="760"/>
      <c r="CW29" s="760"/>
      <c r="CX29" s="760"/>
    </row>
    <row r="30" spans="1:102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  <c r="BG30" s="760"/>
      <c r="BH30" s="760"/>
      <c r="BI30" s="760"/>
      <c r="BJ30" s="760"/>
      <c r="BK30" s="760"/>
      <c r="BL30" s="760"/>
      <c r="BM30" s="760"/>
      <c r="BN30" s="760"/>
      <c r="BO30" s="760"/>
      <c r="BP30" s="760"/>
      <c r="BQ30" s="760"/>
      <c r="BR30" s="760"/>
      <c r="BS30" s="760"/>
      <c r="BT30" s="760"/>
      <c r="BU30" s="760"/>
      <c r="BV30" s="760"/>
      <c r="BW30" s="760"/>
      <c r="BX30" s="760"/>
      <c r="BY30" s="760"/>
      <c r="BZ30" s="760"/>
      <c r="CA30" s="760"/>
      <c r="CB30" s="760"/>
      <c r="CC30" s="760"/>
      <c r="CD30" s="760"/>
      <c r="CE30" s="760"/>
      <c r="CF30" s="760"/>
      <c r="CG30" s="760"/>
      <c r="CH30" s="760"/>
      <c r="CI30" s="760"/>
      <c r="CJ30" s="760"/>
      <c r="CK30" s="760"/>
      <c r="CL30" s="760"/>
      <c r="CM30" s="760"/>
      <c r="CN30" s="760"/>
      <c r="CO30" s="760"/>
      <c r="CP30" s="760"/>
      <c r="CQ30" s="760"/>
      <c r="CR30" s="760"/>
      <c r="CS30" s="760"/>
      <c r="CT30" s="760"/>
      <c r="CU30" s="760"/>
      <c r="CV30" s="760"/>
      <c r="CW30" s="760"/>
      <c r="CX30" s="760"/>
    </row>
    <row r="31" spans="1:102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  <c r="BG31" s="760"/>
      <c r="BH31" s="760"/>
      <c r="BI31" s="760"/>
      <c r="BJ31" s="760"/>
      <c r="BK31" s="760"/>
      <c r="BL31" s="760"/>
      <c r="BM31" s="760"/>
      <c r="BN31" s="760"/>
      <c r="BO31" s="760"/>
      <c r="BP31" s="760"/>
      <c r="BQ31" s="760"/>
      <c r="BR31" s="760"/>
      <c r="BS31" s="760"/>
      <c r="BT31" s="760"/>
      <c r="BU31" s="760"/>
      <c r="BV31" s="760"/>
      <c r="BW31" s="760"/>
      <c r="BX31" s="760"/>
      <c r="BY31" s="760"/>
      <c r="BZ31" s="760"/>
      <c r="CA31" s="760"/>
      <c r="CB31" s="760"/>
      <c r="CC31" s="760"/>
      <c r="CD31" s="760"/>
      <c r="CE31" s="760"/>
      <c r="CF31" s="760"/>
      <c r="CG31" s="760"/>
      <c r="CH31" s="760"/>
      <c r="CI31" s="760"/>
      <c r="CJ31" s="760"/>
      <c r="CK31" s="760"/>
      <c r="CL31" s="760"/>
      <c r="CM31" s="760"/>
      <c r="CN31" s="760"/>
      <c r="CO31" s="760"/>
      <c r="CP31" s="760"/>
      <c r="CQ31" s="760"/>
      <c r="CR31" s="760"/>
      <c r="CS31" s="760"/>
      <c r="CT31" s="760"/>
      <c r="CU31" s="760"/>
      <c r="CV31" s="760"/>
      <c r="CW31" s="760"/>
      <c r="CX31" s="760"/>
    </row>
    <row r="32" spans="1:102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  <c r="BG32" s="760"/>
      <c r="BH32" s="760"/>
      <c r="BI32" s="760"/>
      <c r="BJ32" s="760"/>
      <c r="BK32" s="760"/>
      <c r="BL32" s="760"/>
      <c r="BM32" s="760"/>
      <c r="BN32" s="760"/>
      <c r="BO32" s="760"/>
      <c r="BP32" s="760"/>
      <c r="BQ32" s="760"/>
      <c r="BR32" s="760"/>
      <c r="BS32" s="760"/>
      <c r="BT32" s="760"/>
      <c r="BU32" s="760"/>
      <c r="BV32" s="760"/>
      <c r="BW32" s="760"/>
      <c r="BX32" s="760"/>
      <c r="BY32" s="760"/>
      <c r="BZ32" s="760"/>
      <c r="CA32" s="760"/>
      <c r="CB32" s="760"/>
      <c r="CC32" s="760"/>
      <c r="CD32" s="760"/>
      <c r="CE32" s="760"/>
      <c r="CF32" s="760"/>
      <c r="CG32" s="760"/>
      <c r="CH32" s="760"/>
      <c r="CI32" s="760"/>
      <c r="CJ32" s="760"/>
      <c r="CK32" s="760"/>
      <c r="CL32" s="760"/>
      <c r="CM32" s="760"/>
      <c r="CN32" s="760"/>
      <c r="CO32" s="760"/>
      <c r="CP32" s="760"/>
      <c r="CQ32" s="760"/>
      <c r="CR32" s="760"/>
      <c r="CS32" s="760"/>
      <c r="CT32" s="760"/>
      <c r="CU32" s="760"/>
      <c r="CV32" s="760"/>
      <c r="CW32" s="760"/>
      <c r="CX32" s="760"/>
    </row>
    <row r="33" spans="1:102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  <c r="BG33" s="760"/>
      <c r="BH33" s="760"/>
      <c r="BI33" s="760"/>
      <c r="BJ33" s="760"/>
      <c r="BK33" s="760"/>
      <c r="BL33" s="760"/>
      <c r="BM33" s="760"/>
      <c r="BN33" s="760"/>
      <c r="BO33" s="760"/>
      <c r="BP33" s="760"/>
      <c r="BQ33" s="760"/>
      <c r="BR33" s="760"/>
      <c r="BS33" s="760"/>
      <c r="BT33" s="760"/>
      <c r="BU33" s="760"/>
      <c r="BV33" s="760"/>
      <c r="BW33" s="760"/>
      <c r="BX33" s="760"/>
      <c r="BY33" s="760"/>
      <c r="BZ33" s="760"/>
      <c r="CA33" s="760"/>
      <c r="CB33" s="760"/>
      <c r="CC33" s="760"/>
      <c r="CD33" s="760"/>
      <c r="CE33" s="760"/>
      <c r="CF33" s="760"/>
      <c r="CG33" s="760"/>
      <c r="CH33" s="760"/>
      <c r="CI33" s="760"/>
      <c r="CJ33" s="760"/>
      <c r="CK33" s="760"/>
      <c r="CL33" s="760"/>
      <c r="CM33" s="760"/>
      <c r="CN33" s="760"/>
      <c r="CO33" s="760"/>
      <c r="CP33" s="760"/>
      <c r="CQ33" s="760"/>
      <c r="CR33" s="760"/>
      <c r="CS33" s="760"/>
      <c r="CT33" s="760"/>
      <c r="CU33" s="760"/>
      <c r="CV33" s="760"/>
      <c r="CW33" s="760"/>
      <c r="CX33" s="760"/>
    </row>
    <row r="34" spans="1:102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  <c r="BG34" s="760"/>
      <c r="BH34" s="760"/>
      <c r="BI34" s="760"/>
      <c r="BJ34" s="760"/>
      <c r="BK34" s="760"/>
      <c r="BL34" s="760"/>
      <c r="BM34" s="760"/>
      <c r="BN34" s="760"/>
      <c r="BO34" s="760"/>
      <c r="BP34" s="760"/>
      <c r="BQ34" s="760"/>
      <c r="BR34" s="760"/>
      <c r="BS34" s="760"/>
      <c r="BT34" s="760"/>
      <c r="BU34" s="760"/>
      <c r="BV34" s="760"/>
      <c r="BW34" s="760"/>
      <c r="BX34" s="760"/>
      <c r="BY34" s="760"/>
      <c r="BZ34" s="760"/>
      <c r="CA34" s="760"/>
      <c r="CB34" s="760"/>
      <c r="CC34" s="760"/>
      <c r="CD34" s="760"/>
      <c r="CE34" s="760"/>
      <c r="CF34" s="760"/>
      <c r="CG34" s="760"/>
      <c r="CH34" s="760"/>
      <c r="CI34" s="760"/>
      <c r="CJ34" s="760"/>
      <c r="CK34" s="760"/>
      <c r="CL34" s="760"/>
      <c r="CM34" s="760"/>
      <c r="CN34" s="760"/>
      <c r="CO34" s="760"/>
      <c r="CP34" s="760"/>
      <c r="CQ34" s="760"/>
      <c r="CR34" s="760"/>
      <c r="CS34" s="760"/>
      <c r="CT34" s="760"/>
      <c r="CU34" s="760"/>
      <c r="CV34" s="760"/>
      <c r="CW34" s="760"/>
      <c r="CX34" s="760"/>
    </row>
    <row r="35" spans="1:102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  <c r="BG35" s="760"/>
      <c r="BH35" s="760"/>
      <c r="BI35" s="760"/>
      <c r="BJ35" s="760"/>
      <c r="BK35" s="760"/>
      <c r="BL35" s="760"/>
      <c r="BM35" s="760"/>
      <c r="BN35" s="760"/>
      <c r="BO35" s="760"/>
      <c r="BP35" s="760"/>
      <c r="BQ35" s="760"/>
      <c r="BR35" s="760"/>
      <c r="BS35" s="760"/>
      <c r="BT35" s="760"/>
      <c r="BU35" s="760"/>
      <c r="BV35" s="760"/>
      <c r="BW35" s="760"/>
      <c r="BX35" s="760"/>
      <c r="BY35" s="760"/>
      <c r="BZ35" s="760"/>
      <c r="CA35" s="760"/>
      <c r="CB35" s="760"/>
      <c r="CC35" s="760"/>
      <c r="CD35" s="760"/>
      <c r="CE35" s="760"/>
      <c r="CF35" s="760"/>
      <c r="CG35" s="760"/>
      <c r="CH35" s="760"/>
      <c r="CI35" s="760"/>
      <c r="CJ35" s="760"/>
      <c r="CK35" s="760"/>
      <c r="CL35" s="760"/>
      <c r="CM35" s="760"/>
      <c r="CN35" s="760"/>
      <c r="CO35" s="760"/>
      <c r="CP35" s="760"/>
      <c r="CQ35" s="760"/>
      <c r="CR35" s="760"/>
      <c r="CS35" s="760"/>
      <c r="CT35" s="760"/>
      <c r="CU35" s="760"/>
      <c r="CV35" s="760"/>
      <c r="CW35" s="760"/>
      <c r="CX35" s="760"/>
    </row>
    <row r="36" spans="1:102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  <c r="BG36" s="760"/>
      <c r="BH36" s="760"/>
      <c r="BI36" s="760"/>
      <c r="BJ36" s="760"/>
      <c r="BK36" s="760"/>
      <c r="BL36" s="760"/>
      <c r="BM36" s="760"/>
      <c r="BN36" s="760"/>
      <c r="BO36" s="760"/>
      <c r="BP36" s="760"/>
      <c r="BQ36" s="760"/>
      <c r="BR36" s="760"/>
      <c r="BS36" s="760"/>
      <c r="BT36" s="760"/>
      <c r="BU36" s="760"/>
      <c r="BV36" s="760"/>
      <c r="BW36" s="760"/>
      <c r="BX36" s="760"/>
      <c r="BY36" s="760"/>
      <c r="BZ36" s="760"/>
      <c r="CA36" s="760"/>
      <c r="CB36" s="760"/>
      <c r="CC36" s="760"/>
      <c r="CD36" s="760"/>
      <c r="CE36" s="760"/>
      <c r="CF36" s="760"/>
      <c r="CG36" s="760"/>
      <c r="CH36" s="760"/>
      <c r="CI36" s="760"/>
      <c r="CJ36" s="760"/>
      <c r="CK36" s="760"/>
      <c r="CL36" s="760"/>
      <c r="CM36" s="760"/>
      <c r="CN36" s="760"/>
      <c r="CO36" s="760"/>
      <c r="CP36" s="760"/>
      <c r="CQ36" s="760"/>
      <c r="CR36" s="760"/>
      <c r="CS36" s="760"/>
      <c r="CT36" s="760"/>
      <c r="CU36" s="760"/>
      <c r="CV36" s="760"/>
      <c r="CW36" s="760"/>
      <c r="CX36" s="760"/>
    </row>
    <row r="37" spans="1:102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  <c r="BG37" s="760"/>
      <c r="BH37" s="760"/>
      <c r="BI37" s="760"/>
      <c r="BJ37" s="760"/>
      <c r="BK37" s="760"/>
      <c r="BL37" s="760"/>
      <c r="BM37" s="760"/>
      <c r="BN37" s="760"/>
      <c r="BO37" s="760"/>
      <c r="BP37" s="760"/>
      <c r="BQ37" s="760"/>
      <c r="BR37" s="760"/>
      <c r="BS37" s="760"/>
      <c r="BT37" s="760"/>
      <c r="BU37" s="760"/>
      <c r="BV37" s="760"/>
      <c r="BW37" s="760"/>
      <c r="BX37" s="760"/>
      <c r="BY37" s="760"/>
      <c r="BZ37" s="760"/>
      <c r="CA37" s="760"/>
      <c r="CB37" s="760"/>
      <c r="CC37" s="760"/>
      <c r="CD37" s="760"/>
      <c r="CE37" s="760"/>
      <c r="CF37" s="760"/>
      <c r="CG37" s="760"/>
      <c r="CH37" s="760"/>
      <c r="CI37" s="760"/>
      <c r="CJ37" s="760"/>
      <c r="CK37" s="760"/>
      <c r="CL37" s="760"/>
      <c r="CM37" s="760"/>
      <c r="CN37" s="760"/>
      <c r="CO37" s="760"/>
      <c r="CP37" s="760"/>
      <c r="CQ37" s="760"/>
      <c r="CR37" s="760"/>
      <c r="CS37" s="760"/>
      <c r="CT37" s="760"/>
      <c r="CU37" s="760"/>
      <c r="CV37" s="760"/>
      <c r="CW37" s="760"/>
      <c r="CX37" s="760"/>
    </row>
    <row r="38" spans="1:102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  <c r="BG38" s="760"/>
      <c r="BH38" s="760"/>
      <c r="BI38" s="760"/>
      <c r="BJ38" s="760"/>
      <c r="BK38" s="760"/>
      <c r="BL38" s="760"/>
      <c r="BM38" s="760"/>
      <c r="BN38" s="760"/>
      <c r="BO38" s="760"/>
      <c r="BP38" s="760"/>
      <c r="BQ38" s="760"/>
      <c r="BR38" s="760"/>
      <c r="BS38" s="760"/>
      <c r="BT38" s="760"/>
      <c r="BU38" s="760"/>
      <c r="BV38" s="760"/>
      <c r="BW38" s="760"/>
      <c r="BX38" s="760"/>
      <c r="BY38" s="760"/>
      <c r="BZ38" s="760"/>
      <c r="CA38" s="760"/>
      <c r="CB38" s="760"/>
      <c r="CC38" s="760"/>
      <c r="CD38" s="760"/>
      <c r="CE38" s="760"/>
      <c r="CF38" s="760"/>
      <c r="CG38" s="760"/>
      <c r="CH38" s="760"/>
      <c r="CI38" s="760"/>
      <c r="CJ38" s="760"/>
      <c r="CK38" s="760"/>
      <c r="CL38" s="760"/>
      <c r="CM38" s="760"/>
      <c r="CN38" s="760"/>
      <c r="CO38" s="760"/>
      <c r="CP38" s="760"/>
      <c r="CQ38" s="760"/>
      <c r="CR38" s="760"/>
      <c r="CS38" s="760"/>
      <c r="CT38" s="760"/>
      <c r="CU38" s="760"/>
      <c r="CV38" s="760"/>
      <c r="CW38" s="760"/>
      <c r="CX38" s="760"/>
    </row>
    <row r="39" spans="1:102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  <c r="BG39" s="760"/>
      <c r="BH39" s="760"/>
      <c r="BI39" s="760"/>
      <c r="BJ39" s="760"/>
      <c r="BK39" s="760"/>
      <c r="BL39" s="760"/>
      <c r="BM39" s="760"/>
      <c r="BN39" s="760"/>
      <c r="BO39" s="760"/>
      <c r="BP39" s="760"/>
      <c r="BQ39" s="760"/>
      <c r="BR39" s="760"/>
      <c r="BS39" s="760"/>
      <c r="BT39" s="760"/>
      <c r="BU39" s="760"/>
      <c r="BV39" s="760"/>
      <c r="BW39" s="760"/>
      <c r="BX39" s="760"/>
      <c r="BY39" s="760"/>
      <c r="BZ39" s="760"/>
      <c r="CA39" s="760"/>
      <c r="CB39" s="760"/>
      <c r="CC39" s="760"/>
      <c r="CD39" s="760"/>
      <c r="CE39" s="760"/>
      <c r="CF39" s="760"/>
      <c r="CG39" s="760"/>
      <c r="CH39" s="760"/>
      <c r="CI39" s="760"/>
      <c r="CJ39" s="760"/>
      <c r="CK39" s="760"/>
      <c r="CL39" s="760"/>
      <c r="CM39" s="760"/>
      <c r="CN39" s="760"/>
      <c r="CO39" s="760"/>
      <c r="CP39" s="760"/>
      <c r="CQ39" s="760"/>
      <c r="CR39" s="760"/>
      <c r="CS39" s="760"/>
      <c r="CT39" s="760"/>
      <c r="CU39" s="760"/>
      <c r="CV39" s="760"/>
      <c r="CW39" s="760"/>
      <c r="CX39" s="760"/>
    </row>
    <row r="40" spans="1:102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  <c r="BG40" s="760"/>
      <c r="BH40" s="760"/>
      <c r="BI40" s="760"/>
      <c r="BJ40" s="760"/>
      <c r="BK40" s="760"/>
      <c r="BL40" s="760"/>
      <c r="BM40" s="760"/>
      <c r="BN40" s="760"/>
      <c r="BO40" s="760"/>
      <c r="BP40" s="760"/>
      <c r="BQ40" s="760"/>
      <c r="BR40" s="760"/>
      <c r="BS40" s="760"/>
      <c r="BT40" s="760"/>
      <c r="BU40" s="760"/>
      <c r="BV40" s="760"/>
      <c r="BW40" s="760"/>
      <c r="BX40" s="760"/>
      <c r="BY40" s="760"/>
      <c r="BZ40" s="760"/>
      <c r="CA40" s="760"/>
      <c r="CB40" s="760"/>
      <c r="CC40" s="760"/>
      <c r="CD40" s="760"/>
      <c r="CE40" s="760"/>
      <c r="CF40" s="760"/>
      <c r="CG40" s="760"/>
      <c r="CH40" s="760"/>
      <c r="CI40" s="760"/>
      <c r="CJ40" s="760"/>
      <c r="CK40" s="760"/>
      <c r="CL40" s="760"/>
      <c r="CM40" s="760"/>
      <c r="CN40" s="760"/>
      <c r="CO40" s="760"/>
      <c r="CP40" s="760"/>
      <c r="CQ40" s="760"/>
      <c r="CR40" s="760"/>
      <c r="CS40" s="760"/>
      <c r="CT40" s="760"/>
      <c r="CU40" s="760"/>
      <c r="CV40" s="760"/>
      <c r="CW40" s="760"/>
      <c r="CX40" s="760"/>
    </row>
    <row r="41" spans="1:102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  <c r="BG41" s="760"/>
      <c r="BH41" s="760"/>
      <c r="BI41" s="760"/>
      <c r="BJ41" s="760"/>
      <c r="BK41" s="760"/>
      <c r="BL41" s="760"/>
      <c r="BM41" s="760"/>
      <c r="BN41" s="760"/>
      <c r="BO41" s="760"/>
      <c r="BP41" s="760"/>
      <c r="BQ41" s="760"/>
      <c r="BR41" s="760"/>
      <c r="BS41" s="760"/>
      <c r="BT41" s="760"/>
      <c r="BU41" s="760"/>
      <c r="BV41" s="760"/>
      <c r="BW41" s="760"/>
      <c r="BX41" s="760"/>
      <c r="BY41" s="760"/>
      <c r="BZ41" s="760"/>
      <c r="CA41" s="760"/>
      <c r="CB41" s="760"/>
      <c r="CC41" s="760"/>
      <c r="CD41" s="760"/>
      <c r="CE41" s="760"/>
      <c r="CF41" s="760"/>
      <c r="CG41" s="760"/>
      <c r="CH41" s="760"/>
      <c r="CI41" s="760"/>
      <c r="CJ41" s="760"/>
      <c r="CK41" s="760"/>
      <c r="CL41" s="760"/>
      <c r="CM41" s="760"/>
      <c r="CN41" s="760"/>
      <c r="CO41" s="760"/>
      <c r="CP41" s="760"/>
      <c r="CQ41" s="760"/>
      <c r="CR41" s="760"/>
      <c r="CS41" s="760"/>
      <c r="CT41" s="760"/>
      <c r="CU41" s="760"/>
      <c r="CV41" s="760"/>
      <c r="CW41" s="760"/>
      <c r="CX41" s="760"/>
    </row>
    <row r="42" spans="1:102" x14ac:dyDescent="0.25">
      <c r="A42" s="1016" t="s">
        <v>57</v>
      </c>
      <c r="B42" s="1013">
        <v>15</v>
      </c>
      <c r="C42" s="1014">
        <v>11</v>
      </c>
      <c r="D42" s="1015">
        <v>4</v>
      </c>
      <c r="E42" s="1014">
        <v>11</v>
      </c>
      <c r="F42" s="1048">
        <v>4</v>
      </c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  <c r="BG42" s="760"/>
      <c r="BH42" s="760"/>
      <c r="BI42" s="760"/>
      <c r="BJ42" s="760"/>
      <c r="BK42" s="760"/>
      <c r="BL42" s="760"/>
      <c r="BM42" s="760"/>
      <c r="BN42" s="760"/>
      <c r="BO42" s="760"/>
      <c r="BP42" s="760"/>
      <c r="BQ42" s="760"/>
      <c r="BR42" s="760"/>
      <c r="BS42" s="760"/>
      <c r="BT42" s="760"/>
      <c r="BU42" s="760"/>
      <c r="BV42" s="760"/>
      <c r="BW42" s="760"/>
      <c r="BX42" s="760"/>
      <c r="BY42" s="760"/>
      <c r="BZ42" s="760"/>
      <c r="CA42" s="760"/>
      <c r="CB42" s="760"/>
      <c r="CC42" s="760"/>
      <c r="CD42" s="760"/>
      <c r="CE42" s="760"/>
      <c r="CF42" s="760"/>
      <c r="CG42" s="760"/>
      <c r="CH42" s="760"/>
      <c r="CI42" s="760"/>
      <c r="CJ42" s="760"/>
      <c r="CK42" s="760"/>
      <c r="CL42" s="760"/>
      <c r="CM42" s="760"/>
      <c r="CN42" s="760"/>
      <c r="CO42" s="760"/>
      <c r="CP42" s="760"/>
      <c r="CQ42" s="760"/>
      <c r="CR42" s="760"/>
      <c r="CS42" s="760"/>
      <c r="CT42" s="760"/>
      <c r="CU42" s="760"/>
      <c r="CV42" s="760"/>
      <c r="CW42" s="760"/>
      <c r="CX42" s="760"/>
    </row>
    <row r="43" spans="1:102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  <c r="BG43" s="760"/>
      <c r="BH43" s="760"/>
      <c r="BI43" s="760"/>
      <c r="BJ43" s="760"/>
      <c r="BK43" s="760"/>
      <c r="BL43" s="760"/>
      <c r="BM43" s="760"/>
      <c r="BN43" s="760"/>
      <c r="BO43" s="760"/>
      <c r="BP43" s="760"/>
      <c r="BQ43" s="760"/>
      <c r="BR43" s="760"/>
      <c r="BS43" s="760"/>
      <c r="BT43" s="760"/>
      <c r="BU43" s="760"/>
      <c r="BV43" s="760"/>
      <c r="BW43" s="760"/>
      <c r="BX43" s="760"/>
      <c r="BY43" s="760"/>
      <c r="BZ43" s="760"/>
      <c r="CA43" s="760"/>
      <c r="CB43" s="760"/>
      <c r="CC43" s="760"/>
      <c r="CD43" s="760"/>
      <c r="CE43" s="760"/>
      <c r="CF43" s="760"/>
      <c r="CG43" s="760"/>
      <c r="CH43" s="760"/>
      <c r="CI43" s="760"/>
      <c r="CJ43" s="760"/>
      <c r="CK43" s="760"/>
      <c r="CL43" s="760"/>
      <c r="CM43" s="760"/>
      <c r="CN43" s="760"/>
      <c r="CO43" s="760"/>
      <c r="CP43" s="760"/>
      <c r="CQ43" s="760"/>
      <c r="CR43" s="760"/>
      <c r="CS43" s="760"/>
      <c r="CT43" s="760"/>
      <c r="CU43" s="760"/>
      <c r="CV43" s="760"/>
      <c r="CW43" s="760"/>
      <c r="CX43" s="760"/>
    </row>
    <row r="44" spans="1:102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  <c r="BG44" s="760"/>
      <c r="BH44" s="760"/>
      <c r="BI44" s="760"/>
      <c r="BJ44" s="760"/>
      <c r="BK44" s="760"/>
      <c r="BL44" s="760"/>
      <c r="BM44" s="760"/>
      <c r="BN44" s="760"/>
      <c r="BO44" s="760"/>
      <c r="BP44" s="760"/>
      <c r="BQ44" s="760"/>
      <c r="BR44" s="760"/>
      <c r="BS44" s="760"/>
      <c r="BT44" s="760"/>
      <c r="BU44" s="760"/>
      <c r="BV44" s="760"/>
      <c r="BW44" s="760"/>
      <c r="BX44" s="760"/>
      <c r="BY44" s="760"/>
      <c r="BZ44" s="760"/>
      <c r="CA44" s="760"/>
      <c r="CB44" s="760"/>
      <c r="CC44" s="760"/>
      <c r="CD44" s="760"/>
      <c r="CE44" s="760"/>
      <c r="CF44" s="760"/>
      <c r="CG44" s="760"/>
      <c r="CH44" s="760"/>
      <c r="CI44" s="760"/>
      <c r="CJ44" s="760"/>
      <c r="CK44" s="760"/>
      <c r="CL44" s="760"/>
      <c r="CM44" s="760"/>
      <c r="CN44" s="760"/>
      <c r="CO44" s="760"/>
      <c r="CP44" s="760"/>
      <c r="CQ44" s="760"/>
      <c r="CR44" s="760"/>
      <c r="CS44" s="760"/>
      <c r="CT44" s="760"/>
      <c r="CU44" s="760"/>
      <c r="CV44" s="760"/>
      <c r="CW44" s="760"/>
      <c r="CX44" s="760"/>
    </row>
    <row r="45" spans="1:102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  <c r="BG45" s="760"/>
      <c r="BH45" s="760"/>
      <c r="BI45" s="760"/>
      <c r="BJ45" s="760"/>
      <c r="BK45" s="760"/>
      <c r="BL45" s="760"/>
      <c r="BM45" s="760"/>
      <c r="BN45" s="760"/>
      <c r="BO45" s="760"/>
      <c r="BP45" s="760"/>
      <c r="BQ45" s="760"/>
      <c r="BR45" s="760"/>
      <c r="BS45" s="760"/>
      <c r="BT45" s="760"/>
      <c r="BU45" s="760"/>
      <c r="BV45" s="760"/>
      <c r="BW45" s="760"/>
      <c r="BX45" s="760"/>
      <c r="BY45" s="760"/>
      <c r="BZ45" s="760"/>
      <c r="CA45" s="760"/>
      <c r="CB45" s="760"/>
      <c r="CC45" s="760"/>
      <c r="CD45" s="760"/>
      <c r="CE45" s="760"/>
      <c r="CF45" s="760"/>
      <c r="CG45" s="760"/>
      <c r="CH45" s="760"/>
      <c r="CI45" s="760"/>
      <c r="CJ45" s="760"/>
      <c r="CK45" s="760"/>
      <c r="CL45" s="760"/>
      <c r="CM45" s="760"/>
      <c r="CN45" s="760"/>
      <c r="CO45" s="760"/>
      <c r="CP45" s="760"/>
      <c r="CQ45" s="760"/>
      <c r="CR45" s="760"/>
      <c r="CS45" s="760"/>
      <c r="CT45" s="760"/>
      <c r="CU45" s="760"/>
      <c r="CV45" s="760"/>
      <c r="CW45" s="760"/>
      <c r="CX45" s="760"/>
    </row>
    <row r="46" spans="1:102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  <c r="BG46" s="760"/>
      <c r="BH46" s="760"/>
      <c r="BI46" s="760"/>
      <c r="BJ46" s="760"/>
      <c r="BK46" s="760"/>
      <c r="BL46" s="760"/>
      <c r="BM46" s="760"/>
      <c r="BN46" s="760"/>
      <c r="BO46" s="760"/>
      <c r="BP46" s="760"/>
      <c r="BQ46" s="760"/>
      <c r="BR46" s="760"/>
      <c r="BS46" s="760"/>
      <c r="BT46" s="760"/>
      <c r="BU46" s="760"/>
      <c r="BV46" s="760"/>
      <c r="BW46" s="760"/>
      <c r="BX46" s="760"/>
      <c r="BY46" s="760"/>
      <c r="BZ46" s="760"/>
      <c r="CA46" s="760"/>
      <c r="CB46" s="760"/>
      <c r="CC46" s="760"/>
      <c r="CD46" s="760"/>
      <c r="CE46" s="760"/>
      <c r="CF46" s="760"/>
      <c r="CG46" s="760"/>
      <c r="CH46" s="760"/>
      <c r="CI46" s="760"/>
      <c r="CJ46" s="760"/>
      <c r="CK46" s="760"/>
      <c r="CL46" s="760"/>
      <c r="CM46" s="760"/>
      <c r="CN46" s="760"/>
      <c r="CO46" s="760"/>
      <c r="CP46" s="760"/>
      <c r="CQ46" s="760"/>
      <c r="CR46" s="760"/>
      <c r="CS46" s="760"/>
      <c r="CT46" s="760"/>
      <c r="CU46" s="760"/>
      <c r="CV46" s="760"/>
      <c r="CW46" s="760"/>
      <c r="CX46" s="760"/>
    </row>
    <row r="47" spans="1:102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  <c r="BG47" s="760"/>
      <c r="BH47" s="760"/>
      <c r="BI47" s="760"/>
      <c r="BJ47" s="760"/>
      <c r="BK47" s="760"/>
      <c r="BL47" s="760"/>
      <c r="BM47" s="760"/>
      <c r="BN47" s="760"/>
      <c r="BO47" s="760"/>
      <c r="BP47" s="760"/>
      <c r="BQ47" s="760"/>
      <c r="BR47" s="760"/>
      <c r="BS47" s="760"/>
      <c r="BT47" s="760"/>
      <c r="BU47" s="760"/>
      <c r="BV47" s="760"/>
      <c r="BW47" s="760"/>
      <c r="BX47" s="760"/>
      <c r="BY47" s="760"/>
      <c r="BZ47" s="760"/>
      <c r="CA47" s="760"/>
      <c r="CB47" s="760"/>
      <c r="CC47" s="760"/>
      <c r="CD47" s="760"/>
      <c r="CE47" s="760"/>
      <c r="CF47" s="760"/>
      <c r="CG47" s="760"/>
      <c r="CH47" s="760"/>
      <c r="CI47" s="760"/>
      <c r="CJ47" s="760"/>
      <c r="CK47" s="760"/>
      <c r="CL47" s="760"/>
      <c r="CM47" s="760"/>
      <c r="CN47" s="760"/>
      <c r="CO47" s="760"/>
      <c r="CP47" s="760"/>
      <c r="CQ47" s="760"/>
      <c r="CR47" s="760"/>
      <c r="CS47" s="760"/>
      <c r="CT47" s="760"/>
      <c r="CU47" s="760"/>
      <c r="CV47" s="760"/>
      <c r="CW47" s="760"/>
      <c r="CX47" s="760"/>
    </row>
    <row r="48" spans="1:102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  <c r="BG48" s="760"/>
      <c r="BH48" s="760"/>
      <c r="BI48" s="760"/>
      <c r="BJ48" s="760"/>
      <c r="BK48" s="760"/>
      <c r="BL48" s="760"/>
      <c r="BM48" s="760"/>
      <c r="BN48" s="760"/>
      <c r="BO48" s="760"/>
      <c r="BP48" s="760"/>
      <c r="BQ48" s="760"/>
      <c r="BR48" s="760"/>
      <c r="BS48" s="760"/>
      <c r="BT48" s="760"/>
      <c r="BU48" s="760"/>
      <c r="BV48" s="760"/>
      <c r="BW48" s="760"/>
      <c r="BX48" s="760"/>
      <c r="BY48" s="760"/>
      <c r="BZ48" s="760"/>
      <c r="CA48" s="760"/>
      <c r="CB48" s="760"/>
      <c r="CC48" s="760"/>
      <c r="CD48" s="760"/>
      <c r="CE48" s="760"/>
      <c r="CF48" s="760"/>
      <c r="CG48" s="760"/>
      <c r="CH48" s="760"/>
      <c r="CI48" s="760"/>
      <c r="CJ48" s="760"/>
      <c r="CK48" s="760"/>
      <c r="CL48" s="760"/>
      <c r="CM48" s="760"/>
      <c r="CN48" s="760"/>
      <c r="CO48" s="760"/>
      <c r="CP48" s="760"/>
      <c r="CQ48" s="760"/>
      <c r="CR48" s="760"/>
      <c r="CS48" s="760"/>
      <c r="CT48" s="760"/>
      <c r="CU48" s="760"/>
      <c r="CV48" s="760"/>
      <c r="CW48" s="760"/>
      <c r="CX48" s="760"/>
    </row>
    <row r="49" spans="1:102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  <c r="BG49" s="760"/>
      <c r="BH49" s="760"/>
      <c r="BI49" s="760"/>
      <c r="BJ49" s="760"/>
      <c r="BK49" s="760"/>
      <c r="BL49" s="760"/>
      <c r="BM49" s="760"/>
      <c r="BN49" s="760"/>
      <c r="BO49" s="760"/>
      <c r="BP49" s="760"/>
      <c r="BQ49" s="760"/>
      <c r="BR49" s="760"/>
      <c r="BS49" s="760"/>
      <c r="BT49" s="760"/>
      <c r="BU49" s="760"/>
      <c r="BV49" s="760"/>
      <c r="BW49" s="760"/>
      <c r="BX49" s="760"/>
      <c r="BY49" s="760"/>
      <c r="BZ49" s="760"/>
      <c r="CA49" s="760"/>
      <c r="CB49" s="760"/>
      <c r="CC49" s="760"/>
      <c r="CD49" s="760"/>
      <c r="CE49" s="760"/>
      <c r="CF49" s="760"/>
      <c r="CG49" s="760"/>
      <c r="CH49" s="760"/>
      <c r="CI49" s="760"/>
      <c r="CJ49" s="760"/>
      <c r="CK49" s="760"/>
      <c r="CL49" s="760"/>
      <c r="CM49" s="760"/>
      <c r="CN49" s="760"/>
      <c r="CO49" s="760"/>
      <c r="CP49" s="760"/>
      <c r="CQ49" s="760"/>
      <c r="CR49" s="760"/>
      <c r="CS49" s="760"/>
      <c r="CT49" s="760"/>
      <c r="CU49" s="760"/>
      <c r="CV49" s="760"/>
      <c r="CW49" s="760"/>
      <c r="CX49" s="760"/>
    </row>
    <row r="50" spans="1:102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  <c r="BG50" s="760"/>
      <c r="BH50" s="760"/>
      <c r="BI50" s="760"/>
      <c r="BJ50" s="760"/>
      <c r="BK50" s="760"/>
      <c r="BL50" s="760"/>
      <c r="BM50" s="760"/>
      <c r="BN50" s="760"/>
      <c r="BO50" s="760"/>
      <c r="BP50" s="760"/>
      <c r="BQ50" s="760"/>
      <c r="BR50" s="760"/>
      <c r="BS50" s="760"/>
      <c r="BT50" s="760"/>
      <c r="BU50" s="760"/>
      <c r="BV50" s="760"/>
      <c r="BW50" s="760"/>
      <c r="BX50" s="760"/>
      <c r="BY50" s="760"/>
      <c r="BZ50" s="760"/>
      <c r="CA50" s="760"/>
      <c r="CB50" s="760"/>
      <c r="CC50" s="760"/>
      <c r="CD50" s="760"/>
      <c r="CE50" s="760"/>
      <c r="CF50" s="760"/>
      <c r="CG50" s="760"/>
      <c r="CH50" s="760"/>
      <c r="CI50" s="760"/>
      <c r="CJ50" s="760"/>
      <c r="CK50" s="760"/>
      <c r="CL50" s="760"/>
      <c r="CM50" s="760"/>
      <c r="CN50" s="760"/>
      <c r="CO50" s="760"/>
      <c r="CP50" s="760"/>
      <c r="CQ50" s="760"/>
      <c r="CR50" s="760"/>
      <c r="CS50" s="760"/>
      <c r="CT50" s="760"/>
      <c r="CU50" s="760"/>
      <c r="CV50" s="760"/>
      <c r="CW50" s="760"/>
      <c r="CX50" s="760"/>
    </row>
    <row r="51" spans="1:102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  <c r="BG51" s="760"/>
      <c r="BH51" s="760"/>
      <c r="BI51" s="760"/>
      <c r="BJ51" s="760"/>
      <c r="BK51" s="760"/>
      <c r="BL51" s="760"/>
      <c r="BM51" s="760"/>
      <c r="BN51" s="760"/>
      <c r="BO51" s="760"/>
      <c r="BP51" s="760"/>
      <c r="BQ51" s="760"/>
      <c r="BR51" s="760"/>
      <c r="BS51" s="760"/>
      <c r="BT51" s="760"/>
      <c r="BU51" s="760"/>
      <c r="BV51" s="760"/>
      <c r="BW51" s="760"/>
      <c r="BX51" s="760"/>
      <c r="BY51" s="760"/>
      <c r="BZ51" s="760"/>
      <c r="CA51" s="760"/>
      <c r="CB51" s="760"/>
      <c r="CC51" s="760"/>
      <c r="CD51" s="760"/>
      <c r="CE51" s="760"/>
      <c r="CF51" s="760"/>
      <c r="CG51" s="760"/>
      <c r="CH51" s="760"/>
      <c r="CI51" s="760"/>
      <c r="CJ51" s="760"/>
      <c r="CK51" s="760"/>
      <c r="CL51" s="760"/>
      <c r="CM51" s="760"/>
      <c r="CN51" s="760"/>
      <c r="CO51" s="760"/>
      <c r="CP51" s="760"/>
      <c r="CQ51" s="760"/>
      <c r="CR51" s="760"/>
      <c r="CS51" s="760"/>
      <c r="CT51" s="760"/>
      <c r="CU51" s="760"/>
      <c r="CV51" s="760"/>
      <c r="CW51" s="760"/>
      <c r="CX51" s="760"/>
    </row>
    <row r="52" spans="1:102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  <c r="BG52" s="760"/>
      <c r="BH52" s="760"/>
      <c r="BI52" s="760"/>
      <c r="BJ52" s="760"/>
      <c r="BK52" s="760"/>
      <c r="BL52" s="760"/>
      <c r="BM52" s="760"/>
      <c r="BN52" s="760"/>
      <c r="BO52" s="760"/>
      <c r="BP52" s="760"/>
      <c r="BQ52" s="760"/>
      <c r="BR52" s="760"/>
      <c r="BS52" s="760"/>
      <c r="BT52" s="760"/>
      <c r="BU52" s="760"/>
      <c r="BV52" s="760"/>
      <c r="BW52" s="760"/>
      <c r="BX52" s="760"/>
      <c r="BY52" s="760"/>
      <c r="BZ52" s="760"/>
      <c r="CA52" s="760"/>
      <c r="CB52" s="760"/>
      <c r="CC52" s="760"/>
      <c r="CD52" s="760"/>
      <c r="CE52" s="760"/>
      <c r="CF52" s="760"/>
      <c r="CG52" s="760"/>
      <c r="CH52" s="760"/>
      <c r="CI52" s="760"/>
      <c r="CJ52" s="760"/>
      <c r="CK52" s="760"/>
      <c r="CL52" s="760"/>
      <c r="CM52" s="760"/>
      <c r="CN52" s="760"/>
      <c r="CO52" s="760"/>
      <c r="CP52" s="760"/>
      <c r="CQ52" s="760"/>
      <c r="CR52" s="760"/>
      <c r="CS52" s="760"/>
      <c r="CT52" s="760"/>
      <c r="CU52" s="760"/>
      <c r="CV52" s="760"/>
      <c r="CW52" s="760"/>
      <c r="CX52" s="760"/>
    </row>
    <row r="53" spans="1:102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  <c r="BG53" s="760"/>
      <c r="BH53" s="760"/>
      <c r="BI53" s="760"/>
      <c r="BJ53" s="760"/>
      <c r="BK53" s="760"/>
      <c r="BL53" s="760"/>
      <c r="BM53" s="760"/>
      <c r="BN53" s="760"/>
      <c r="BO53" s="760"/>
      <c r="BP53" s="760"/>
      <c r="BQ53" s="760"/>
      <c r="BR53" s="760"/>
      <c r="BS53" s="760"/>
      <c r="BT53" s="760"/>
      <c r="BU53" s="760"/>
      <c r="BV53" s="760"/>
      <c r="BW53" s="760"/>
      <c r="BX53" s="760"/>
      <c r="BY53" s="760"/>
      <c r="BZ53" s="760"/>
      <c r="CA53" s="760"/>
      <c r="CB53" s="760"/>
      <c r="CC53" s="760"/>
      <c r="CD53" s="760"/>
      <c r="CE53" s="760"/>
      <c r="CF53" s="760"/>
      <c r="CG53" s="760"/>
      <c r="CH53" s="760"/>
      <c r="CI53" s="760"/>
      <c r="CJ53" s="760"/>
      <c r="CK53" s="760"/>
      <c r="CL53" s="760"/>
      <c r="CM53" s="760"/>
      <c r="CN53" s="760"/>
      <c r="CO53" s="760"/>
      <c r="CP53" s="760"/>
      <c r="CQ53" s="760"/>
      <c r="CR53" s="760"/>
      <c r="CS53" s="760"/>
      <c r="CT53" s="760"/>
      <c r="CU53" s="760"/>
      <c r="CV53" s="760"/>
      <c r="CW53" s="760"/>
      <c r="CX53" s="760"/>
    </row>
    <row r="54" spans="1:102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  <c r="BG54" s="760"/>
      <c r="BH54" s="760"/>
      <c r="BI54" s="760"/>
      <c r="BJ54" s="760"/>
      <c r="BK54" s="760"/>
      <c r="BL54" s="760"/>
      <c r="BM54" s="760"/>
      <c r="BN54" s="760"/>
      <c r="BO54" s="760"/>
      <c r="BP54" s="760"/>
      <c r="BQ54" s="760"/>
      <c r="BR54" s="760"/>
      <c r="BS54" s="760"/>
      <c r="BT54" s="760"/>
      <c r="BU54" s="760"/>
      <c r="BV54" s="760"/>
      <c r="BW54" s="760"/>
      <c r="BX54" s="760"/>
      <c r="BY54" s="760"/>
      <c r="BZ54" s="760"/>
      <c r="CA54" s="760"/>
      <c r="CB54" s="760"/>
      <c r="CC54" s="760"/>
      <c r="CD54" s="760"/>
      <c r="CE54" s="760"/>
      <c r="CF54" s="760"/>
      <c r="CG54" s="760"/>
      <c r="CH54" s="760"/>
      <c r="CI54" s="760"/>
      <c r="CJ54" s="760"/>
      <c r="CK54" s="760"/>
      <c r="CL54" s="760"/>
      <c r="CM54" s="760"/>
      <c r="CN54" s="760"/>
      <c r="CO54" s="760"/>
      <c r="CP54" s="760"/>
      <c r="CQ54" s="760"/>
      <c r="CR54" s="760"/>
      <c r="CS54" s="760"/>
      <c r="CT54" s="760"/>
      <c r="CU54" s="760"/>
      <c r="CV54" s="760"/>
      <c r="CW54" s="760"/>
      <c r="CX54" s="760"/>
    </row>
    <row r="55" spans="1:102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  <c r="BG55" s="760"/>
      <c r="BH55" s="760"/>
      <c r="BI55" s="760"/>
      <c r="BJ55" s="760"/>
      <c r="BK55" s="760"/>
      <c r="BL55" s="760"/>
      <c r="BM55" s="760"/>
      <c r="BN55" s="760"/>
      <c r="BO55" s="760"/>
      <c r="BP55" s="760"/>
      <c r="BQ55" s="760"/>
      <c r="BR55" s="760"/>
      <c r="BS55" s="760"/>
      <c r="BT55" s="760"/>
      <c r="BU55" s="760"/>
      <c r="BV55" s="760"/>
      <c r="BW55" s="760"/>
      <c r="BX55" s="760"/>
      <c r="BY55" s="760"/>
      <c r="BZ55" s="760"/>
      <c r="CA55" s="760"/>
      <c r="CB55" s="760"/>
      <c r="CC55" s="760"/>
      <c r="CD55" s="760"/>
      <c r="CE55" s="760"/>
      <c r="CF55" s="760"/>
      <c r="CG55" s="760"/>
      <c r="CH55" s="760"/>
      <c r="CI55" s="760"/>
      <c r="CJ55" s="760"/>
      <c r="CK55" s="760"/>
      <c r="CL55" s="760"/>
      <c r="CM55" s="760"/>
      <c r="CN55" s="760"/>
      <c r="CO55" s="760"/>
      <c r="CP55" s="760"/>
      <c r="CQ55" s="760"/>
      <c r="CR55" s="760"/>
      <c r="CS55" s="760"/>
      <c r="CT55" s="760"/>
      <c r="CU55" s="760"/>
      <c r="CV55" s="760"/>
      <c r="CW55" s="760"/>
      <c r="CX55" s="760"/>
    </row>
    <row r="56" spans="1:102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  <c r="BG56" s="760"/>
      <c r="BH56" s="760"/>
      <c r="BI56" s="760"/>
      <c r="BJ56" s="760"/>
      <c r="BK56" s="760"/>
      <c r="BL56" s="760"/>
      <c r="BM56" s="760"/>
      <c r="BN56" s="760"/>
      <c r="BO56" s="760"/>
      <c r="BP56" s="760"/>
      <c r="BQ56" s="760"/>
      <c r="BR56" s="760"/>
      <c r="BS56" s="760"/>
      <c r="BT56" s="760"/>
      <c r="BU56" s="760"/>
      <c r="BV56" s="760"/>
      <c r="BW56" s="760"/>
      <c r="BX56" s="760"/>
      <c r="BY56" s="760"/>
      <c r="BZ56" s="760"/>
      <c r="CA56" s="760"/>
      <c r="CB56" s="760"/>
      <c r="CC56" s="760"/>
      <c r="CD56" s="760"/>
      <c r="CE56" s="760"/>
      <c r="CF56" s="760"/>
      <c r="CG56" s="760"/>
      <c r="CH56" s="760"/>
      <c r="CI56" s="760"/>
      <c r="CJ56" s="760"/>
      <c r="CK56" s="760"/>
      <c r="CL56" s="760"/>
      <c r="CM56" s="760"/>
      <c r="CN56" s="760"/>
      <c r="CO56" s="760"/>
      <c r="CP56" s="760"/>
      <c r="CQ56" s="760"/>
      <c r="CR56" s="760"/>
      <c r="CS56" s="760"/>
      <c r="CT56" s="760"/>
      <c r="CU56" s="760"/>
      <c r="CV56" s="760"/>
      <c r="CW56" s="760"/>
      <c r="CX56" s="760"/>
    </row>
    <row r="57" spans="1:102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  <c r="BG57" s="760"/>
      <c r="BH57" s="760"/>
      <c r="BI57" s="760"/>
      <c r="BJ57" s="760"/>
      <c r="BK57" s="760"/>
      <c r="BL57" s="760"/>
      <c r="BM57" s="760"/>
      <c r="BN57" s="760"/>
      <c r="BO57" s="760"/>
      <c r="BP57" s="760"/>
      <c r="BQ57" s="760"/>
      <c r="BR57" s="760"/>
      <c r="BS57" s="760"/>
      <c r="BT57" s="760"/>
      <c r="BU57" s="760"/>
      <c r="BV57" s="760"/>
      <c r="BW57" s="760"/>
      <c r="BX57" s="760"/>
      <c r="BY57" s="760"/>
      <c r="BZ57" s="760"/>
      <c r="CA57" s="760"/>
      <c r="CB57" s="760"/>
      <c r="CC57" s="760"/>
      <c r="CD57" s="760"/>
      <c r="CE57" s="760"/>
      <c r="CF57" s="760"/>
      <c r="CG57" s="760"/>
      <c r="CH57" s="760"/>
      <c r="CI57" s="760"/>
      <c r="CJ57" s="760"/>
      <c r="CK57" s="760"/>
      <c r="CL57" s="760"/>
      <c r="CM57" s="760"/>
      <c r="CN57" s="760"/>
      <c r="CO57" s="760"/>
      <c r="CP57" s="760"/>
      <c r="CQ57" s="760"/>
      <c r="CR57" s="760"/>
      <c r="CS57" s="760"/>
      <c r="CT57" s="760"/>
      <c r="CU57" s="760"/>
      <c r="CV57" s="760"/>
      <c r="CW57" s="760"/>
      <c r="CX57" s="760"/>
    </row>
    <row r="58" spans="1:102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  <c r="BG58" s="760"/>
      <c r="BH58" s="760"/>
      <c r="BI58" s="760"/>
      <c r="BJ58" s="760"/>
      <c r="BK58" s="760"/>
      <c r="BL58" s="760"/>
      <c r="BM58" s="760"/>
      <c r="BN58" s="760"/>
      <c r="BO58" s="760"/>
      <c r="BP58" s="760"/>
      <c r="BQ58" s="760"/>
      <c r="BR58" s="760"/>
      <c r="BS58" s="760"/>
      <c r="BT58" s="760"/>
      <c r="BU58" s="760"/>
      <c r="BV58" s="760"/>
      <c r="BW58" s="760"/>
      <c r="BX58" s="760"/>
      <c r="BY58" s="760"/>
      <c r="BZ58" s="760"/>
      <c r="CA58" s="760"/>
      <c r="CB58" s="760"/>
      <c r="CC58" s="760"/>
      <c r="CD58" s="760"/>
      <c r="CE58" s="760"/>
      <c r="CF58" s="760"/>
      <c r="CG58" s="760"/>
      <c r="CH58" s="760"/>
      <c r="CI58" s="760"/>
      <c r="CJ58" s="760"/>
      <c r="CK58" s="760"/>
      <c r="CL58" s="760"/>
      <c r="CM58" s="760"/>
      <c r="CN58" s="760"/>
      <c r="CO58" s="760"/>
      <c r="CP58" s="760"/>
      <c r="CQ58" s="760"/>
      <c r="CR58" s="760"/>
      <c r="CS58" s="760"/>
      <c r="CT58" s="760"/>
      <c r="CU58" s="760"/>
      <c r="CV58" s="760"/>
      <c r="CW58" s="760"/>
      <c r="CX58" s="760"/>
    </row>
    <row r="59" spans="1:102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  <c r="BG59" s="760"/>
      <c r="BH59" s="760"/>
      <c r="BI59" s="760"/>
      <c r="BJ59" s="760"/>
      <c r="BK59" s="760"/>
      <c r="BL59" s="760"/>
      <c r="BM59" s="760"/>
      <c r="BN59" s="760"/>
      <c r="BO59" s="760"/>
      <c r="BP59" s="760"/>
      <c r="BQ59" s="760"/>
      <c r="BR59" s="760"/>
      <c r="BS59" s="760"/>
      <c r="BT59" s="760"/>
      <c r="BU59" s="760"/>
      <c r="BV59" s="760"/>
      <c r="BW59" s="760"/>
      <c r="BX59" s="760"/>
      <c r="BY59" s="760"/>
      <c r="BZ59" s="760"/>
      <c r="CA59" s="760"/>
      <c r="CB59" s="760"/>
      <c r="CC59" s="760"/>
      <c r="CD59" s="760"/>
      <c r="CE59" s="760"/>
      <c r="CF59" s="760"/>
      <c r="CG59" s="760"/>
      <c r="CH59" s="760"/>
      <c r="CI59" s="760"/>
      <c r="CJ59" s="760"/>
      <c r="CK59" s="760"/>
      <c r="CL59" s="760"/>
      <c r="CM59" s="760"/>
      <c r="CN59" s="760"/>
      <c r="CO59" s="760"/>
      <c r="CP59" s="760"/>
      <c r="CQ59" s="760"/>
      <c r="CR59" s="760"/>
      <c r="CS59" s="760"/>
      <c r="CT59" s="760"/>
      <c r="CU59" s="760"/>
      <c r="CV59" s="760"/>
      <c r="CW59" s="760"/>
      <c r="CX59" s="760"/>
    </row>
    <row r="60" spans="1:102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  <c r="BG60" s="760"/>
      <c r="BH60" s="760"/>
      <c r="BI60" s="760"/>
      <c r="BJ60" s="760"/>
      <c r="BK60" s="760"/>
      <c r="BL60" s="760"/>
      <c r="BM60" s="760"/>
      <c r="BN60" s="760"/>
      <c r="BO60" s="760"/>
      <c r="BP60" s="760"/>
      <c r="BQ60" s="760"/>
      <c r="BR60" s="760"/>
      <c r="BS60" s="760"/>
      <c r="BT60" s="760"/>
      <c r="BU60" s="760"/>
      <c r="BV60" s="760"/>
      <c r="BW60" s="760"/>
      <c r="BX60" s="760"/>
      <c r="BY60" s="760"/>
      <c r="BZ60" s="760"/>
      <c r="CA60" s="760"/>
      <c r="CB60" s="760"/>
      <c r="CC60" s="760"/>
      <c r="CD60" s="760"/>
      <c r="CE60" s="760"/>
      <c r="CF60" s="760"/>
      <c r="CG60" s="760"/>
      <c r="CH60" s="760"/>
      <c r="CI60" s="760"/>
      <c r="CJ60" s="760"/>
      <c r="CK60" s="760"/>
      <c r="CL60" s="760"/>
      <c r="CM60" s="760"/>
      <c r="CN60" s="760"/>
      <c r="CO60" s="760"/>
      <c r="CP60" s="760"/>
      <c r="CQ60" s="760"/>
      <c r="CR60" s="760"/>
      <c r="CS60" s="760"/>
      <c r="CT60" s="760"/>
      <c r="CU60" s="760"/>
      <c r="CV60" s="760"/>
      <c r="CW60" s="760"/>
      <c r="CX60" s="760"/>
    </row>
    <row r="61" spans="1:102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  <c r="BG61" s="760"/>
      <c r="BH61" s="760"/>
      <c r="BI61" s="760"/>
      <c r="BJ61" s="760"/>
      <c r="BK61" s="760"/>
      <c r="BL61" s="760"/>
      <c r="BM61" s="760"/>
      <c r="BN61" s="760"/>
      <c r="BO61" s="760"/>
      <c r="BP61" s="760"/>
      <c r="BQ61" s="760"/>
      <c r="BR61" s="760"/>
      <c r="BS61" s="760"/>
      <c r="BT61" s="760"/>
      <c r="BU61" s="760"/>
      <c r="BV61" s="760"/>
      <c r="BW61" s="760"/>
      <c r="BX61" s="760"/>
      <c r="BY61" s="760"/>
      <c r="BZ61" s="760"/>
      <c r="CA61" s="760"/>
      <c r="CB61" s="760"/>
      <c r="CC61" s="760"/>
      <c r="CD61" s="760"/>
      <c r="CE61" s="760"/>
      <c r="CF61" s="760"/>
      <c r="CG61" s="760"/>
      <c r="CH61" s="760"/>
      <c r="CI61" s="760"/>
      <c r="CJ61" s="760"/>
      <c r="CK61" s="760"/>
      <c r="CL61" s="760"/>
      <c r="CM61" s="760"/>
      <c r="CN61" s="760"/>
      <c r="CO61" s="760"/>
      <c r="CP61" s="760"/>
      <c r="CQ61" s="760"/>
      <c r="CR61" s="760"/>
      <c r="CS61" s="760"/>
      <c r="CT61" s="760"/>
      <c r="CU61" s="760"/>
      <c r="CV61" s="760"/>
      <c r="CW61" s="760"/>
      <c r="CX61" s="760"/>
    </row>
    <row r="62" spans="1:102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  <c r="BG62" s="760"/>
      <c r="BH62" s="760"/>
      <c r="BI62" s="760"/>
      <c r="BJ62" s="760"/>
      <c r="BK62" s="760"/>
      <c r="BL62" s="760"/>
      <c r="BM62" s="760"/>
      <c r="BN62" s="760"/>
      <c r="BO62" s="760"/>
      <c r="BP62" s="760"/>
      <c r="BQ62" s="760"/>
      <c r="BR62" s="760"/>
      <c r="BS62" s="760"/>
      <c r="BT62" s="760"/>
      <c r="BU62" s="760"/>
      <c r="BV62" s="760"/>
      <c r="BW62" s="760"/>
      <c r="BX62" s="760"/>
      <c r="BY62" s="760"/>
      <c r="BZ62" s="760"/>
      <c r="CA62" s="760"/>
      <c r="CB62" s="760"/>
      <c r="CC62" s="760"/>
      <c r="CD62" s="760"/>
      <c r="CE62" s="760"/>
      <c r="CF62" s="760"/>
      <c r="CG62" s="760"/>
      <c r="CH62" s="760"/>
      <c r="CI62" s="760"/>
      <c r="CJ62" s="760"/>
      <c r="CK62" s="760"/>
      <c r="CL62" s="760"/>
      <c r="CM62" s="760"/>
      <c r="CN62" s="760"/>
      <c r="CO62" s="760"/>
      <c r="CP62" s="760"/>
      <c r="CQ62" s="760"/>
      <c r="CR62" s="760"/>
      <c r="CS62" s="760"/>
      <c r="CT62" s="760"/>
      <c r="CU62" s="760"/>
      <c r="CV62" s="760"/>
      <c r="CW62" s="760"/>
      <c r="CX62" s="760"/>
    </row>
    <row r="63" spans="1:102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  <c r="BG63" s="760"/>
      <c r="BH63" s="760"/>
      <c r="BI63" s="760"/>
      <c r="BJ63" s="760"/>
      <c r="BK63" s="760"/>
      <c r="BL63" s="760"/>
      <c r="BM63" s="760"/>
      <c r="BN63" s="760"/>
      <c r="BO63" s="760"/>
      <c r="BP63" s="760"/>
      <c r="BQ63" s="760"/>
      <c r="BR63" s="760"/>
      <c r="BS63" s="760"/>
      <c r="BT63" s="760"/>
      <c r="BU63" s="760"/>
      <c r="BV63" s="760"/>
      <c r="BW63" s="760"/>
      <c r="BX63" s="760"/>
      <c r="BY63" s="760"/>
      <c r="BZ63" s="760"/>
      <c r="CA63" s="760"/>
      <c r="CB63" s="760"/>
      <c r="CC63" s="760"/>
      <c r="CD63" s="760"/>
      <c r="CE63" s="760"/>
      <c r="CF63" s="760"/>
      <c r="CG63" s="760"/>
      <c r="CH63" s="760"/>
      <c r="CI63" s="760"/>
      <c r="CJ63" s="760"/>
      <c r="CK63" s="760"/>
      <c r="CL63" s="760"/>
      <c r="CM63" s="760"/>
      <c r="CN63" s="760"/>
      <c r="CO63" s="760"/>
      <c r="CP63" s="760"/>
      <c r="CQ63" s="760"/>
      <c r="CR63" s="760"/>
      <c r="CS63" s="760"/>
      <c r="CT63" s="760"/>
      <c r="CU63" s="760"/>
      <c r="CV63" s="760"/>
      <c r="CW63" s="760"/>
      <c r="CX63" s="760"/>
    </row>
    <row r="64" spans="1:102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  <c r="BG64" s="760"/>
      <c r="BH64" s="760"/>
      <c r="BI64" s="760"/>
      <c r="BJ64" s="760"/>
      <c r="BK64" s="760"/>
      <c r="BL64" s="760"/>
      <c r="BM64" s="760"/>
      <c r="BN64" s="760"/>
      <c r="BO64" s="760"/>
      <c r="BP64" s="760"/>
      <c r="BQ64" s="760"/>
      <c r="BR64" s="760"/>
      <c r="BS64" s="760"/>
      <c r="BT64" s="760"/>
      <c r="BU64" s="760"/>
      <c r="BV64" s="760"/>
      <c r="BW64" s="760"/>
      <c r="BX64" s="760"/>
      <c r="BY64" s="760"/>
      <c r="BZ64" s="760"/>
      <c r="CA64" s="760"/>
      <c r="CB64" s="760"/>
      <c r="CC64" s="760"/>
      <c r="CD64" s="760"/>
      <c r="CE64" s="760"/>
      <c r="CF64" s="760"/>
      <c r="CG64" s="760"/>
      <c r="CH64" s="760"/>
      <c r="CI64" s="760"/>
      <c r="CJ64" s="760"/>
      <c r="CK64" s="760"/>
      <c r="CL64" s="760"/>
      <c r="CM64" s="760"/>
      <c r="CN64" s="760"/>
      <c r="CO64" s="760"/>
      <c r="CP64" s="760"/>
      <c r="CQ64" s="760"/>
      <c r="CR64" s="760"/>
      <c r="CS64" s="760"/>
      <c r="CT64" s="760"/>
      <c r="CU64" s="760"/>
      <c r="CV64" s="760"/>
      <c r="CW64" s="760"/>
      <c r="CX64" s="760"/>
    </row>
    <row r="65" spans="1:102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  <c r="BT65" s="760"/>
      <c r="BU65" s="760"/>
      <c r="BV65" s="760"/>
      <c r="BW65" s="760"/>
      <c r="BX65" s="760"/>
      <c r="BY65" s="760"/>
      <c r="BZ65" s="760"/>
      <c r="CA65" s="760"/>
      <c r="CB65" s="760"/>
      <c r="CC65" s="760"/>
      <c r="CD65" s="760"/>
      <c r="CE65" s="760"/>
      <c r="CF65" s="760"/>
      <c r="CG65" s="760"/>
      <c r="CH65" s="760"/>
      <c r="CI65" s="760"/>
      <c r="CJ65" s="760"/>
      <c r="CK65" s="760"/>
      <c r="CL65" s="760"/>
      <c r="CM65" s="760"/>
      <c r="CN65" s="760"/>
      <c r="CO65" s="760"/>
      <c r="CP65" s="760"/>
      <c r="CQ65" s="760"/>
      <c r="CR65" s="760"/>
      <c r="CS65" s="760"/>
      <c r="CT65" s="760"/>
      <c r="CU65" s="760"/>
      <c r="CV65" s="760"/>
      <c r="CW65" s="760"/>
      <c r="CX65" s="760"/>
    </row>
    <row r="66" spans="1:102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  <c r="BT66" s="760"/>
      <c r="BU66" s="760"/>
      <c r="BV66" s="760"/>
      <c r="BW66" s="760"/>
      <c r="BX66" s="760"/>
      <c r="BY66" s="760"/>
      <c r="BZ66" s="760"/>
      <c r="CA66" s="760"/>
      <c r="CB66" s="760"/>
      <c r="CC66" s="760"/>
      <c r="CD66" s="760"/>
      <c r="CE66" s="760"/>
      <c r="CF66" s="760"/>
      <c r="CG66" s="760"/>
      <c r="CH66" s="760"/>
      <c r="CI66" s="760"/>
      <c r="CJ66" s="760"/>
      <c r="CK66" s="760"/>
      <c r="CL66" s="760"/>
      <c r="CM66" s="760"/>
      <c r="CN66" s="760"/>
      <c r="CO66" s="760"/>
      <c r="CP66" s="760"/>
      <c r="CQ66" s="760"/>
      <c r="CR66" s="760"/>
      <c r="CS66" s="760"/>
      <c r="CT66" s="760"/>
      <c r="CU66" s="760"/>
      <c r="CV66" s="760"/>
      <c r="CW66" s="760"/>
      <c r="CX66" s="760"/>
    </row>
    <row r="67" spans="1:102" x14ac:dyDescent="0.25">
      <c r="A67" s="1022" t="s">
        <v>82</v>
      </c>
      <c r="B67" s="1023">
        <v>28</v>
      </c>
      <c r="C67" s="1024">
        <v>11</v>
      </c>
      <c r="D67" s="1025">
        <v>17</v>
      </c>
      <c r="E67" s="1023">
        <v>18</v>
      </c>
      <c r="F67" s="1062">
        <v>10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  <c r="BT67" s="760"/>
      <c r="BU67" s="760"/>
      <c r="BV67" s="760"/>
      <c r="BW67" s="760"/>
      <c r="BX67" s="760"/>
      <c r="BY67" s="760"/>
      <c r="BZ67" s="760"/>
      <c r="CA67" s="760"/>
      <c r="CB67" s="760"/>
      <c r="CC67" s="760"/>
      <c r="CD67" s="760"/>
      <c r="CE67" s="760"/>
      <c r="CF67" s="760"/>
      <c r="CG67" s="760"/>
      <c r="CH67" s="760"/>
      <c r="CI67" s="760"/>
      <c r="CJ67" s="760"/>
      <c r="CK67" s="760"/>
      <c r="CL67" s="760"/>
      <c r="CM67" s="760"/>
      <c r="CN67" s="760"/>
      <c r="CO67" s="760"/>
      <c r="CP67" s="760"/>
      <c r="CQ67" s="760"/>
      <c r="CR67" s="760"/>
      <c r="CS67" s="760"/>
      <c r="CT67" s="760"/>
      <c r="CU67" s="760"/>
      <c r="CV67" s="760"/>
      <c r="CW67" s="760"/>
      <c r="CX67" s="760"/>
    </row>
    <row r="68" spans="1:102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  <c r="BT68" s="760"/>
      <c r="BU68" s="760"/>
      <c r="BV68" s="760"/>
      <c r="BW68" s="760"/>
      <c r="BX68" s="760"/>
      <c r="BY68" s="760"/>
      <c r="BZ68" s="760"/>
      <c r="CA68" s="760"/>
      <c r="CB68" s="760"/>
      <c r="CC68" s="760"/>
      <c r="CD68" s="760"/>
      <c r="CE68" s="760"/>
      <c r="CF68" s="760"/>
      <c r="CG68" s="760"/>
      <c r="CH68" s="760"/>
      <c r="CI68" s="760"/>
      <c r="CJ68" s="760"/>
      <c r="CK68" s="760"/>
      <c r="CL68" s="760"/>
      <c r="CM68" s="760"/>
      <c r="CN68" s="760"/>
      <c r="CO68" s="760"/>
      <c r="CP68" s="760"/>
      <c r="CQ68" s="760"/>
      <c r="CR68" s="760"/>
      <c r="CS68" s="760"/>
      <c r="CT68" s="760"/>
      <c r="CU68" s="760"/>
      <c r="CV68" s="760"/>
      <c r="CW68" s="760"/>
      <c r="CX68" s="760"/>
    </row>
    <row r="69" spans="1:102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  <c r="BT69" s="760"/>
      <c r="BU69" s="760"/>
      <c r="BV69" s="760"/>
      <c r="BW69" s="760"/>
      <c r="BX69" s="760"/>
      <c r="BY69" s="760"/>
      <c r="BZ69" s="760"/>
      <c r="CA69" s="760"/>
      <c r="CB69" s="760"/>
      <c r="CC69" s="760"/>
      <c r="CD69" s="760"/>
      <c r="CE69" s="760"/>
      <c r="CF69" s="760"/>
      <c r="CG69" s="760"/>
      <c r="CH69" s="760"/>
      <c r="CI69" s="760"/>
      <c r="CJ69" s="760"/>
      <c r="CK69" s="760"/>
      <c r="CL69" s="760"/>
      <c r="CM69" s="760"/>
      <c r="CN69" s="760"/>
      <c r="CO69" s="760"/>
      <c r="CP69" s="760"/>
      <c r="CQ69" s="760"/>
      <c r="CR69" s="760"/>
      <c r="CS69" s="760"/>
      <c r="CT69" s="760"/>
      <c r="CU69" s="760"/>
      <c r="CV69" s="760"/>
      <c r="CW69" s="760"/>
      <c r="CX69" s="760"/>
    </row>
    <row r="70" spans="1:102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  <c r="BT70" s="760"/>
      <c r="BU70" s="760"/>
      <c r="BV70" s="760"/>
      <c r="BW70" s="760"/>
      <c r="BX70" s="760"/>
      <c r="BY70" s="760"/>
      <c r="BZ70" s="760"/>
      <c r="CA70" s="760"/>
      <c r="CB70" s="760"/>
      <c r="CC70" s="760"/>
      <c r="CD70" s="760"/>
      <c r="CE70" s="760"/>
      <c r="CF70" s="760"/>
      <c r="CG70" s="760"/>
      <c r="CH70" s="760"/>
      <c r="CI70" s="760"/>
      <c r="CJ70" s="760"/>
      <c r="CK70" s="760"/>
      <c r="CL70" s="760"/>
      <c r="CM70" s="760"/>
      <c r="CN70" s="760"/>
      <c r="CO70" s="760"/>
      <c r="CP70" s="760"/>
      <c r="CQ70" s="760"/>
      <c r="CR70" s="760"/>
      <c r="CS70" s="760"/>
      <c r="CT70" s="760"/>
      <c r="CU70" s="760"/>
      <c r="CV70" s="760"/>
      <c r="CW70" s="760"/>
      <c r="CX70" s="760"/>
    </row>
    <row r="71" spans="1:102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  <c r="BT71" s="760"/>
      <c r="BU71" s="760"/>
      <c r="BV71" s="760"/>
      <c r="BW71" s="760"/>
      <c r="BX71" s="760"/>
      <c r="BY71" s="760"/>
      <c r="BZ71" s="760"/>
      <c r="CA71" s="760"/>
      <c r="CB71" s="760"/>
      <c r="CC71" s="760"/>
      <c r="CD71" s="760"/>
      <c r="CE71" s="760"/>
      <c r="CF71" s="760"/>
      <c r="CG71" s="760"/>
      <c r="CH71" s="760"/>
      <c r="CI71" s="760"/>
      <c r="CJ71" s="760"/>
      <c r="CK71" s="760"/>
      <c r="CL71" s="760"/>
      <c r="CM71" s="760"/>
      <c r="CN71" s="760"/>
      <c r="CO71" s="760"/>
      <c r="CP71" s="760"/>
      <c r="CQ71" s="760"/>
      <c r="CR71" s="760"/>
      <c r="CS71" s="760"/>
      <c r="CT71" s="760"/>
      <c r="CU71" s="760"/>
      <c r="CV71" s="760"/>
      <c r="CW71" s="760"/>
      <c r="CX71" s="760"/>
    </row>
    <row r="72" spans="1:102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  <c r="BT72" s="760"/>
      <c r="BU72" s="760"/>
      <c r="BV72" s="760"/>
      <c r="BW72" s="760"/>
      <c r="BX72" s="760"/>
      <c r="BY72" s="760"/>
      <c r="BZ72" s="760"/>
      <c r="CA72" s="760"/>
      <c r="CB72" s="760"/>
      <c r="CC72" s="760"/>
      <c r="CD72" s="760"/>
      <c r="CE72" s="760"/>
      <c r="CF72" s="760"/>
      <c r="CG72" s="760"/>
      <c r="CH72" s="760"/>
      <c r="CI72" s="760"/>
      <c r="CJ72" s="760"/>
      <c r="CK72" s="760"/>
      <c r="CL72" s="760"/>
      <c r="CM72" s="760"/>
      <c r="CN72" s="760"/>
      <c r="CO72" s="760"/>
      <c r="CP72" s="760"/>
      <c r="CQ72" s="760"/>
      <c r="CR72" s="760"/>
      <c r="CS72" s="760"/>
      <c r="CT72" s="760"/>
      <c r="CU72" s="760"/>
      <c r="CV72" s="760"/>
      <c r="CW72" s="760"/>
      <c r="CX72" s="760"/>
    </row>
    <row r="73" spans="1:102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  <c r="BT73" s="760"/>
      <c r="BU73" s="760"/>
      <c r="BV73" s="760"/>
      <c r="BW73" s="760"/>
      <c r="BX73" s="760"/>
      <c r="BY73" s="760"/>
      <c r="BZ73" s="760"/>
      <c r="CA73" s="760"/>
      <c r="CB73" s="760"/>
      <c r="CC73" s="760"/>
      <c r="CD73" s="760"/>
      <c r="CE73" s="760"/>
      <c r="CF73" s="760"/>
      <c r="CG73" s="760"/>
      <c r="CH73" s="760"/>
      <c r="CI73" s="760"/>
      <c r="CJ73" s="760"/>
      <c r="CK73" s="760"/>
      <c r="CL73" s="760"/>
      <c r="CM73" s="760"/>
      <c r="CN73" s="760"/>
      <c r="CO73" s="760"/>
      <c r="CP73" s="760"/>
      <c r="CQ73" s="760"/>
      <c r="CR73" s="760"/>
      <c r="CS73" s="760"/>
      <c r="CT73" s="760"/>
      <c r="CU73" s="760"/>
      <c r="CV73" s="760"/>
      <c r="CW73" s="760"/>
      <c r="CX73" s="760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  <c r="BT74" s="760"/>
      <c r="BU74" s="760"/>
      <c r="BV74" s="760"/>
      <c r="BW74" s="760"/>
      <c r="BX74" s="760"/>
      <c r="BY74" s="760"/>
      <c r="BZ74" s="760"/>
      <c r="CA74" s="760"/>
      <c r="CB74" s="760"/>
      <c r="CC74" s="760"/>
      <c r="CD74" s="760"/>
      <c r="CE74" s="760"/>
      <c r="CF74" s="760"/>
      <c r="CG74" s="760"/>
      <c r="CH74" s="760"/>
      <c r="CI74" s="760"/>
      <c r="CJ74" s="760"/>
      <c r="CK74" s="760"/>
      <c r="CL74" s="760"/>
      <c r="CM74" s="760"/>
      <c r="CN74" s="760"/>
      <c r="CO74" s="760"/>
      <c r="CP74" s="760"/>
      <c r="CQ74" s="760"/>
      <c r="CR74" s="760"/>
      <c r="CS74" s="760"/>
      <c r="CT74" s="760"/>
      <c r="CU74" s="760"/>
      <c r="CV74" s="760"/>
      <c r="CW74" s="760"/>
      <c r="CX74" s="760"/>
    </row>
    <row r="75" spans="1:102" ht="21" x14ac:dyDescent="0.25">
      <c r="A75" s="1861"/>
      <c r="B75" s="1877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  <c r="BT75" s="760"/>
      <c r="BU75" s="760"/>
      <c r="BV75" s="760"/>
      <c r="BW75" s="760"/>
      <c r="BX75" s="760"/>
      <c r="BY75" s="760"/>
      <c r="BZ75" s="760"/>
      <c r="CA75" s="760"/>
      <c r="CB75" s="760"/>
      <c r="CC75" s="760"/>
      <c r="CD75" s="760"/>
      <c r="CE75" s="760"/>
      <c r="CF75" s="760"/>
      <c r="CG75" s="760"/>
      <c r="CH75" s="760"/>
      <c r="CI75" s="760"/>
      <c r="CJ75" s="760"/>
      <c r="CK75" s="760"/>
      <c r="CL75" s="760"/>
      <c r="CM75" s="760"/>
      <c r="CN75" s="760"/>
      <c r="CO75" s="760"/>
      <c r="CP75" s="760"/>
      <c r="CQ75" s="760"/>
      <c r="CR75" s="760"/>
      <c r="CS75" s="760"/>
      <c r="CT75" s="760"/>
      <c r="CU75" s="760"/>
      <c r="CV75" s="760"/>
      <c r="CW75" s="760"/>
      <c r="CX75" s="760"/>
    </row>
    <row r="76" spans="1:102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  <c r="BT76" s="760"/>
      <c r="BU76" s="760"/>
      <c r="BV76" s="760"/>
      <c r="BW76" s="760"/>
      <c r="BX76" s="760"/>
      <c r="BY76" s="760"/>
      <c r="BZ76" s="760"/>
      <c r="CA76" s="760"/>
      <c r="CB76" s="760"/>
      <c r="CC76" s="760"/>
      <c r="CD76" s="760"/>
      <c r="CE76" s="760"/>
      <c r="CF76" s="760"/>
      <c r="CG76" s="760"/>
      <c r="CH76" s="760"/>
      <c r="CI76" s="760"/>
      <c r="CJ76" s="760"/>
      <c r="CK76" s="760"/>
      <c r="CL76" s="760"/>
      <c r="CM76" s="760"/>
      <c r="CN76" s="760"/>
      <c r="CO76" s="760"/>
      <c r="CP76" s="760"/>
      <c r="CQ76" s="760"/>
      <c r="CR76" s="760"/>
      <c r="CS76" s="760"/>
      <c r="CT76" s="760"/>
      <c r="CU76" s="760"/>
      <c r="CV76" s="760"/>
      <c r="CW76" s="760"/>
      <c r="CX76" s="760"/>
    </row>
    <row r="77" spans="1:102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  <c r="BT77" s="760"/>
      <c r="BU77" s="760"/>
      <c r="BV77" s="760"/>
      <c r="BW77" s="760"/>
      <c r="BX77" s="760"/>
      <c r="BY77" s="760"/>
      <c r="BZ77" s="760"/>
      <c r="CA77" s="760"/>
      <c r="CB77" s="760"/>
      <c r="CC77" s="760"/>
      <c r="CD77" s="760"/>
      <c r="CE77" s="760"/>
      <c r="CF77" s="760"/>
      <c r="CG77" s="760"/>
      <c r="CH77" s="760"/>
      <c r="CI77" s="760"/>
      <c r="CJ77" s="760"/>
      <c r="CK77" s="760"/>
      <c r="CL77" s="760"/>
      <c r="CM77" s="760"/>
      <c r="CN77" s="760"/>
      <c r="CO77" s="760"/>
      <c r="CP77" s="760"/>
      <c r="CQ77" s="760"/>
      <c r="CR77" s="760"/>
      <c r="CS77" s="760"/>
      <c r="CT77" s="760"/>
      <c r="CU77" s="760"/>
      <c r="CV77" s="760"/>
      <c r="CW77" s="760"/>
      <c r="CX77" s="760"/>
    </row>
    <row r="78" spans="1:102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  <c r="BT78" s="760"/>
      <c r="BU78" s="760"/>
      <c r="BV78" s="760"/>
      <c r="BW78" s="760"/>
      <c r="BX78" s="760"/>
      <c r="BY78" s="760"/>
      <c r="BZ78" s="760"/>
      <c r="CA78" s="760"/>
      <c r="CB78" s="760"/>
      <c r="CC78" s="760"/>
      <c r="CD78" s="760"/>
      <c r="CE78" s="760"/>
      <c r="CF78" s="760"/>
      <c r="CG78" s="760"/>
      <c r="CH78" s="760"/>
      <c r="CI78" s="760"/>
      <c r="CJ78" s="760"/>
      <c r="CK78" s="760"/>
      <c r="CL78" s="760"/>
      <c r="CM78" s="760"/>
      <c r="CN78" s="760"/>
      <c r="CO78" s="760"/>
      <c r="CP78" s="760"/>
      <c r="CQ78" s="760"/>
      <c r="CR78" s="760"/>
      <c r="CS78" s="760"/>
      <c r="CT78" s="760"/>
      <c r="CU78" s="760"/>
      <c r="CV78" s="760"/>
      <c r="CW78" s="760"/>
      <c r="CX78" s="760"/>
    </row>
    <row r="79" spans="1:102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  <c r="BT79" s="760"/>
      <c r="BU79" s="760"/>
      <c r="BV79" s="760"/>
      <c r="BW79" s="760"/>
      <c r="BX79" s="760"/>
      <c r="BY79" s="760"/>
      <c r="BZ79" s="760"/>
      <c r="CA79" s="760"/>
      <c r="CB79" s="760"/>
      <c r="CC79" s="760"/>
      <c r="CD79" s="760"/>
      <c r="CE79" s="760"/>
      <c r="CF79" s="760"/>
      <c r="CG79" s="760"/>
      <c r="CH79" s="760"/>
      <c r="CI79" s="760"/>
      <c r="CJ79" s="760"/>
      <c r="CK79" s="760"/>
      <c r="CL79" s="760"/>
      <c r="CM79" s="760"/>
      <c r="CN79" s="760"/>
      <c r="CO79" s="760"/>
      <c r="CP79" s="760"/>
      <c r="CQ79" s="760"/>
      <c r="CR79" s="760"/>
      <c r="CS79" s="760"/>
      <c r="CT79" s="760"/>
      <c r="CU79" s="760"/>
      <c r="CV79" s="760"/>
      <c r="CW79" s="760"/>
      <c r="CX79" s="760"/>
    </row>
    <row r="80" spans="1:102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  <c r="BT80" s="760"/>
      <c r="BU80" s="760"/>
      <c r="BV80" s="760"/>
      <c r="BW80" s="760"/>
      <c r="BX80" s="760"/>
      <c r="BY80" s="760"/>
      <c r="BZ80" s="760"/>
      <c r="CA80" s="760"/>
      <c r="CB80" s="760"/>
      <c r="CC80" s="760"/>
      <c r="CD80" s="760"/>
      <c r="CE80" s="760"/>
      <c r="CF80" s="760"/>
      <c r="CG80" s="760"/>
      <c r="CH80" s="760"/>
      <c r="CI80" s="760"/>
      <c r="CJ80" s="760"/>
      <c r="CK80" s="760"/>
      <c r="CL80" s="760"/>
      <c r="CM80" s="760"/>
      <c r="CN80" s="760"/>
      <c r="CO80" s="760"/>
      <c r="CP80" s="760"/>
      <c r="CQ80" s="760"/>
      <c r="CR80" s="760"/>
      <c r="CS80" s="760"/>
      <c r="CT80" s="760"/>
      <c r="CU80" s="760"/>
      <c r="CV80" s="760"/>
      <c r="CW80" s="760"/>
      <c r="CX80" s="760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  <c r="BR81" s="760"/>
      <c r="BS81" s="760"/>
      <c r="BT81" s="760"/>
      <c r="BU81" s="760"/>
      <c r="BV81" s="760"/>
      <c r="BW81" s="760"/>
      <c r="BX81" s="760"/>
      <c r="BY81" s="760"/>
      <c r="BZ81" s="760"/>
      <c r="CA81" s="760"/>
      <c r="CB81" s="760"/>
      <c r="CC81" s="760"/>
      <c r="CD81" s="760"/>
      <c r="CE81" s="760"/>
      <c r="CF81" s="760"/>
      <c r="CG81" s="760"/>
      <c r="CH81" s="760"/>
      <c r="CI81" s="760"/>
      <c r="CJ81" s="760"/>
      <c r="CK81" s="760"/>
      <c r="CL81" s="760"/>
      <c r="CM81" s="760"/>
      <c r="CN81" s="760"/>
      <c r="CO81" s="760"/>
      <c r="CP81" s="760"/>
      <c r="CQ81" s="760"/>
      <c r="CR81" s="760"/>
      <c r="CS81" s="760"/>
      <c r="CT81" s="760"/>
      <c r="CU81" s="760"/>
      <c r="CV81" s="760"/>
      <c r="CW81" s="760"/>
      <c r="CX81" s="760"/>
    </row>
    <row r="82" spans="1:102" x14ac:dyDescent="0.25">
      <c r="A82" s="1834"/>
      <c r="B82" s="1835"/>
      <c r="C82" s="1851"/>
      <c r="D82" s="1831"/>
      <c r="E82" s="1831"/>
      <c r="F82" s="1831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  <c r="BR82" s="760"/>
      <c r="BS82" s="760"/>
      <c r="BT82" s="760"/>
      <c r="BU82" s="760"/>
      <c r="BV82" s="760"/>
      <c r="BW82" s="760"/>
      <c r="BX82" s="760"/>
      <c r="BY82" s="760"/>
      <c r="BZ82" s="760"/>
      <c r="CA82" s="760"/>
      <c r="CB82" s="760"/>
      <c r="CC82" s="760"/>
      <c r="CD82" s="760"/>
      <c r="CE82" s="760"/>
      <c r="CF82" s="760"/>
      <c r="CG82" s="760"/>
      <c r="CH82" s="760"/>
      <c r="CI82" s="760"/>
      <c r="CJ82" s="760"/>
      <c r="CK82" s="760"/>
      <c r="CL82" s="760"/>
      <c r="CM82" s="760"/>
      <c r="CN82" s="760"/>
      <c r="CO82" s="760"/>
      <c r="CP82" s="760"/>
      <c r="CQ82" s="760"/>
      <c r="CR82" s="760"/>
      <c r="CS82" s="760"/>
      <c r="CT82" s="760"/>
      <c r="CU82" s="760"/>
      <c r="CV82" s="760"/>
      <c r="CW82" s="760"/>
      <c r="CX82" s="760"/>
    </row>
    <row r="83" spans="1:102" x14ac:dyDescent="0.25">
      <c r="A83" s="1858" t="s">
        <v>107</v>
      </c>
      <c r="B83" s="1859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  <c r="BR83" s="760"/>
      <c r="BS83" s="760"/>
      <c r="BT83" s="760"/>
      <c r="BU83" s="760"/>
      <c r="BV83" s="760"/>
      <c r="BW83" s="760"/>
      <c r="BX83" s="760"/>
      <c r="BY83" s="760"/>
      <c r="BZ83" s="760"/>
      <c r="CA83" s="760"/>
      <c r="CB83" s="760"/>
      <c r="CC83" s="760"/>
      <c r="CD83" s="760"/>
      <c r="CE83" s="760"/>
      <c r="CF83" s="760"/>
      <c r="CG83" s="760"/>
      <c r="CH83" s="760"/>
      <c r="CI83" s="760"/>
      <c r="CJ83" s="760"/>
      <c r="CK83" s="760"/>
      <c r="CL83" s="760"/>
      <c r="CM83" s="760"/>
      <c r="CN83" s="760"/>
      <c r="CO83" s="760"/>
      <c r="CP83" s="760"/>
      <c r="CQ83" s="760"/>
      <c r="CR83" s="760"/>
      <c r="CS83" s="760"/>
      <c r="CT83" s="760"/>
      <c r="CU83" s="760"/>
      <c r="CV83" s="760"/>
      <c r="CW83" s="760"/>
      <c r="CX83" s="760"/>
    </row>
    <row r="84" spans="1:102" x14ac:dyDescent="0.25">
      <c r="A84" s="1845" t="s">
        <v>108</v>
      </c>
      <c r="B84" s="1846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  <c r="BR84" s="760"/>
      <c r="BS84" s="760"/>
      <c r="BT84" s="760"/>
      <c r="BU84" s="760"/>
      <c r="BV84" s="760"/>
      <c r="BW84" s="760"/>
      <c r="BX84" s="760"/>
      <c r="BY84" s="760"/>
      <c r="BZ84" s="760"/>
      <c r="CA84" s="760"/>
      <c r="CB84" s="760"/>
      <c r="CC84" s="760"/>
      <c r="CD84" s="760"/>
      <c r="CE84" s="760"/>
      <c r="CF84" s="760"/>
      <c r="CG84" s="760"/>
      <c r="CH84" s="760"/>
      <c r="CI84" s="760"/>
      <c r="CJ84" s="760"/>
      <c r="CK84" s="760"/>
      <c r="CL84" s="760"/>
      <c r="CM84" s="760"/>
      <c r="CN84" s="760"/>
      <c r="CO84" s="760"/>
      <c r="CP84" s="760"/>
      <c r="CQ84" s="760"/>
      <c r="CR84" s="760"/>
      <c r="CS84" s="760"/>
      <c r="CT84" s="760"/>
      <c r="CU84" s="760"/>
      <c r="CV84" s="760"/>
      <c r="CW84" s="760"/>
      <c r="CX84" s="760"/>
    </row>
    <row r="85" spans="1:102" x14ac:dyDescent="0.25">
      <c r="A85" s="1845" t="s">
        <v>109</v>
      </c>
      <c r="B85" s="1846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  <c r="BR85" s="760"/>
      <c r="BS85" s="760"/>
      <c r="BT85" s="760"/>
      <c r="BU85" s="760"/>
      <c r="BV85" s="760"/>
      <c r="BW85" s="760"/>
      <c r="BX85" s="760"/>
      <c r="BY85" s="760"/>
      <c r="BZ85" s="760"/>
      <c r="CA85" s="760"/>
      <c r="CB85" s="760"/>
      <c r="CC85" s="760"/>
      <c r="CD85" s="760"/>
      <c r="CE85" s="760"/>
      <c r="CF85" s="760"/>
      <c r="CG85" s="760"/>
      <c r="CH85" s="760"/>
      <c r="CI85" s="760"/>
      <c r="CJ85" s="760"/>
      <c r="CK85" s="760"/>
      <c r="CL85" s="760"/>
      <c r="CM85" s="760"/>
      <c r="CN85" s="760"/>
      <c r="CO85" s="760"/>
      <c r="CP85" s="760"/>
      <c r="CQ85" s="760"/>
      <c r="CR85" s="760"/>
      <c r="CS85" s="760"/>
      <c r="CT85" s="760"/>
      <c r="CU85" s="760"/>
      <c r="CV85" s="760"/>
      <c r="CW85" s="760"/>
      <c r="CX85" s="760"/>
    </row>
    <row r="86" spans="1:102" x14ac:dyDescent="0.25">
      <c r="A86" s="1845" t="s">
        <v>110</v>
      </c>
      <c r="B86" s="1846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  <c r="BR86" s="760"/>
      <c r="BS86" s="760"/>
      <c r="BT86" s="760"/>
      <c r="BU86" s="760"/>
      <c r="BV86" s="760"/>
      <c r="BW86" s="760"/>
      <c r="BX86" s="760"/>
      <c r="BY86" s="760"/>
      <c r="BZ86" s="760"/>
      <c r="CA86" s="760"/>
      <c r="CB86" s="760"/>
      <c r="CC86" s="760"/>
      <c r="CD86" s="760"/>
      <c r="CE86" s="760"/>
      <c r="CF86" s="760"/>
      <c r="CG86" s="760"/>
      <c r="CH86" s="760"/>
      <c r="CI86" s="760"/>
      <c r="CJ86" s="760"/>
      <c r="CK86" s="760"/>
      <c r="CL86" s="760"/>
      <c r="CM86" s="760"/>
      <c r="CN86" s="760"/>
      <c r="CO86" s="760"/>
      <c r="CP86" s="760"/>
      <c r="CQ86" s="760"/>
      <c r="CR86" s="760"/>
      <c r="CS86" s="760"/>
      <c r="CT86" s="760"/>
      <c r="CU86" s="760"/>
      <c r="CV86" s="760"/>
      <c r="CW86" s="760"/>
      <c r="CX86" s="760"/>
    </row>
    <row r="87" spans="1:102" x14ac:dyDescent="0.25">
      <c r="A87" s="1845" t="s">
        <v>111</v>
      </c>
      <c r="B87" s="1846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  <c r="BR87" s="760"/>
      <c r="BS87" s="760"/>
      <c r="BT87" s="760"/>
      <c r="BU87" s="760"/>
      <c r="BV87" s="760"/>
      <c r="BW87" s="760"/>
      <c r="BX87" s="760"/>
      <c r="BY87" s="760"/>
      <c r="BZ87" s="760"/>
      <c r="CA87" s="760"/>
      <c r="CB87" s="760"/>
      <c r="CC87" s="760"/>
      <c r="CD87" s="760"/>
      <c r="CE87" s="760"/>
      <c r="CF87" s="760"/>
      <c r="CG87" s="760"/>
      <c r="CH87" s="760"/>
      <c r="CI87" s="760"/>
      <c r="CJ87" s="760"/>
      <c r="CK87" s="760"/>
      <c r="CL87" s="760"/>
      <c r="CM87" s="760"/>
      <c r="CN87" s="760"/>
      <c r="CO87" s="760"/>
      <c r="CP87" s="760"/>
      <c r="CQ87" s="760"/>
      <c r="CR87" s="760"/>
      <c r="CS87" s="760"/>
      <c r="CT87" s="760"/>
      <c r="CU87" s="760"/>
      <c r="CV87" s="760"/>
      <c r="CW87" s="760"/>
      <c r="CX87" s="760"/>
    </row>
    <row r="88" spans="1:102" x14ac:dyDescent="0.25">
      <c r="A88" s="1864" t="s">
        <v>112</v>
      </c>
      <c r="B88" s="1865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  <c r="BR88" s="760"/>
      <c r="BS88" s="760"/>
      <c r="BT88" s="760"/>
      <c r="BU88" s="760"/>
      <c r="BV88" s="760"/>
      <c r="BW88" s="760"/>
      <c r="BX88" s="760"/>
      <c r="BY88" s="760"/>
      <c r="BZ88" s="760"/>
      <c r="CA88" s="760"/>
      <c r="CB88" s="760"/>
      <c r="CC88" s="760"/>
      <c r="CD88" s="760"/>
      <c r="CE88" s="760"/>
      <c r="CF88" s="760"/>
      <c r="CG88" s="760"/>
      <c r="CH88" s="760"/>
      <c r="CI88" s="760"/>
      <c r="CJ88" s="760"/>
      <c r="CK88" s="760"/>
      <c r="CL88" s="760"/>
      <c r="CM88" s="760"/>
      <c r="CN88" s="760"/>
      <c r="CO88" s="760"/>
      <c r="CP88" s="760"/>
      <c r="CQ88" s="760"/>
      <c r="CR88" s="760"/>
      <c r="CS88" s="760"/>
      <c r="CT88" s="760"/>
      <c r="CU88" s="760"/>
      <c r="CV88" s="760"/>
      <c r="CW88" s="760"/>
      <c r="CX88" s="760"/>
    </row>
    <row r="89" spans="1:102" x14ac:dyDescent="0.25">
      <c r="A89" s="1816" t="s">
        <v>82</v>
      </c>
      <c r="B89" s="1817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  <c r="BR89" s="760"/>
      <c r="BS89" s="760"/>
      <c r="BT89" s="760"/>
      <c r="BU89" s="760"/>
      <c r="BV89" s="760"/>
      <c r="BW89" s="760"/>
      <c r="BX89" s="760"/>
      <c r="BY89" s="760"/>
      <c r="BZ89" s="760"/>
      <c r="CA89" s="760"/>
      <c r="CB89" s="760"/>
      <c r="CC89" s="760"/>
      <c r="CD89" s="760"/>
      <c r="CE89" s="760"/>
      <c r="CF89" s="760"/>
      <c r="CG89" s="760"/>
      <c r="CH89" s="760"/>
      <c r="CI89" s="760"/>
      <c r="CJ89" s="760"/>
      <c r="CK89" s="760"/>
      <c r="CL89" s="760"/>
      <c r="CM89" s="760"/>
      <c r="CN89" s="760"/>
      <c r="CO89" s="760"/>
      <c r="CP89" s="760"/>
      <c r="CQ89" s="760"/>
      <c r="CR89" s="760"/>
      <c r="CS89" s="760"/>
      <c r="CT89" s="760"/>
      <c r="CU89" s="760"/>
      <c r="CV89" s="760"/>
      <c r="CW89" s="760"/>
      <c r="CX89" s="760"/>
    </row>
    <row r="90" spans="1:102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  <c r="BR90" s="760"/>
      <c r="BS90" s="760"/>
      <c r="BT90" s="760"/>
      <c r="BU90" s="760"/>
      <c r="BV90" s="760"/>
      <c r="BW90" s="760"/>
      <c r="BX90" s="760"/>
      <c r="BY90" s="760"/>
      <c r="BZ90" s="760"/>
      <c r="CA90" s="760"/>
      <c r="CB90" s="760"/>
      <c r="CC90" s="760"/>
      <c r="CD90" s="760"/>
      <c r="CE90" s="760"/>
      <c r="CF90" s="760"/>
      <c r="CG90" s="760"/>
      <c r="CH90" s="760"/>
      <c r="CI90" s="760"/>
      <c r="CJ90" s="760"/>
      <c r="CK90" s="760"/>
      <c r="CL90" s="760"/>
      <c r="CM90" s="760"/>
      <c r="CN90" s="760"/>
      <c r="CO90" s="760"/>
      <c r="CP90" s="760"/>
      <c r="CQ90" s="760"/>
      <c r="CR90" s="760"/>
      <c r="CS90" s="760"/>
      <c r="CT90" s="760"/>
      <c r="CU90" s="760"/>
      <c r="CV90" s="760"/>
      <c r="CW90" s="760"/>
      <c r="CX90" s="760"/>
    </row>
    <row r="91" spans="1:102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  <c r="BR91" s="760"/>
      <c r="BS91" s="760"/>
      <c r="BT91" s="760"/>
      <c r="BU91" s="760"/>
      <c r="BV91" s="760"/>
      <c r="BW91" s="760"/>
      <c r="BX91" s="760"/>
      <c r="BY91" s="760"/>
      <c r="BZ91" s="760"/>
      <c r="CA91" s="760"/>
      <c r="CB91" s="760"/>
      <c r="CC91" s="760"/>
      <c r="CD91" s="760"/>
      <c r="CE91" s="760"/>
      <c r="CF91" s="760"/>
      <c r="CG91" s="760"/>
      <c r="CH91" s="760"/>
      <c r="CI91" s="760"/>
      <c r="CJ91" s="760"/>
      <c r="CK91" s="760"/>
      <c r="CL91" s="760"/>
      <c r="CM91" s="760"/>
      <c r="CN91" s="760"/>
      <c r="CO91" s="760"/>
      <c r="CP91" s="760"/>
      <c r="CQ91" s="760"/>
      <c r="CR91" s="760"/>
      <c r="CS91" s="760"/>
      <c r="CT91" s="760"/>
      <c r="CU91" s="760"/>
      <c r="CV91" s="760"/>
      <c r="CW91" s="760"/>
      <c r="CX91" s="760"/>
    </row>
    <row r="92" spans="1:102" ht="63" x14ac:dyDescent="0.25">
      <c r="A92" s="1818" t="s">
        <v>115</v>
      </c>
      <c r="B92" s="1883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  <c r="BR92" s="760"/>
      <c r="BS92" s="760"/>
      <c r="BT92" s="760"/>
      <c r="BU92" s="760"/>
      <c r="BV92" s="760"/>
      <c r="BW92" s="760"/>
      <c r="BX92" s="760"/>
      <c r="BY92" s="760"/>
      <c r="BZ92" s="760"/>
      <c r="CA92" s="760"/>
      <c r="CB92" s="760"/>
      <c r="CC92" s="760"/>
      <c r="CD92" s="760"/>
      <c r="CE92" s="760"/>
      <c r="CF92" s="760"/>
      <c r="CG92" s="760"/>
      <c r="CH92" s="760"/>
      <c r="CI92" s="760"/>
      <c r="CJ92" s="760"/>
      <c r="CK92" s="760"/>
      <c r="CL92" s="760"/>
      <c r="CM92" s="760"/>
      <c r="CN92" s="760"/>
      <c r="CO92" s="760"/>
      <c r="CP92" s="760"/>
      <c r="CQ92" s="760"/>
      <c r="CR92" s="760"/>
      <c r="CS92" s="760"/>
      <c r="CT92" s="760"/>
      <c r="CU92" s="760"/>
      <c r="CV92" s="760"/>
      <c r="CW92" s="760"/>
      <c r="CX92" s="760"/>
    </row>
    <row r="93" spans="1:102" ht="15" customHeight="1" x14ac:dyDescent="0.25">
      <c r="A93" s="1862" t="s">
        <v>119</v>
      </c>
      <c r="B93" s="1863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  <c r="BR93" s="760"/>
      <c r="BS93" s="760"/>
      <c r="BT93" s="760"/>
      <c r="BU93" s="760"/>
      <c r="BV93" s="760"/>
      <c r="BW93" s="760"/>
      <c r="BX93" s="760"/>
      <c r="BY93" s="760"/>
      <c r="BZ93" s="760"/>
      <c r="CA93" s="760"/>
      <c r="CB93" s="760"/>
      <c r="CC93" s="760"/>
      <c r="CD93" s="760"/>
      <c r="CE93" s="760"/>
      <c r="CF93" s="760"/>
      <c r="CG93" s="760"/>
      <c r="CH93" s="760"/>
      <c r="CI93" s="760"/>
      <c r="CJ93" s="760"/>
      <c r="CK93" s="760"/>
      <c r="CL93" s="760"/>
      <c r="CM93" s="760"/>
      <c r="CN93" s="760"/>
      <c r="CO93" s="760"/>
      <c r="CP93" s="760"/>
      <c r="CQ93" s="760"/>
      <c r="CR93" s="760"/>
      <c r="CS93" s="760"/>
      <c r="CT93" s="760"/>
      <c r="CU93" s="760"/>
      <c r="CV93" s="760"/>
      <c r="CW93" s="760"/>
      <c r="CX93" s="760"/>
    </row>
    <row r="94" spans="1:102" ht="15" customHeight="1" x14ac:dyDescent="0.25">
      <c r="A94" s="1856" t="s">
        <v>120</v>
      </c>
      <c r="B94" s="1857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  <c r="BR94" s="760"/>
      <c r="BS94" s="760"/>
      <c r="BT94" s="760"/>
      <c r="BU94" s="760"/>
      <c r="BV94" s="760"/>
      <c r="BW94" s="760"/>
      <c r="BX94" s="760"/>
      <c r="BY94" s="760"/>
      <c r="BZ94" s="760"/>
      <c r="CA94" s="760"/>
      <c r="CB94" s="760"/>
      <c r="CC94" s="760"/>
      <c r="CD94" s="760"/>
      <c r="CE94" s="760"/>
      <c r="CF94" s="760"/>
      <c r="CG94" s="760"/>
      <c r="CH94" s="760"/>
      <c r="CI94" s="760"/>
      <c r="CJ94" s="760"/>
      <c r="CK94" s="760"/>
      <c r="CL94" s="760"/>
      <c r="CM94" s="760"/>
      <c r="CN94" s="760"/>
      <c r="CO94" s="760"/>
      <c r="CP94" s="760"/>
      <c r="CQ94" s="760"/>
      <c r="CR94" s="760"/>
      <c r="CS94" s="760"/>
      <c r="CT94" s="760"/>
      <c r="CU94" s="760"/>
      <c r="CV94" s="760"/>
      <c r="CW94" s="760"/>
      <c r="CX94" s="760"/>
    </row>
    <row r="95" spans="1:102" ht="15" customHeight="1" x14ac:dyDescent="0.25">
      <c r="A95" s="1856" t="s">
        <v>121</v>
      </c>
      <c r="B95" s="1857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  <c r="BR95" s="760"/>
      <c r="BS95" s="760"/>
      <c r="BT95" s="760"/>
      <c r="BU95" s="760"/>
      <c r="BV95" s="760"/>
      <c r="BW95" s="760"/>
      <c r="BX95" s="760"/>
      <c r="BY95" s="760"/>
      <c r="BZ95" s="760"/>
      <c r="CA95" s="760"/>
      <c r="CB95" s="760"/>
      <c r="CC95" s="760"/>
      <c r="CD95" s="760"/>
      <c r="CE95" s="760"/>
      <c r="CF95" s="760"/>
      <c r="CG95" s="760"/>
      <c r="CH95" s="760"/>
      <c r="CI95" s="760"/>
      <c r="CJ95" s="760"/>
      <c r="CK95" s="760"/>
      <c r="CL95" s="760"/>
      <c r="CM95" s="760"/>
      <c r="CN95" s="760"/>
      <c r="CO95" s="760"/>
      <c r="CP95" s="760"/>
      <c r="CQ95" s="760"/>
      <c r="CR95" s="760"/>
      <c r="CS95" s="760"/>
      <c r="CT95" s="760"/>
      <c r="CU95" s="760"/>
      <c r="CV95" s="760"/>
      <c r="CW95" s="760"/>
      <c r="CX95" s="760"/>
    </row>
    <row r="96" spans="1:102" ht="15" customHeight="1" x14ac:dyDescent="0.25">
      <c r="A96" s="1814" t="s">
        <v>122</v>
      </c>
      <c r="B96" s="1815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  <c r="BR96" s="760"/>
      <c r="BS96" s="760"/>
      <c r="BT96" s="760"/>
      <c r="BU96" s="760"/>
      <c r="BV96" s="760"/>
      <c r="BW96" s="760"/>
      <c r="BX96" s="760"/>
      <c r="BY96" s="760"/>
      <c r="BZ96" s="760"/>
      <c r="CA96" s="760"/>
      <c r="CB96" s="760"/>
      <c r="CC96" s="760"/>
      <c r="CD96" s="760"/>
      <c r="CE96" s="760"/>
      <c r="CF96" s="760"/>
      <c r="CG96" s="760"/>
      <c r="CH96" s="760"/>
      <c r="CI96" s="760"/>
      <c r="CJ96" s="760"/>
      <c r="CK96" s="760"/>
      <c r="CL96" s="760"/>
      <c r="CM96" s="760"/>
      <c r="CN96" s="760"/>
      <c r="CO96" s="760"/>
      <c r="CP96" s="760"/>
      <c r="CQ96" s="760"/>
      <c r="CR96" s="760"/>
      <c r="CS96" s="760"/>
      <c r="CT96" s="760"/>
      <c r="CU96" s="760"/>
      <c r="CV96" s="760"/>
      <c r="CW96" s="760"/>
      <c r="CX96" s="760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1818" t="s">
        <v>115</v>
      </c>
      <c r="B99" s="1819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ht="15" customHeight="1" x14ac:dyDescent="0.25">
      <c r="A100" s="1854" t="s">
        <v>125</v>
      </c>
      <c r="B100" s="1855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083"/>
      <c r="K103" s="1866"/>
      <c r="L103" s="1866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1871"/>
      <c r="B104" s="1872"/>
      <c r="C104" s="1831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1812" t="s">
        <v>129</v>
      </c>
      <c r="B105" s="1813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102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760"/>
      <c r="AJ113" s="760"/>
      <c r="AK113" s="760"/>
      <c r="AL113" s="760"/>
      <c r="AM113" s="760"/>
      <c r="AN113" s="760"/>
      <c r="AO113" s="760"/>
      <c r="AP113" s="760"/>
      <c r="AQ113" s="760"/>
      <c r="AR113" s="760"/>
      <c r="AS113" s="760"/>
      <c r="AT113" s="760"/>
      <c r="AU113" s="760"/>
      <c r="AV113" s="760"/>
      <c r="AW113" s="760"/>
      <c r="AX113" s="760"/>
      <c r="AY113" s="760"/>
      <c r="AZ113" s="760"/>
      <c r="BA113" s="760"/>
      <c r="BB113" s="760"/>
      <c r="BC113" s="760"/>
      <c r="BD113" s="760"/>
      <c r="BE113" s="760"/>
      <c r="BF113" s="760"/>
      <c r="BG113" s="760"/>
      <c r="BH113" s="760"/>
      <c r="BI113" s="760"/>
      <c r="BJ113" s="760"/>
      <c r="BK113" s="760"/>
      <c r="BL113" s="760"/>
      <c r="BM113" s="760"/>
      <c r="BN113" s="760"/>
      <c r="BO113" s="760"/>
      <c r="BP113" s="760"/>
      <c r="BQ113" s="760"/>
      <c r="BR113" s="760"/>
      <c r="BS113" s="760"/>
      <c r="BT113" s="760"/>
      <c r="BU113" s="760"/>
      <c r="BV113" s="760"/>
      <c r="BW113" s="760"/>
      <c r="BX113" s="760"/>
      <c r="BY113" s="760"/>
      <c r="BZ113" s="760"/>
      <c r="CA113" s="760"/>
      <c r="CB113" s="760"/>
      <c r="CC113" s="760"/>
      <c r="CD113" s="760"/>
      <c r="CE113" s="760"/>
      <c r="CF113" s="760"/>
      <c r="CG113" s="760"/>
      <c r="CH113" s="760"/>
      <c r="CI113" s="760"/>
      <c r="CJ113" s="760"/>
      <c r="CK113" s="760"/>
      <c r="CL113" s="760"/>
      <c r="CM113" s="760"/>
      <c r="CN113" s="760"/>
      <c r="CO113" s="760"/>
      <c r="CP113" s="760"/>
      <c r="CQ113" s="760"/>
      <c r="CR113" s="760"/>
      <c r="CS113" s="760"/>
      <c r="CT113" s="760"/>
      <c r="CU113" s="760"/>
      <c r="CV113" s="760"/>
      <c r="CW113" s="760"/>
      <c r="CX113" s="760"/>
    </row>
    <row r="114" spans="1:102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  <c r="Z114" s="760"/>
      <c r="AA114" s="760"/>
      <c r="AB114" s="760"/>
      <c r="AC114" s="760"/>
      <c r="AD114" s="760"/>
      <c r="AE114" s="760"/>
      <c r="AF114" s="760"/>
      <c r="AG114" s="760"/>
      <c r="AH114" s="760"/>
      <c r="AI114" s="760"/>
      <c r="AJ114" s="760"/>
      <c r="AK114" s="760"/>
      <c r="AL114" s="760"/>
      <c r="AM114" s="760"/>
      <c r="AN114" s="760"/>
      <c r="AO114" s="760"/>
      <c r="AP114" s="760"/>
      <c r="AQ114" s="760"/>
      <c r="AR114" s="760"/>
      <c r="AS114" s="760"/>
      <c r="AT114" s="760"/>
      <c r="AU114" s="760"/>
      <c r="AV114" s="760"/>
      <c r="AW114" s="760"/>
      <c r="AX114" s="760"/>
      <c r="AY114" s="760"/>
      <c r="AZ114" s="760"/>
      <c r="BA114" s="760"/>
      <c r="BB114" s="760"/>
      <c r="BC114" s="760"/>
      <c r="BD114" s="760"/>
      <c r="BE114" s="760"/>
      <c r="BF114" s="760"/>
      <c r="BG114" s="760"/>
      <c r="BH114" s="760"/>
      <c r="BI114" s="760"/>
      <c r="BJ114" s="760"/>
      <c r="BK114" s="760"/>
      <c r="BL114" s="760"/>
      <c r="BM114" s="760"/>
      <c r="BN114" s="760"/>
      <c r="BO114" s="760"/>
      <c r="BP114" s="760"/>
      <c r="BQ114" s="760"/>
      <c r="BR114" s="760"/>
      <c r="BS114" s="760"/>
      <c r="BT114" s="760"/>
      <c r="BU114" s="760"/>
      <c r="BV114" s="760"/>
      <c r="BW114" s="760"/>
      <c r="BX114" s="760"/>
      <c r="BY114" s="760"/>
      <c r="BZ114" s="760"/>
      <c r="CA114" s="760"/>
      <c r="CB114" s="760"/>
      <c r="CC114" s="760"/>
      <c r="CD114" s="760"/>
      <c r="CE114" s="760"/>
      <c r="CF114" s="760"/>
      <c r="CG114" s="760"/>
      <c r="CH114" s="760"/>
      <c r="CI114" s="760"/>
      <c r="CJ114" s="760"/>
      <c r="CK114" s="760"/>
      <c r="CL114" s="760"/>
      <c r="CM114" s="760"/>
      <c r="CN114" s="760"/>
      <c r="CO114" s="760"/>
      <c r="CP114" s="760"/>
      <c r="CQ114" s="760"/>
      <c r="CR114" s="760"/>
      <c r="CS114" s="760"/>
      <c r="CT114" s="760"/>
      <c r="CU114" s="760"/>
      <c r="CV114" s="760"/>
      <c r="CW114" s="760"/>
      <c r="CX114" s="760"/>
    </row>
    <row r="115" spans="1:102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  <c r="Z115" s="760"/>
      <c r="AA115" s="760"/>
      <c r="AB115" s="760"/>
      <c r="AC115" s="760"/>
      <c r="AD115" s="760"/>
      <c r="AE115" s="760"/>
      <c r="AF115" s="760"/>
      <c r="AG115" s="760"/>
      <c r="AH115" s="760"/>
      <c r="AI115" s="760"/>
      <c r="AJ115" s="760"/>
      <c r="AK115" s="760"/>
      <c r="AL115" s="760"/>
      <c r="AM115" s="760"/>
      <c r="AN115" s="760"/>
      <c r="AO115" s="760"/>
      <c r="AP115" s="760"/>
      <c r="AQ115" s="760"/>
      <c r="AR115" s="760"/>
      <c r="AS115" s="760"/>
      <c r="AT115" s="760"/>
      <c r="AU115" s="760"/>
      <c r="AV115" s="760"/>
      <c r="AW115" s="760"/>
      <c r="AX115" s="760"/>
      <c r="AY115" s="760"/>
      <c r="AZ115" s="760"/>
      <c r="BA115" s="760"/>
      <c r="BB115" s="760"/>
      <c r="BC115" s="760"/>
      <c r="BD115" s="760"/>
      <c r="BE115" s="760"/>
      <c r="BF115" s="760"/>
      <c r="BG115" s="760"/>
      <c r="BH115" s="760"/>
      <c r="BI115" s="760"/>
      <c r="BJ115" s="760"/>
      <c r="BK115" s="760"/>
      <c r="BL115" s="760"/>
      <c r="BM115" s="760"/>
      <c r="BN115" s="760"/>
      <c r="BO115" s="760"/>
      <c r="BP115" s="760"/>
      <c r="BQ115" s="760"/>
      <c r="BR115" s="760"/>
      <c r="BS115" s="760"/>
      <c r="BT115" s="760"/>
      <c r="BU115" s="760"/>
      <c r="BV115" s="760"/>
      <c r="BW115" s="760"/>
      <c r="BX115" s="760"/>
      <c r="BY115" s="760"/>
      <c r="BZ115" s="760"/>
      <c r="CA115" s="760"/>
      <c r="CB115" s="760"/>
      <c r="CC115" s="760"/>
      <c r="CD115" s="760"/>
      <c r="CE115" s="760"/>
      <c r="CF115" s="760"/>
      <c r="CG115" s="760"/>
      <c r="CH115" s="760"/>
      <c r="CI115" s="760"/>
      <c r="CJ115" s="760"/>
      <c r="CK115" s="760"/>
      <c r="CL115" s="760"/>
      <c r="CM115" s="760"/>
      <c r="CN115" s="760"/>
      <c r="CO115" s="760"/>
      <c r="CP115" s="760"/>
      <c r="CQ115" s="760"/>
      <c r="CR115" s="760"/>
      <c r="CS115" s="760"/>
      <c r="CT115" s="760"/>
      <c r="CU115" s="760"/>
      <c r="CV115" s="760"/>
      <c r="CW115" s="760"/>
      <c r="CX115" s="760"/>
    </row>
    <row r="116" spans="1:102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  <c r="Z116" s="760"/>
      <c r="AA116" s="760"/>
      <c r="AB116" s="760"/>
      <c r="AC116" s="760"/>
      <c r="AD116" s="760"/>
      <c r="AE116" s="760"/>
      <c r="AF116" s="760"/>
      <c r="AG116" s="760"/>
      <c r="AH116" s="760"/>
      <c r="AI116" s="760"/>
      <c r="AJ116" s="760"/>
      <c r="AK116" s="760"/>
      <c r="AL116" s="760"/>
      <c r="AM116" s="760"/>
      <c r="AN116" s="760"/>
      <c r="AO116" s="760"/>
      <c r="AP116" s="760"/>
      <c r="AQ116" s="760"/>
      <c r="AR116" s="760"/>
      <c r="AS116" s="760"/>
      <c r="AT116" s="760"/>
      <c r="AU116" s="760"/>
      <c r="AV116" s="760"/>
      <c r="AW116" s="760"/>
      <c r="AX116" s="760"/>
      <c r="AY116" s="760"/>
      <c r="AZ116" s="760"/>
      <c r="BA116" s="760"/>
      <c r="BB116" s="760"/>
      <c r="BC116" s="760"/>
      <c r="BD116" s="760"/>
      <c r="BE116" s="760"/>
      <c r="BF116" s="760"/>
      <c r="BG116" s="760"/>
      <c r="BH116" s="760"/>
      <c r="BI116" s="760"/>
      <c r="BJ116" s="760"/>
      <c r="BK116" s="760"/>
      <c r="BL116" s="760"/>
      <c r="BM116" s="760"/>
      <c r="BN116" s="760"/>
      <c r="BO116" s="760"/>
      <c r="BP116" s="760"/>
      <c r="BQ116" s="760"/>
      <c r="BR116" s="760"/>
      <c r="BS116" s="760"/>
      <c r="BT116" s="760"/>
      <c r="BU116" s="760"/>
      <c r="BV116" s="760"/>
      <c r="BW116" s="760"/>
      <c r="BX116" s="760"/>
      <c r="BY116" s="760"/>
      <c r="BZ116" s="760"/>
      <c r="CA116" s="760"/>
      <c r="CB116" s="760"/>
      <c r="CC116" s="760"/>
      <c r="CD116" s="760"/>
      <c r="CE116" s="760"/>
      <c r="CF116" s="760"/>
      <c r="CG116" s="760"/>
      <c r="CH116" s="760"/>
      <c r="CI116" s="760"/>
      <c r="CJ116" s="760"/>
      <c r="CK116" s="760"/>
      <c r="CL116" s="760"/>
      <c r="CM116" s="760"/>
      <c r="CN116" s="760"/>
      <c r="CO116" s="760"/>
      <c r="CP116" s="760"/>
      <c r="CQ116" s="760"/>
      <c r="CR116" s="760"/>
      <c r="CS116" s="760"/>
      <c r="CT116" s="760"/>
      <c r="CU116" s="760"/>
      <c r="CV116" s="760"/>
      <c r="CW116" s="760"/>
      <c r="CX116" s="760"/>
    </row>
    <row r="117" spans="1:102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  <c r="Z117" s="760"/>
      <c r="AA117" s="760"/>
      <c r="AB117" s="760"/>
      <c r="AC117" s="760"/>
      <c r="AD117" s="760"/>
      <c r="AE117" s="760"/>
      <c r="AF117" s="760"/>
      <c r="AG117" s="760"/>
      <c r="AH117" s="760"/>
      <c r="AI117" s="760"/>
      <c r="AJ117" s="760"/>
      <c r="AK117" s="760"/>
      <c r="AL117" s="760"/>
      <c r="AM117" s="760"/>
      <c r="AN117" s="760"/>
      <c r="AO117" s="760"/>
      <c r="AP117" s="760"/>
      <c r="AQ117" s="760"/>
      <c r="AR117" s="760"/>
      <c r="AS117" s="760"/>
      <c r="AT117" s="760"/>
      <c r="AU117" s="760"/>
      <c r="AV117" s="760"/>
      <c r="AW117" s="760"/>
      <c r="AX117" s="760"/>
      <c r="AY117" s="760"/>
      <c r="AZ117" s="760"/>
      <c r="BA117" s="760"/>
      <c r="BB117" s="760"/>
      <c r="BC117" s="760"/>
      <c r="BD117" s="760"/>
      <c r="BE117" s="760"/>
      <c r="BF117" s="760"/>
      <c r="BG117" s="760"/>
      <c r="BH117" s="760"/>
      <c r="BI117" s="760"/>
      <c r="BJ117" s="760"/>
      <c r="BK117" s="760"/>
      <c r="BL117" s="760"/>
      <c r="BM117" s="760"/>
      <c r="BN117" s="760"/>
      <c r="BO117" s="760"/>
      <c r="BP117" s="760"/>
      <c r="BQ117" s="760"/>
      <c r="BR117" s="760"/>
      <c r="BS117" s="760"/>
      <c r="BT117" s="760"/>
      <c r="BU117" s="760"/>
      <c r="BV117" s="760"/>
      <c r="BW117" s="760"/>
      <c r="BX117" s="760"/>
      <c r="BY117" s="760"/>
      <c r="BZ117" s="760"/>
      <c r="CA117" s="760"/>
      <c r="CB117" s="760"/>
      <c r="CC117" s="760"/>
      <c r="CD117" s="760"/>
      <c r="CE117" s="760"/>
      <c r="CF117" s="760"/>
      <c r="CG117" s="760"/>
      <c r="CH117" s="760"/>
      <c r="CI117" s="760"/>
      <c r="CJ117" s="760"/>
      <c r="CK117" s="760"/>
      <c r="CL117" s="760"/>
      <c r="CM117" s="760"/>
      <c r="CN117" s="760"/>
      <c r="CO117" s="760"/>
      <c r="CP117" s="760"/>
      <c r="CQ117" s="760"/>
      <c r="CR117" s="760"/>
      <c r="CS117" s="760"/>
      <c r="CT117" s="760"/>
      <c r="CU117" s="760"/>
      <c r="CV117" s="760"/>
      <c r="CW117" s="760"/>
      <c r="CX117" s="760"/>
    </row>
    <row r="118" spans="1:102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760"/>
      <c r="AJ118" s="760"/>
      <c r="AK118" s="760"/>
      <c r="AL118" s="760"/>
      <c r="AM118" s="760"/>
      <c r="AN118" s="760"/>
      <c r="AO118" s="760"/>
      <c r="AP118" s="760"/>
      <c r="AQ118" s="760"/>
      <c r="AR118" s="760"/>
      <c r="AS118" s="760"/>
      <c r="AT118" s="760"/>
      <c r="AU118" s="760"/>
      <c r="AV118" s="760"/>
      <c r="AW118" s="760"/>
      <c r="AX118" s="760"/>
      <c r="AY118" s="760"/>
      <c r="AZ118" s="760"/>
      <c r="BA118" s="760"/>
      <c r="BB118" s="760"/>
      <c r="BC118" s="760"/>
      <c r="BD118" s="760"/>
      <c r="BE118" s="760"/>
      <c r="BF118" s="760"/>
      <c r="BG118" s="760"/>
      <c r="BH118" s="760"/>
      <c r="BI118" s="760"/>
      <c r="BJ118" s="760"/>
      <c r="BK118" s="760"/>
      <c r="BL118" s="760"/>
      <c r="BM118" s="760"/>
      <c r="BN118" s="760"/>
      <c r="BO118" s="760"/>
      <c r="BP118" s="760"/>
      <c r="BQ118" s="760"/>
      <c r="BR118" s="760"/>
      <c r="BS118" s="760"/>
      <c r="BT118" s="760"/>
      <c r="BU118" s="760"/>
      <c r="BV118" s="760"/>
      <c r="BW118" s="760"/>
      <c r="BX118" s="760"/>
      <c r="BY118" s="760"/>
      <c r="BZ118" s="760"/>
      <c r="CA118" s="760"/>
      <c r="CB118" s="760"/>
      <c r="CC118" s="760"/>
      <c r="CD118" s="760"/>
      <c r="CE118" s="760"/>
      <c r="CF118" s="760"/>
      <c r="CG118" s="760"/>
      <c r="CH118" s="760"/>
      <c r="CI118" s="760"/>
      <c r="CJ118" s="760"/>
      <c r="CK118" s="760"/>
      <c r="CL118" s="760"/>
      <c r="CM118" s="760"/>
      <c r="CN118" s="760"/>
      <c r="CO118" s="760"/>
      <c r="CP118" s="760"/>
      <c r="CQ118" s="760"/>
      <c r="CR118" s="760"/>
      <c r="CS118" s="760"/>
      <c r="CT118" s="760"/>
      <c r="CU118" s="760"/>
      <c r="CV118" s="760"/>
      <c r="CW118" s="760"/>
      <c r="CX118" s="760"/>
    </row>
    <row r="119" spans="1:102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760"/>
      <c r="AJ119" s="760"/>
      <c r="AK119" s="760"/>
      <c r="AL119" s="760"/>
      <c r="AM119" s="760"/>
      <c r="AN119" s="760"/>
      <c r="AO119" s="760"/>
      <c r="AP119" s="760"/>
      <c r="AQ119" s="760"/>
      <c r="AR119" s="760"/>
      <c r="AS119" s="760"/>
      <c r="AT119" s="760"/>
      <c r="AU119" s="760"/>
      <c r="AV119" s="760"/>
      <c r="AW119" s="760"/>
      <c r="AX119" s="760"/>
      <c r="AY119" s="760"/>
      <c r="AZ119" s="760"/>
      <c r="BA119" s="760"/>
      <c r="BB119" s="760"/>
      <c r="BC119" s="760"/>
      <c r="BD119" s="760"/>
      <c r="BE119" s="760"/>
      <c r="BF119" s="760"/>
      <c r="BG119" s="760"/>
      <c r="BH119" s="760"/>
      <c r="BI119" s="760"/>
      <c r="BJ119" s="760"/>
      <c r="BK119" s="760"/>
      <c r="BL119" s="760"/>
      <c r="BM119" s="760"/>
      <c r="BN119" s="760"/>
      <c r="BO119" s="760"/>
      <c r="BP119" s="760"/>
      <c r="BQ119" s="760"/>
      <c r="BR119" s="760"/>
      <c r="BS119" s="760"/>
      <c r="BT119" s="760"/>
      <c r="BU119" s="760"/>
      <c r="BV119" s="760"/>
      <c r="BW119" s="760"/>
      <c r="BX119" s="760"/>
      <c r="BY119" s="760"/>
      <c r="BZ119" s="760"/>
      <c r="CA119" s="760"/>
      <c r="CB119" s="760"/>
      <c r="CC119" s="760"/>
      <c r="CD119" s="760"/>
      <c r="CE119" s="760"/>
      <c r="CF119" s="760"/>
      <c r="CG119" s="760"/>
      <c r="CH119" s="760"/>
      <c r="CI119" s="760"/>
      <c r="CJ119" s="760"/>
      <c r="CK119" s="760"/>
      <c r="CL119" s="760"/>
      <c r="CM119" s="760"/>
      <c r="CN119" s="760"/>
      <c r="CO119" s="760"/>
      <c r="CP119" s="760"/>
      <c r="CQ119" s="760"/>
      <c r="CR119" s="760"/>
      <c r="CS119" s="760"/>
      <c r="CT119" s="760"/>
      <c r="CU119" s="760"/>
      <c r="CV119" s="760"/>
      <c r="CW119" s="760"/>
      <c r="CX119" s="760"/>
    </row>
    <row r="120" spans="1:102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  <c r="Z120" s="760"/>
      <c r="AA120" s="760"/>
      <c r="AB120" s="760"/>
      <c r="AC120" s="760"/>
      <c r="AD120" s="760"/>
      <c r="AE120" s="760"/>
      <c r="AF120" s="760"/>
      <c r="AG120" s="760"/>
      <c r="AH120" s="760"/>
      <c r="AI120" s="760"/>
      <c r="AJ120" s="760"/>
      <c r="AK120" s="760"/>
      <c r="AL120" s="760"/>
      <c r="AM120" s="760"/>
      <c r="AN120" s="760"/>
      <c r="AO120" s="760"/>
      <c r="AP120" s="760"/>
      <c r="AQ120" s="760"/>
      <c r="AR120" s="760"/>
      <c r="AS120" s="760"/>
      <c r="AT120" s="760"/>
      <c r="AU120" s="760"/>
      <c r="AV120" s="760"/>
      <c r="AW120" s="760"/>
      <c r="AX120" s="760"/>
      <c r="AY120" s="760"/>
      <c r="AZ120" s="760"/>
      <c r="BA120" s="760"/>
      <c r="BB120" s="760"/>
      <c r="BC120" s="760"/>
      <c r="BD120" s="760"/>
      <c r="BE120" s="760"/>
      <c r="BF120" s="760"/>
      <c r="BG120" s="760"/>
      <c r="BH120" s="760"/>
      <c r="BI120" s="760"/>
      <c r="BJ120" s="760"/>
      <c r="BK120" s="760"/>
      <c r="BL120" s="760"/>
      <c r="BM120" s="760"/>
      <c r="BN120" s="760"/>
      <c r="BO120" s="760"/>
      <c r="BP120" s="760"/>
      <c r="BQ120" s="760"/>
      <c r="BR120" s="760"/>
      <c r="BS120" s="760"/>
      <c r="BT120" s="760"/>
      <c r="BU120" s="760"/>
      <c r="BV120" s="760"/>
      <c r="BW120" s="760"/>
      <c r="BX120" s="760"/>
      <c r="BY120" s="760"/>
      <c r="BZ120" s="760"/>
      <c r="CA120" s="760"/>
      <c r="CB120" s="760"/>
      <c r="CC120" s="760"/>
      <c r="CD120" s="760"/>
      <c r="CE120" s="760"/>
      <c r="CF120" s="760"/>
      <c r="CG120" s="760"/>
      <c r="CH120" s="760"/>
      <c r="CI120" s="760"/>
      <c r="CJ120" s="760"/>
      <c r="CK120" s="760"/>
      <c r="CL120" s="760"/>
      <c r="CM120" s="760"/>
      <c r="CN120" s="760"/>
      <c r="CO120" s="760"/>
      <c r="CP120" s="760"/>
      <c r="CQ120" s="760"/>
      <c r="CR120" s="760"/>
      <c r="CS120" s="760"/>
      <c r="CT120" s="760"/>
      <c r="CU120" s="760"/>
      <c r="CV120" s="760"/>
      <c r="CW120" s="760"/>
      <c r="CX120" s="760"/>
    </row>
    <row r="121" spans="1:102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760"/>
      <c r="AJ121" s="760"/>
      <c r="AK121" s="760"/>
      <c r="AL121" s="760"/>
      <c r="AM121" s="760"/>
      <c r="AN121" s="760"/>
      <c r="AO121" s="760"/>
      <c r="AP121" s="760"/>
      <c r="AQ121" s="760"/>
      <c r="AR121" s="760"/>
      <c r="AS121" s="760"/>
      <c r="AT121" s="760"/>
      <c r="AU121" s="760"/>
      <c r="AV121" s="760"/>
      <c r="AW121" s="760"/>
      <c r="AX121" s="760"/>
      <c r="AY121" s="760"/>
      <c r="AZ121" s="760"/>
      <c r="BA121" s="760"/>
      <c r="BB121" s="760"/>
      <c r="BC121" s="760"/>
      <c r="BD121" s="760"/>
      <c r="BE121" s="760"/>
      <c r="BF121" s="760"/>
      <c r="BG121" s="760"/>
      <c r="BH121" s="760"/>
      <c r="BI121" s="760"/>
      <c r="BJ121" s="760"/>
      <c r="BK121" s="760"/>
      <c r="BL121" s="760"/>
      <c r="BM121" s="760"/>
      <c r="BN121" s="760"/>
      <c r="BO121" s="760"/>
      <c r="BP121" s="760"/>
      <c r="BQ121" s="760"/>
      <c r="BR121" s="760"/>
      <c r="BS121" s="760"/>
      <c r="BT121" s="760"/>
      <c r="BU121" s="760"/>
      <c r="BV121" s="760"/>
      <c r="BW121" s="760"/>
      <c r="BX121" s="760"/>
      <c r="BY121" s="760"/>
      <c r="BZ121" s="760"/>
      <c r="CA121" s="760"/>
      <c r="CB121" s="760"/>
      <c r="CC121" s="760"/>
      <c r="CD121" s="760"/>
      <c r="CE121" s="760"/>
      <c r="CF121" s="760"/>
      <c r="CG121" s="760"/>
      <c r="CH121" s="760"/>
      <c r="CI121" s="760"/>
      <c r="CJ121" s="760"/>
      <c r="CK121" s="760"/>
      <c r="CL121" s="760"/>
      <c r="CM121" s="760"/>
      <c r="CN121" s="760"/>
      <c r="CO121" s="760"/>
      <c r="CP121" s="760"/>
      <c r="CQ121" s="760"/>
      <c r="CR121" s="760"/>
      <c r="CS121" s="760"/>
      <c r="CT121" s="760"/>
      <c r="CU121" s="760"/>
      <c r="CV121" s="760"/>
      <c r="CW121" s="760"/>
      <c r="CX121" s="760"/>
    </row>
    <row r="122" spans="1:102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  <c r="AJ122" s="760"/>
      <c r="AK122" s="760"/>
      <c r="AL122" s="760"/>
      <c r="AM122" s="760"/>
      <c r="AN122" s="760"/>
      <c r="AO122" s="760"/>
      <c r="AP122" s="760"/>
      <c r="AQ122" s="760"/>
      <c r="AR122" s="760"/>
      <c r="AS122" s="760"/>
      <c r="AT122" s="760"/>
      <c r="AU122" s="760"/>
      <c r="AV122" s="760"/>
      <c r="AW122" s="760"/>
      <c r="AX122" s="760"/>
      <c r="AY122" s="760"/>
      <c r="AZ122" s="760"/>
      <c r="BA122" s="760"/>
      <c r="BB122" s="760"/>
      <c r="BC122" s="760"/>
      <c r="BD122" s="760"/>
      <c r="BE122" s="760"/>
      <c r="BF122" s="760"/>
      <c r="BG122" s="760"/>
      <c r="BH122" s="760"/>
      <c r="BI122" s="760"/>
      <c r="BJ122" s="760"/>
      <c r="BK122" s="760"/>
      <c r="BL122" s="760"/>
      <c r="BM122" s="760"/>
      <c r="BN122" s="760"/>
      <c r="BO122" s="760"/>
      <c r="BP122" s="760"/>
      <c r="BQ122" s="760"/>
      <c r="BR122" s="760"/>
      <c r="BS122" s="760"/>
      <c r="BT122" s="760"/>
      <c r="BU122" s="760"/>
      <c r="BV122" s="760"/>
      <c r="BW122" s="760"/>
      <c r="BX122" s="760"/>
      <c r="BY122" s="760"/>
      <c r="BZ122" s="760"/>
      <c r="CA122" s="760"/>
      <c r="CB122" s="760"/>
      <c r="CC122" s="760"/>
      <c r="CD122" s="760"/>
      <c r="CE122" s="760"/>
      <c r="CF122" s="760"/>
      <c r="CG122" s="760"/>
      <c r="CH122" s="760"/>
      <c r="CI122" s="760"/>
      <c r="CJ122" s="760"/>
      <c r="CK122" s="760"/>
      <c r="CL122" s="760"/>
      <c r="CM122" s="760"/>
      <c r="CN122" s="760"/>
      <c r="CO122" s="760"/>
      <c r="CP122" s="760"/>
      <c r="CQ122" s="760"/>
      <c r="CR122" s="760"/>
      <c r="CS122" s="760"/>
      <c r="CT122" s="760"/>
      <c r="CU122" s="760"/>
      <c r="CV122" s="760"/>
      <c r="CW122" s="760"/>
      <c r="CX122" s="760"/>
    </row>
    <row r="123" spans="1:102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  <c r="Z123" s="760"/>
      <c r="AA123" s="760"/>
      <c r="AB123" s="760"/>
      <c r="AC123" s="760"/>
      <c r="AD123" s="760"/>
      <c r="AE123" s="760"/>
      <c r="AF123" s="760"/>
      <c r="AG123" s="760"/>
      <c r="AH123" s="760"/>
      <c r="AI123" s="760"/>
      <c r="AJ123" s="760"/>
      <c r="AK123" s="760"/>
      <c r="AL123" s="760"/>
      <c r="AM123" s="760"/>
      <c r="AN123" s="760"/>
      <c r="AO123" s="760"/>
      <c r="AP123" s="760"/>
      <c r="AQ123" s="760"/>
      <c r="AR123" s="760"/>
      <c r="AS123" s="760"/>
      <c r="AT123" s="760"/>
      <c r="AU123" s="760"/>
      <c r="AV123" s="760"/>
      <c r="AW123" s="760"/>
      <c r="AX123" s="760"/>
      <c r="AY123" s="760"/>
      <c r="AZ123" s="760"/>
      <c r="BA123" s="760"/>
      <c r="BB123" s="760"/>
      <c r="BC123" s="760"/>
      <c r="BD123" s="760"/>
      <c r="BE123" s="760"/>
      <c r="BF123" s="760"/>
      <c r="BG123" s="760"/>
      <c r="BH123" s="760"/>
      <c r="BI123" s="760"/>
      <c r="BJ123" s="760"/>
      <c r="BK123" s="760"/>
      <c r="BL123" s="760"/>
      <c r="BM123" s="760"/>
      <c r="BN123" s="760"/>
      <c r="BO123" s="760"/>
      <c r="BP123" s="760"/>
      <c r="BQ123" s="760"/>
      <c r="BR123" s="760"/>
      <c r="BS123" s="760"/>
      <c r="BT123" s="760"/>
      <c r="BU123" s="760"/>
      <c r="BV123" s="760"/>
      <c r="BW123" s="760"/>
      <c r="BX123" s="760"/>
      <c r="BY123" s="760"/>
      <c r="BZ123" s="760"/>
      <c r="CA123" s="760"/>
      <c r="CB123" s="760"/>
      <c r="CC123" s="760"/>
      <c r="CD123" s="760"/>
      <c r="CE123" s="760"/>
      <c r="CF123" s="760"/>
      <c r="CG123" s="760"/>
      <c r="CH123" s="760"/>
      <c r="CI123" s="760"/>
      <c r="CJ123" s="760"/>
      <c r="CK123" s="760"/>
      <c r="CL123" s="760"/>
      <c r="CM123" s="760"/>
      <c r="CN123" s="760"/>
      <c r="CO123" s="760"/>
      <c r="CP123" s="760"/>
      <c r="CQ123" s="760"/>
      <c r="CR123" s="760"/>
      <c r="CS123" s="760"/>
      <c r="CT123" s="760"/>
      <c r="CU123" s="760"/>
      <c r="CV123" s="760"/>
      <c r="CW123" s="760"/>
      <c r="CX123" s="760"/>
    </row>
    <row r="124" spans="1:102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  <c r="AJ124" s="760"/>
      <c r="AK124" s="760"/>
      <c r="AL124" s="760"/>
      <c r="AM124" s="760"/>
      <c r="AN124" s="760"/>
      <c r="AO124" s="760"/>
      <c r="AP124" s="760"/>
      <c r="AQ124" s="760"/>
      <c r="AR124" s="760"/>
      <c r="AS124" s="760"/>
      <c r="AT124" s="760"/>
      <c r="AU124" s="760"/>
      <c r="AV124" s="760"/>
      <c r="AW124" s="760"/>
      <c r="AX124" s="760"/>
      <c r="AY124" s="760"/>
      <c r="AZ124" s="760"/>
      <c r="BA124" s="760"/>
      <c r="BB124" s="760"/>
      <c r="BC124" s="760"/>
      <c r="BD124" s="760"/>
      <c r="BE124" s="760"/>
      <c r="BF124" s="760"/>
      <c r="BG124" s="760"/>
      <c r="BH124" s="760"/>
      <c r="BI124" s="760"/>
      <c r="BJ124" s="760"/>
      <c r="BK124" s="760"/>
      <c r="BL124" s="760"/>
      <c r="BM124" s="760"/>
      <c r="BN124" s="760"/>
      <c r="BO124" s="760"/>
      <c r="BP124" s="760"/>
      <c r="BQ124" s="760"/>
      <c r="BR124" s="760"/>
      <c r="BS124" s="760"/>
      <c r="BT124" s="760"/>
      <c r="BU124" s="760"/>
      <c r="BV124" s="760"/>
      <c r="BW124" s="760"/>
      <c r="BX124" s="760"/>
      <c r="BY124" s="760"/>
      <c r="BZ124" s="760"/>
      <c r="CA124" s="760"/>
      <c r="CB124" s="760"/>
      <c r="CC124" s="760"/>
      <c r="CD124" s="760"/>
      <c r="CE124" s="760"/>
      <c r="CF124" s="760"/>
      <c r="CG124" s="760"/>
      <c r="CH124" s="760"/>
      <c r="CI124" s="760"/>
      <c r="CJ124" s="760"/>
      <c r="CK124" s="760"/>
      <c r="CL124" s="760"/>
      <c r="CM124" s="760"/>
      <c r="CN124" s="760"/>
      <c r="CO124" s="760"/>
      <c r="CP124" s="760"/>
      <c r="CQ124" s="760"/>
      <c r="CR124" s="760"/>
      <c r="CS124" s="760"/>
      <c r="CT124" s="760"/>
      <c r="CU124" s="760"/>
      <c r="CV124" s="760"/>
      <c r="CW124" s="760"/>
      <c r="CX124" s="760"/>
    </row>
    <row r="125" spans="1:102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760"/>
      <c r="AJ125" s="760"/>
      <c r="AK125" s="760"/>
      <c r="AL125" s="760"/>
      <c r="AM125" s="760"/>
      <c r="AN125" s="760"/>
      <c r="AO125" s="760"/>
      <c r="AP125" s="760"/>
      <c r="AQ125" s="760"/>
      <c r="AR125" s="760"/>
      <c r="AS125" s="760"/>
      <c r="AT125" s="760"/>
      <c r="AU125" s="760"/>
      <c r="AV125" s="760"/>
      <c r="AW125" s="760"/>
      <c r="AX125" s="760"/>
      <c r="AY125" s="760"/>
      <c r="AZ125" s="760"/>
      <c r="BA125" s="760"/>
      <c r="BB125" s="760"/>
      <c r="BC125" s="760"/>
      <c r="BD125" s="760"/>
      <c r="BE125" s="760"/>
      <c r="BF125" s="760"/>
      <c r="BG125" s="760"/>
      <c r="BH125" s="760"/>
      <c r="BI125" s="760"/>
      <c r="BJ125" s="760"/>
      <c r="BK125" s="760"/>
      <c r="BL125" s="760"/>
      <c r="BM125" s="760"/>
      <c r="BN125" s="760"/>
      <c r="BO125" s="760"/>
      <c r="BP125" s="760"/>
      <c r="BQ125" s="760"/>
      <c r="BR125" s="760"/>
      <c r="BS125" s="760"/>
      <c r="BT125" s="760"/>
      <c r="BU125" s="760"/>
      <c r="BV125" s="760"/>
      <c r="BW125" s="760"/>
      <c r="BX125" s="760"/>
      <c r="BY125" s="760"/>
      <c r="BZ125" s="760"/>
      <c r="CA125" s="760"/>
      <c r="CB125" s="760"/>
      <c r="CC125" s="760"/>
      <c r="CD125" s="760"/>
      <c r="CE125" s="760"/>
      <c r="CF125" s="760"/>
      <c r="CG125" s="760"/>
      <c r="CH125" s="760"/>
      <c r="CI125" s="760"/>
      <c r="CJ125" s="760"/>
      <c r="CK125" s="760"/>
      <c r="CL125" s="760"/>
      <c r="CM125" s="760"/>
      <c r="CN125" s="760"/>
      <c r="CO125" s="760"/>
      <c r="CP125" s="760"/>
      <c r="CQ125" s="760"/>
      <c r="CR125" s="760"/>
      <c r="CS125" s="760"/>
      <c r="CT125" s="760"/>
      <c r="CU125" s="760"/>
      <c r="CV125" s="760"/>
      <c r="CW125" s="760"/>
      <c r="CX125" s="760"/>
    </row>
    <row r="126" spans="1:102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760"/>
      <c r="AJ126" s="760"/>
      <c r="AK126" s="760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0"/>
      <c r="BB126" s="760"/>
      <c r="BC126" s="760"/>
      <c r="BD126" s="760"/>
      <c r="BE126" s="760"/>
      <c r="BF126" s="760"/>
      <c r="BG126" s="760"/>
      <c r="BH126" s="760"/>
      <c r="BI126" s="760"/>
      <c r="BJ126" s="760"/>
      <c r="BK126" s="760"/>
      <c r="BL126" s="760"/>
      <c r="BM126" s="760"/>
      <c r="BN126" s="760"/>
      <c r="BO126" s="760"/>
      <c r="BP126" s="760"/>
      <c r="BQ126" s="760"/>
      <c r="BR126" s="760"/>
      <c r="BS126" s="760"/>
      <c r="BT126" s="760"/>
      <c r="BU126" s="760"/>
      <c r="BV126" s="760"/>
      <c r="BW126" s="760"/>
      <c r="BX126" s="760"/>
      <c r="BY126" s="760"/>
      <c r="BZ126" s="760"/>
      <c r="CA126" s="760"/>
      <c r="CB126" s="760"/>
      <c r="CC126" s="760"/>
      <c r="CD126" s="760"/>
      <c r="CE126" s="760"/>
      <c r="CF126" s="760"/>
      <c r="CG126" s="760"/>
      <c r="CH126" s="760"/>
      <c r="CI126" s="760"/>
      <c r="CJ126" s="760"/>
      <c r="CK126" s="760"/>
      <c r="CL126" s="760"/>
      <c r="CM126" s="760"/>
      <c r="CN126" s="760"/>
      <c r="CO126" s="760"/>
      <c r="CP126" s="760"/>
      <c r="CQ126" s="760"/>
      <c r="CR126" s="760"/>
      <c r="CS126" s="760"/>
      <c r="CT126" s="760"/>
      <c r="CU126" s="760"/>
      <c r="CV126" s="760"/>
      <c r="CW126" s="760"/>
      <c r="CX126" s="760"/>
    </row>
    <row r="127" spans="1:102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  <c r="AJ127" s="760"/>
      <c r="AK127" s="760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0"/>
      <c r="BB127" s="760"/>
      <c r="BC127" s="760"/>
      <c r="BD127" s="760"/>
      <c r="BE127" s="760"/>
      <c r="BF127" s="760"/>
      <c r="BG127" s="760"/>
      <c r="BH127" s="760"/>
      <c r="BI127" s="760"/>
      <c r="BJ127" s="760"/>
      <c r="BK127" s="760"/>
      <c r="BL127" s="760"/>
      <c r="BM127" s="760"/>
      <c r="BN127" s="760"/>
      <c r="BO127" s="760"/>
      <c r="BP127" s="760"/>
      <c r="BQ127" s="760"/>
      <c r="BR127" s="760"/>
      <c r="BS127" s="760"/>
      <c r="BT127" s="760"/>
      <c r="BU127" s="760"/>
      <c r="BV127" s="760"/>
      <c r="BW127" s="760"/>
      <c r="BX127" s="760"/>
      <c r="BY127" s="760"/>
      <c r="BZ127" s="760"/>
      <c r="CA127" s="760"/>
      <c r="CB127" s="760"/>
      <c r="CC127" s="760"/>
      <c r="CD127" s="760"/>
      <c r="CE127" s="760"/>
      <c r="CF127" s="760"/>
      <c r="CG127" s="760"/>
      <c r="CH127" s="760"/>
      <c r="CI127" s="760"/>
      <c r="CJ127" s="760"/>
      <c r="CK127" s="760"/>
      <c r="CL127" s="760"/>
      <c r="CM127" s="760"/>
      <c r="CN127" s="760"/>
      <c r="CO127" s="760"/>
      <c r="CP127" s="760"/>
      <c r="CQ127" s="760"/>
      <c r="CR127" s="760"/>
      <c r="CS127" s="760"/>
      <c r="CT127" s="760"/>
      <c r="CU127" s="760"/>
      <c r="CV127" s="760"/>
      <c r="CW127" s="760"/>
      <c r="CX127" s="760"/>
    </row>
    <row r="128" spans="1:102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760"/>
      <c r="AJ128" s="760"/>
      <c r="AK128" s="760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0"/>
      <c r="BB128" s="760"/>
      <c r="BC128" s="760"/>
      <c r="BD128" s="760"/>
      <c r="BE128" s="760"/>
      <c r="BF128" s="760"/>
      <c r="BG128" s="760"/>
      <c r="BH128" s="760"/>
      <c r="BI128" s="760"/>
      <c r="BJ128" s="760"/>
      <c r="BK128" s="760"/>
      <c r="BL128" s="760"/>
      <c r="BM128" s="760"/>
      <c r="BN128" s="760"/>
      <c r="BO128" s="760"/>
      <c r="BP128" s="760"/>
      <c r="BQ128" s="760"/>
      <c r="BR128" s="760"/>
      <c r="BS128" s="760"/>
      <c r="BT128" s="760"/>
      <c r="BU128" s="760"/>
      <c r="BV128" s="760"/>
      <c r="BW128" s="760"/>
      <c r="BX128" s="760"/>
      <c r="BY128" s="760"/>
      <c r="BZ128" s="760"/>
      <c r="CA128" s="760"/>
      <c r="CB128" s="760"/>
      <c r="CC128" s="760"/>
      <c r="CD128" s="760"/>
      <c r="CE128" s="760"/>
      <c r="CF128" s="760"/>
      <c r="CG128" s="760"/>
      <c r="CH128" s="760"/>
      <c r="CI128" s="760"/>
      <c r="CJ128" s="760"/>
      <c r="CK128" s="760"/>
      <c r="CL128" s="760"/>
      <c r="CM128" s="760"/>
      <c r="CN128" s="760"/>
      <c r="CO128" s="760"/>
      <c r="CP128" s="760"/>
      <c r="CQ128" s="760"/>
      <c r="CR128" s="760"/>
      <c r="CS128" s="760"/>
      <c r="CT128" s="760"/>
      <c r="CU128" s="760"/>
      <c r="CV128" s="760"/>
      <c r="CW128" s="760"/>
      <c r="CX128" s="760"/>
    </row>
    <row r="129" spans="1:102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760"/>
      <c r="AJ129" s="760"/>
      <c r="AK129" s="760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0"/>
      <c r="BB129" s="760"/>
      <c r="BC129" s="760"/>
      <c r="BD129" s="760"/>
      <c r="BE129" s="760"/>
      <c r="BF129" s="760"/>
      <c r="BG129" s="760"/>
      <c r="BH129" s="760"/>
      <c r="BI129" s="760"/>
      <c r="BJ129" s="760"/>
      <c r="BK129" s="760"/>
      <c r="BL129" s="760"/>
      <c r="BM129" s="760"/>
      <c r="BN129" s="760"/>
      <c r="BO129" s="760"/>
      <c r="BP129" s="760"/>
      <c r="BQ129" s="760"/>
      <c r="BR129" s="760"/>
      <c r="BS129" s="760"/>
      <c r="BT129" s="760"/>
      <c r="BU129" s="760"/>
      <c r="BV129" s="760"/>
      <c r="BW129" s="760"/>
      <c r="BX129" s="760"/>
      <c r="BY129" s="760"/>
      <c r="BZ129" s="760"/>
      <c r="CA129" s="760"/>
      <c r="CB129" s="760"/>
      <c r="CC129" s="760"/>
      <c r="CD129" s="760"/>
      <c r="CE129" s="760"/>
      <c r="CF129" s="760"/>
      <c r="CG129" s="760"/>
      <c r="CH129" s="760"/>
      <c r="CI129" s="760"/>
      <c r="CJ129" s="760"/>
      <c r="CK129" s="760"/>
      <c r="CL129" s="760"/>
      <c r="CM129" s="760"/>
      <c r="CN129" s="760"/>
      <c r="CO129" s="760"/>
      <c r="CP129" s="760"/>
      <c r="CQ129" s="760"/>
      <c r="CR129" s="760"/>
      <c r="CS129" s="760"/>
      <c r="CT129" s="760"/>
      <c r="CU129" s="760"/>
      <c r="CV129" s="760"/>
      <c r="CW129" s="760"/>
      <c r="CX129" s="760"/>
    </row>
    <row r="130" spans="1:102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760"/>
      <c r="AJ130" s="760"/>
      <c r="AK130" s="760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0"/>
      <c r="BB130" s="760"/>
      <c r="BC130" s="760"/>
      <c r="BD130" s="760"/>
      <c r="BE130" s="760"/>
      <c r="BF130" s="760"/>
      <c r="BG130" s="760"/>
      <c r="BH130" s="760"/>
      <c r="BI130" s="760"/>
      <c r="BJ130" s="760"/>
      <c r="BK130" s="760"/>
      <c r="BL130" s="760"/>
      <c r="BM130" s="760"/>
      <c r="BN130" s="760"/>
      <c r="BO130" s="760"/>
      <c r="BP130" s="760"/>
      <c r="BQ130" s="760"/>
      <c r="BR130" s="760"/>
      <c r="BS130" s="760"/>
      <c r="BT130" s="760"/>
      <c r="BU130" s="760"/>
      <c r="BV130" s="760"/>
      <c r="BW130" s="760"/>
      <c r="BX130" s="760"/>
      <c r="BY130" s="760"/>
      <c r="BZ130" s="760"/>
      <c r="CA130" s="760"/>
      <c r="CB130" s="760"/>
      <c r="CC130" s="760"/>
      <c r="CD130" s="760"/>
      <c r="CE130" s="760"/>
      <c r="CF130" s="760"/>
      <c r="CG130" s="760"/>
      <c r="CH130" s="760"/>
      <c r="CI130" s="760"/>
      <c r="CJ130" s="760"/>
      <c r="CK130" s="760"/>
      <c r="CL130" s="760"/>
      <c r="CM130" s="760"/>
      <c r="CN130" s="760"/>
      <c r="CO130" s="760"/>
      <c r="CP130" s="760"/>
      <c r="CQ130" s="760"/>
      <c r="CR130" s="760"/>
      <c r="CS130" s="760"/>
      <c r="CT130" s="760"/>
      <c r="CU130" s="760"/>
      <c r="CV130" s="760"/>
      <c r="CW130" s="760"/>
      <c r="CX130" s="760"/>
    </row>
    <row r="131" spans="1:102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760"/>
      <c r="AJ131" s="760"/>
      <c r="AK131" s="760"/>
      <c r="AL131" s="760"/>
      <c r="AM131" s="760"/>
      <c r="AN131" s="760"/>
      <c r="AO131" s="760"/>
      <c r="AP131" s="760"/>
      <c r="AQ131" s="760"/>
      <c r="AR131" s="760"/>
      <c r="AS131" s="760"/>
      <c r="AT131" s="760"/>
      <c r="AU131" s="760"/>
      <c r="AV131" s="760"/>
      <c r="AW131" s="760"/>
      <c r="AX131" s="760"/>
      <c r="AY131" s="760"/>
      <c r="AZ131" s="760"/>
      <c r="BA131" s="760"/>
      <c r="BB131" s="760"/>
      <c r="BC131" s="760"/>
      <c r="BD131" s="760"/>
      <c r="BE131" s="760"/>
      <c r="BF131" s="760"/>
      <c r="BG131" s="760"/>
      <c r="BH131" s="760"/>
      <c r="BI131" s="760"/>
      <c r="BJ131" s="760"/>
      <c r="BK131" s="760"/>
      <c r="BL131" s="760"/>
      <c r="BM131" s="760"/>
      <c r="BN131" s="760"/>
      <c r="BO131" s="760"/>
      <c r="BP131" s="760"/>
      <c r="BQ131" s="760"/>
      <c r="BR131" s="760"/>
      <c r="BS131" s="760"/>
      <c r="BT131" s="760"/>
      <c r="BU131" s="760"/>
      <c r="BV131" s="760"/>
      <c r="BW131" s="760"/>
      <c r="BX131" s="760"/>
      <c r="BY131" s="760"/>
      <c r="BZ131" s="760"/>
      <c r="CA131" s="760"/>
      <c r="CB131" s="760"/>
      <c r="CC131" s="760"/>
      <c r="CD131" s="760"/>
      <c r="CE131" s="760"/>
      <c r="CF131" s="760"/>
      <c r="CG131" s="760"/>
      <c r="CH131" s="760"/>
      <c r="CI131" s="760"/>
      <c r="CJ131" s="760"/>
      <c r="CK131" s="760"/>
      <c r="CL131" s="760"/>
      <c r="CM131" s="760"/>
      <c r="CN131" s="760"/>
      <c r="CO131" s="760"/>
      <c r="CP131" s="760"/>
      <c r="CQ131" s="760"/>
      <c r="CR131" s="760"/>
      <c r="CS131" s="760"/>
      <c r="CT131" s="760"/>
      <c r="CU131" s="760"/>
      <c r="CV131" s="760"/>
      <c r="CW131" s="760"/>
      <c r="CX131" s="760"/>
    </row>
    <row r="132" spans="1:102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760"/>
      <c r="AJ132" s="760"/>
      <c r="AK132" s="760"/>
      <c r="AL132" s="760"/>
      <c r="AM132" s="760"/>
      <c r="AN132" s="760"/>
      <c r="AO132" s="760"/>
      <c r="AP132" s="760"/>
      <c r="AQ132" s="760"/>
      <c r="AR132" s="760"/>
      <c r="AS132" s="760"/>
      <c r="AT132" s="760"/>
      <c r="AU132" s="760"/>
      <c r="AV132" s="760"/>
      <c r="AW132" s="760"/>
      <c r="AX132" s="760"/>
      <c r="AY132" s="760"/>
      <c r="AZ132" s="760"/>
      <c r="BA132" s="760"/>
      <c r="BB132" s="760"/>
      <c r="BC132" s="760"/>
      <c r="BD132" s="760"/>
      <c r="BE132" s="760"/>
      <c r="BF132" s="760"/>
      <c r="BG132" s="760"/>
      <c r="BH132" s="760"/>
      <c r="BI132" s="760"/>
      <c r="BJ132" s="760"/>
      <c r="BK132" s="760"/>
      <c r="BL132" s="760"/>
      <c r="BM132" s="760"/>
      <c r="BN132" s="760"/>
      <c r="BO132" s="760"/>
      <c r="BP132" s="760"/>
      <c r="BQ132" s="760"/>
      <c r="BR132" s="760"/>
      <c r="BS132" s="760"/>
      <c r="BT132" s="760"/>
      <c r="BU132" s="760"/>
      <c r="BV132" s="760"/>
      <c r="BW132" s="760"/>
      <c r="BX132" s="760"/>
      <c r="BY132" s="760"/>
      <c r="BZ132" s="760"/>
      <c r="CA132" s="760"/>
      <c r="CB132" s="760"/>
      <c r="CC132" s="760"/>
      <c r="CD132" s="760"/>
      <c r="CE132" s="760"/>
      <c r="CF132" s="760"/>
      <c r="CG132" s="760"/>
      <c r="CH132" s="760"/>
      <c r="CI132" s="760"/>
      <c r="CJ132" s="760"/>
      <c r="CK132" s="760"/>
      <c r="CL132" s="760"/>
      <c r="CM132" s="760"/>
      <c r="CN132" s="760"/>
      <c r="CO132" s="760"/>
      <c r="CP132" s="760"/>
      <c r="CQ132" s="760"/>
      <c r="CR132" s="760"/>
      <c r="CS132" s="760"/>
      <c r="CT132" s="760"/>
      <c r="CU132" s="760"/>
      <c r="CV132" s="760"/>
      <c r="CW132" s="760"/>
      <c r="CX132" s="760"/>
    </row>
    <row r="133" spans="1:102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  <c r="AJ133" s="760"/>
      <c r="AK133" s="760"/>
      <c r="AL133" s="760"/>
      <c r="AM133" s="760"/>
      <c r="AN133" s="760"/>
      <c r="AO133" s="760"/>
      <c r="AP133" s="760"/>
      <c r="AQ133" s="760"/>
      <c r="AR133" s="760"/>
      <c r="AS133" s="760"/>
      <c r="AT133" s="760"/>
      <c r="AU133" s="760"/>
      <c r="AV133" s="760"/>
      <c r="AW133" s="760"/>
      <c r="AX133" s="760"/>
      <c r="AY133" s="760"/>
      <c r="AZ133" s="760"/>
      <c r="BA133" s="760"/>
      <c r="BB133" s="760"/>
      <c r="BC133" s="760"/>
      <c r="BD133" s="760"/>
      <c r="BE133" s="760"/>
      <c r="BF133" s="760"/>
      <c r="BG133" s="760"/>
      <c r="BH133" s="760"/>
      <c r="BI133" s="760"/>
      <c r="BJ133" s="760"/>
      <c r="BK133" s="760"/>
      <c r="BL133" s="760"/>
      <c r="BM133" s="760"/>
      <c r="BN133" s="760"/>
      <c r="BO133" s="760"/>
      <c r="BP133" s="760"/>
      <c r="BQ133" s="760"/>
      <c r="BR133" s="760"/>
      <c r="BS133" s="760"/>
      <c r="BT133" s="760"/>
      <c r="BU133" s="760"/>
      <c r="BV133" s="760"/>
      <c r="BW133" s="760"/>
      <c r="BX133" s="760"/>
      <c r="BY133" s="760"/>
      <c r="BZ133" s="760"/>
      <c r="CA133" s="760"/>
      <c r="CB133" s="760"/>
      <c r="CC133" s="760"/>
      <c r="CD133" s="760"/>
      <c r="CE133" s="760"/>
      <c r="CF133" s="760"/>
      <c r="CG133" s="760"/>
      <c r="CH133" s="760"/>
      <c r="CI133" s="760"/>
      <c r="CJ133" s="760"/>
      <c r="CK133" s="760"/>
      <c r="CL133" s="760"/>
      <c r="CM133" s="760"/>
      <c r="CN133" s="760"/>
      <c r="CO133" s="760"/>
      <c r="CP133" s="760"/>
      <c r="CQ133" s="760"/>
      <c r="CR133" s="760"/>
      <c r="CS133" s="760"/>
      <c r="CT133" s="760"/>
      <c r="CU133" s="760"/>
      <c r="CV133" s="760"/>
      <c r="CW133" s="760"/>
      <c r="CX133" s="760"/>
    </row>
    <row r="134" spans="1:102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60"/>
      <c r="AJ134" s="760"/>
      <c r="AK134" s="760"/>
      <c r="AL134" s="760"/>
      <c r="AM134" s="760"/>
      <c r="AN134" s="760"/>
      <c r="AO134" s="760"/>
      <c r="AP134" s="760"/>
      <c r="AQ134" s="760"/>
      <c r="AR134" s="760"/>
      <c r="AS134" s="760"/>
      <c r="AT134" s="760"/>
      <c r="AU134" s="760"/>
      <c r="AV134" s="760"/>
      <c r="AW134" s="760"/>
      <c r="AX134" s="760"/>
      <c r="AY134" s="760"/>
      <c r="AZ134" s="760"/>
      <c r="BA134" s="760"/>
      <c r="BB134" s="760"/>
      <c r="BC134" s="760"/>
      <c r="BD134" s="760"/>
      <c r="BE134" s="760"/>
      <c r="BF134" s="760"/>
      <c r="BG134" s="760"/>
      <c r="BH134" s="760"/>
      <c r="BI134" s="760"/>
      <c r="BJ134" s="760"/>
      <c r="BK134" s="760"/>
      <c r="BL134" s="760"/>
      <c r="BM134" s="760"/>
      <c r="BN134" s="760"/>
      <c r="BO134" s="760"/>
      <c r="BP134" s="760"/>
      <c r="BQ134" s="760"/>
      <c r="BR134" s="760"/>
      <c r="BS134" s="760"/>
      <c r="BT134" s="760"/>
      <c r="BU134" s="760"/>
      <c r="BV134" s="760"/>
      <c r="BW134" s="760"/>
      <c r="BX134" s="760"/>
      <c r="BY134" s="760"/>
      <c r="BZ134" s="760"/>
      <c r="CA134" s="760"/>
      <c r="CB134" s="760"/>
      <c r="CC134" s="760"/>
      <c r="CD134" s="760"/>
      <c r="CE134" s="760"/>
      <c r="CF134" s="760"/>
      <c r="CG134" s="760"/>
      <c r="CH134" s="760"/>
      <c r="CI134" s="760"/>
      <c r="CJ134" s="760"/>
      <c r="CK134" s="760"/>
      <c r="CL134" s="760"/>
      <c r="CM134" s="760"/>
      <c r="CN134" s="760"/>
      <c r="CO134" s="760"/>
      <c r="CP134" s="760"/>
      <c r="CQ134" s="760"/>
      <c r="CR134" s="760"/>
      <c r="CS134" s="760"/>
      <c r="CT134" s="760"/>
      <c r="CU134" s="760"/>
      <c r="CV134" s="760"/>
      <c r="CW134" s="760"/>
      <c r="CX134" s="760"/>
    </row>
    <row r="135" spans="1:102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760"/>
      <c r="AJ135" s="760"/>
      <c r="AK135" s="760"/>
      <c r="AL135" s="760"/>
      <c r="AM135" s="760"/>
      <c r="AN135" s="760"/>
      <c r="AO135" s="760"/>
      <c r="AP135" s="760"/>
      <c r="AQ135" s="760"/>
      <c r="AR135" s="760"/>
      <c r="AS135" s="760"/>
      <c r="AT135" s="760"/>
      <c r="AU135" s="760"/>
      <c r="AV135" s="760"/>
      <c r="AW135" s="760"/>
      <c r="AX135" s="760"/>
      <c r="AY135" s="760"/>
      <c r="AZ135" s="760"/>
      <c r="BA135" s="760"/>
      <c r="BB135" s="760"/>
      <c r="BC135" s="760"/>
      <c r="BD135" s="760"/>
      <c r="BE135" s="760"/>
      <c r="BF135" s="760"/>
      <c r="BG135" s="760"/>
      <c r="BH135" s="760"/>
      <c r="BI135" s="760"/>
      <c r="BJ135" s="760"/>
      <c r="BK135" s="760"/>
      <c r="BL135" s="760"/>
      <c r="BM135" s="760"/>
      <c r="BN135" s="760"/>
      <c r="BO135" s="760"/>
      <c r="BP135" s="760"/>
      <c r="BQ135" s="760"/>
      <c r="BR135" s="760"/>
      <c r="BS135" s="760"/>
      <c r="BT135" s="760"/>
      <c r="BU135" s="760"/>
      <c r="BV135" s="760"/>
      <c r="BW135" s="760"/>
      <c r="BX135" s="760"/>
      <c r="BY135" s="760"/>
      <c r="BZ135" s="760"/>
      <c r="CA135" s="760"/>
      <c r="CB135" s="760"/>
      <c r="CC135" s="760"/>
      <c r="CD135" s="760"/>
      <c r="CE135" s="760"/>
      <c r="CF135" s="760"/>
      <c r="CG135" s="760"/>
      <c r="CH135" s="760"/>
      <c r="CI135" s="760"/>
      <c r="CJ135" s="760"/>
      <c r="CK135" s="760"/>
      <c r="CL135" s="760"/>
      <c r="CM135" s="760"/>
      <c r="CN135" s="760"/>
      <c r="CO135" s="760"/>
      <c r="CP135" s="760"/>
      <c r="CQ135" s="760"/>
      <c r="CR135" s="760"/>
      <c r="CS135" s="760"/>
      <c r="CT135" s="760"/>
      <c r="CU135" s="760"/>
      <c r="CV135" s="760"/>
      <c r="CW135" s="760"/>
      <c r="CX135" s="760"/>
    </row>
    <row r="136" spans="1:102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760"/>
      <c r="AJ136" s="760"/>
      <c r="AK136" s="760"/>
      <c r="AL136" s="760"/>
      <c r="AM136" s="760"/>
      <c r="AN136" s="760"/>
      <c r="AO136" s="760"/>
      <c r="AP136" s="760"/>
      <c r="AQ136" s="760"/>
      <c r="AR136" s="760"/>
      <c r="AS136" s="760"/>
      <c r="AT136" s="760"/>
      <c r="AU136" s="760"/>
      <c r="AV136" s="760"/>
      <c r="AW136" s="760"/>
      <c r="AX136" s="760"/>
      <c r="AY136" s="760"/>
      <c r="AZ136" s="760"/>
      <c r="BA136" s="760"/>
      <c r="BB136" s="760"/>
      <c r="BC136" s="760"/>
      <c r="BD136" s="760"/>
      <c r="BE136" s="760"/>
      <c r="BF136" s="760"/>
      <c r="BG136" s="760"/>
      <c r="BH136" s="760"/>
      <c r="BI136" s="760"/>
      <c r="BJ136" s="760"/>
      <c r="BK136" s="760"/>
      <c r="BL136" s="760"/>
      <c r="BM136" s="760"/>
      <c r="BN136" s="760"/>
      <c r="BO136" s="760"/>
      <c r="BP136" s="760"/>
      <c r="BQ136" s="760"/>
      <c r="BR136" s="760"/>
      <c r="BS136" s="760"/>
      <c r="BT136" s="760"/>
      <c r="BU136" s="760"/>
      <c r="BV136" s="760"/>
      <c r="BW136" s="760"/>
      <c r="BX136" s="760"/>
      <c r="BY136" s="760"/>
      <c r="BZ136" s="760"/>
      <c r="CA136" s="760"/>
      <c r="CB136" s="760"/>
      <c r="CC136" s="760"/>
      <c r="CD136" s="760"/>
      <c r="CE136" s="760"/>
      <c r="CF136" s="760"/>
      <c r="CG136" s="760"/>
      <c r="CH136" s="760"/>
      <c r="CI136" s="760"/>
      <c r="CJ136" s="760"/>
      <c r="CK136" s="760"/>
      <c r="CL136" s="760"/>
      <c r="CM136" s="760"/>
      <c r="CN136" s="760"/>
      <c r="CO136" s="760"/>
      <c r="CP136" s="760"/>
      <c r="CQ136" s="760"/>
      <c r="CR136" s="760"/>
      <c r="CS136" s="760"/>
      <c r="CT136" s="760"/>
      <c r="CU136" s="760"/>
      <c r="CV136" s="760"/>
      <c r="CW136" s="760"/>
      <c r="CX136" s="760"/>
    </row>
    <row r="137" spans="1:102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760"/>
      <c r="AJ137" s="760"/>
      <c r="AK137" s="760"/>
      <c r="AL137" s="760"/>
      <c r="AM137" s="760"/>
      <c r="AN137" s="760"/>
      <c r="AO137" s="760"/>
      <c r="AP137" s="760"/>
      <c r="AQ137" s="760"/>
      <c r="AR137" s="760"/>
      <c r="AS137" s="760"/>
      <c r="AT137" s="760"/>
      <c r="AU137" s="760"/>
      <c r="AV137" s="760"/>
      <c r="AW137" s="760"/>
      <c r="AX137" s="760"/>
      <c r="AY137" s="760"/>
      <c r="AZ137" s="760"/>
      <c r="BA137" s="760"/>
      <c r="BB137" s="760"/>
      <c r="BC137" s="760"/>
      <c r="BD137" s="760"/>
      <c r="BE137" s="760"/>
      <c r="BF137" s="760"/>
      <c r="BG137" s="760"/>
      <c r="BH137" s="760"/>
      <c r="BI137" s="760"/>
      <c r="BJ137" s="760"/>
      <c r="BK137" s="760"/>
      <c r="BL137" s="760"/>
      <c r="BM137" s="760"/>
      <c r="BN137" s="760"/>
      <c r="BO137" s="760"/>
      <c r="BP137" s="760"/>
      <c r="BQ137" s="760"/>
      <c r="BR137" s="760"/>
      <c r="BS137" s="760"/>
      <c r="BT137" s="760"/>
      <c r="BU137" s="760"/>
      <c r="BV137" s="760"/>
      <c r="BW137" s="760"/>
      <c r="BX137" s="760"/>
      <c r="BY137" s="760"/>
      <c r="BZ137" s="760"/>
      <c r="CA137" s="760"/>
      <c r="CB137" s="760"/>
      <c r="CC137" s="760"/>
      <c r="CD137" s="760"/>
      <c r="CE137" s="760"/>
      <c r="CF137" s="760"/>
      <c r="CG137" s="760"/>
      <c r="CH137" s="760"/>
      <c r="CI137" s="760"/>
      <c r="CJ137" s="760"/>
      <c r="CK137" s="760"/>
      <c r="CL137" s="760"/>
      <c r="CM137" s="760"/>
      <c r="CN137" s="760"/>
      <c r="CO137" s="760"/>
      <c r="CP137" s="760"/>
      <c r="CQ137" s="760"/>
      <c r="CR137" s="760"/>
      <c r="CS137" s="760"/>
      <c r="CT137" s="760"/>
      <c r="CU137" s="760"/>
      <c r="CV137" s="760"/>
      <c r="CW137" s="760"/>
      <c r="CX137" s="760"/>
    </row>
    <row r="138" spans="1:102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  <c r="AJ138" s="760"/>
      <c r="AK138" s="760"/>
      <c r="AL138" s="760"/>
      <c r="AM138" s="760"/>
      <c r="AN138" s="760"/>
      <c r="AO138" s="760"/>
      <c r="AP138" s="760"/>
      <c r="AQ138" s="760"/>
      <c r="AR138" s="760"/>
      <c r="AS138" s="760"/>
      <c r="AT138" s="760"/>
      <c r="AU138" s="760"/>
      <c r="AV138" s="760"/>
      <c r="AW138" s="760"/>
      <c r="AX138" s="760"/>
      <c r="AY138" s="760"/>
      <c r="AZ138" s="760"/>
      <c r="BA138" s="760"/>
      <c r="BB138" s="760"/>
      <c r="BC138" s="760"/>
      <c r="BD138" s="760"/>
      <c r="BE138" s="760"/>
      <c r="BF138" s="760"/>
      <c r="BG138" s="760"/>
      <c r="BH138" s="760"/>
      <c r="BI138" s="760"/>
      <c r="BJ138" s="760"/>
      <c r="BK138" s="760"/>
      <c r="BL138" s="760"/>
      <c r="BM138" s="760"/>
      <c r="BN138" s="760"/>
      <c r="BO138" s="760"/>
      <c r="BP138" s="760"/>
      <c r="BQ138" s="760"/>
      <c r="BR138" s="760"/>
      <c r="BS138" s="760"/>
      <c r="BT138" s="760"/>
      <c r="BU138" s="760"/>
      <c r="BV138" s="760"/>
      <c r="BW138" s="760"/>
      <c r="BX138" s="760"/>
      <c r="BY138" s="760"/>
      <c r="BZ138" s="760"/>
      <c r="CA138" s="760"/>
      <c r="CB138" s="760"/>
      <c r="CC138" s="760"/>
      <c r="CD138" s="760"/>
      <c r="CE138" s="760"/>
      <c r="CF138" s="760"/>
      <c r="CG138" s="760"/>
      <c r="CH138" s="760"/>
      <c r="CI138" s="760"/>
      <c r="CJ138" s="760"/>
      <c r="CK138" s="760"/>
      <c r="CL138" s="760"/>
      <c r="CM138" s="760"/>
      <c r="CN138" s="760"/>
      <c r="CO138" s="760"/>
      <c r="CP138" s="760"/>
      <c r="CQ138" s="760"/>
      <c r="CR138" s="760"/>
      <c r="CS138" s="760"/>
      <c r="CT138" s="760"/>
      <c r="CU138" s="760"/>
      <c r="CV138" s="760"/>
      <c r="CW138" s="760"/>
      <c r="CX138" s="760"/>
    </row>
    <row r="139" spans="1:102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760"/>
      <c r="AJ139" s="760"/>
      <c r="AK139" s="760"/>
      <c r="AL139" s="760"/>
      <c r="AM139" s="760"/>
      <c r="AN139" s="760"/>
      <c r="AO139" s="760"/>
      <c r="AP139" s="760"/>
      <c r="AQ139" s="760"/>
      <c r="AR139" s="760"/>
      <c r="AS139" s="760"/>
      <c r="AT139" s="760"/>
      <c r="AU139" s="760"/>
      <c r="AV139" s="760"/>
      <c r="AW139" s="760"/>
      <c r="AX139" s="760"/>
      <c r="AY139" s="760"/>
      <c r="AZ139" s="760"/>
      <c r="BA139" s="760"/>
      <c r="BB139" s="760"/>
      <c r="BC139" s="760"/>
      <c r="BD139" s="760"/>
      <c r="BE139" s="760"/>
      <c r="BF139" s="760"/>
      <c r="BG139" s="760"/>
      <c r="BH139" s="760"/>
      <c r="BI139" s="760"/>
      <c r="BJ139" s="760"/>
      <c r="BK139" s="760"/>
      <c r="BL139" s="760"/>
      <c r="BM139" s="760"/>
      <c r="BN139" s="760"/>
      <c r="BO139" s="760"/>
      <c r="BP139" s="760"/>
      <c r="BQ139" s="760"/>
      <c r="BR139" s="760"/>
      <c r="BS139" s="760"/>
      <c r="BT139" s="760"/>
      <c r="BU139" s="760"/>
      <c r="BV139" s="760"/>
      <c r="BW139" s="760"/>
      <c r="BX139" s="760"/>
      <c r="BY139" s="760"/>
      <c r="BZ139" s="760"/>
      <c r="CA139" s="760"/>
      <c r="CB139" s="760"/>
      <c r="CC139" s="760"/>
      <c r="CD139" s="760"/>
      <c r="CE139" s="760"/>
      <c r="CF139" s="760"/>
      <c r="CG139" s="760"/>
      <c r="CH139" s="760"/>
      <c r="CI139" s="760"/>
      <c r="CJ139" s="760"/>
      <c r="CK139" s="760"/>
      <c r="CL139" s="760"/>
      <c r="CM139" s="760"/>
      <c r="CN139" s="760"/>
      <c r="CO139" s="760"/>
      <c r="CP139" s="760"/>
      <c r="CQ139" s="760"/>
      <c r="CR139" s="760"/>
      <c r="CS139" s="760"/>
      <c r="CT139" s="760"/>
      <c r="CU139" s="760"/>
      <c r="CV139" s="760"/>
      <c r="CW139" s="760"/>
      <c r="CX139" s="760"/>
    </row>
    <row r="140" spans="1:102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  <c r="Z140" s="760"/>
      <c r="AA140" s="760"/>
      <c r="AB140" s="760"/>
      <c r="AC140" s="760"/>
      <c r="AD140" s="760"/>
      <c r="AE140" s="760"/>
      <c r="AF140" s="760"/>
      <c r="AG140" s="760"/>
      <c r="AH140" s="760"/>
      <c r="AI140" s="760"/>
      <c r="AJ140" s="760"/>
      <c r="AK140" s="760"/>
      <c r="AL140" s="760"/>
      <c r="AM140" s="760"/>
      <c r="AN140" s="760"/>
      <c r="AO140" s="760"/>
      <c r="AP140" s="760"/>
      <c r="AQ140" s="760"/>
      <c r="AR140" s="760"/>
      <c r="AS140" s="760"/>
      <c r="AT140" s="760"/>
      <c r="AU140" s="760"/>
      <c r="AV140" s="760"/>
      <c r="AW140" s="760"/>
      <c r="AX140" s="760"/>
      <c r="AY140" s="760"/>
      <c r="AZ140" s="760"/>
      <c r="BA140" s="760"/>
      <c r="BB140" s="760"/>
      <c r="BC140" s="760"/>
      <c r="BD140" s="760"/>
      <c r="BE140" s="760"/>
      <c r="BF140" s="760"/>
      <c r="BG140" s="760"/>
      <c r="BH140" s="760"/>
      <c r="BI140" s="760"/>
      <c r="BJ140" s="760"/>
      <c r="BK140" s="760"/>
      <c r="BL140" s="760"/>
      <c r="BM140" s="760"/>
      <c r="BN140" s="760"/>
      <c r="BO140" s="760"/>
      <c r="BP140" s="760"/>
      <c r="BQ140" s="760"/>
      <c r="BR140" s="760"/>
      <c r="BS140" s="760"/>
      <c r="BT140" s="760"/>
      <c r="BU140" s="760"/>
      <c r="BV140" s="760"/>
      <c r="BW140" s="760"/>
      <c r="BX140" s="760"/>
      <c r="BY140" s="760"/>
      <c r="BZ140" s="760"/>
      <c r="CA140" s="760"/>
      <c r="CB140" s="760"/>
      <c r="CC140" s="760"/>
      <c r="CD140" s="760"/>
      <c r="CE140" s="760"/>
      <c r="CF140" s="760"/>
      <c r="CG140" s="760"/>
      <c r="CH140" s="760"/>
      <c r="CI140" s="760"/>
      <c r="CJ140" s="760"/>
      <c r="CK140" s="760"/>
      <c r="CL140" s="760"/>
      <c r="CM140" s="760"/>
      <c r="CN140" s="760"/>
      <c r="CO140" s="760"/>
      <c r="CP140" s="760"/>
      <c r="CQ140" s="760"/>
      <c r="CR140" s="760"/>
      <c r="CS140" s="760"/>
      <c r="CT140" s="760"/>
      <c r="CU140" s="760"/>
      <c r="CV140" s="760"/>
      <c r="CW140" s="760"/>
      <c r="CX140" s="760"/>
    </row>
    <row r="141" spans="1:102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760"/>
      <c r="AJ141" s="760"/>
      <c r="AK141" s="760"/>
      <c r="AL141" s="760"/>
      <c r="AM141" s="760"/>
      <c r="AN141" s="760"/>
      <c r="AO141" s="760"/>
      <c r="AP141" s="760"/>
      <c r="AQ141" s="760"/>
      <c r="AR141" s="760"/>
      <c r="AS141" s="760"/>
      <c r="AT141" s="760"/>
      <c r="AU141" s="760"/>
      <c r="AV141" s="760"/>
      <c r="AW141" s="760"/>
      <c r="AX141" s="760"/>
      <c r="AY141" s="760"/>
      <c r="AZ141" s="760"/>
      <c r="BA141" s="760"/>
      <c r="BB141" s="760"/>
      <c r="BC141" s="760"/>
      <c r="BD141" s="760"/>
      <c r="BE141" s="760"/>
      <c r="BF141" s="760"/>
      <c r="BG141" s="760"/>
      <c r="BH141" s="760"/>
      <c r="BI141" s="760"/>
      <c r="BJ141" s="760"/>
      <c r="BK141" s="760"/>
      <c r="BL141" s="760"/>
      <c r="BM141" s="760"/>
      <c r="BN141" s="760"/>
      <c r="BO141" s="760"/>
      <c r="BP141" s="760"/>
      <c r="BQ141" s="760"/>
      <c r="BR141" s="760"/>
      <c r="BS141" s="760"/>
      <c r="BT141" s="760"/>
      <c r="BU141" s="760"/>
      <c r="BV141" s="760"/>
      <c r="BW141" s="760"/>
      <c r="BX141" s="760"/>
      <c r="BY141" s="760"/>
      <c r="BZ141" s="760"/>
      <c r="CA141" s="760"/>
      <c r="CB141" s="760"/>
      <c r="CC141" s="760"/>
      <c r="CD141" s="760"/>
      <c r="CE141" s="760"/>
      <c r="CF141" s="760"/>
      <c r="CG141" s="760"/>
      <c r="CH141" s="760"/>
      <c r="CI141" s="760"/>
      <c r="CJ141" s="760"/>
      <c r="CK141" s="760"/>
      <c r="CL141" s="760"/>
      <c r="CM141" s="760"/>
      <c r="CN141" s="760"/>
      <c r="CO141" s="760"/>
      <c r="CP141" s="760"/>
      <c r="CQ141" s="760"/>
      <c r="CR141" s="760"/>
      <c r="CS141" s="760"/>
      <c r="CT141" s="760"/>
      <c r="CU141" s="760"/>
      <c r="CV141" s="760"/>
      <c r="CW141" s="760"/>
      <c r="CX141" s="760"/>
    </row>
    <row r="142" spans="1:102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  <c r="Z142" s="760"/>
      <c r="AA142" s="760"/>
      <c r="AB142" s="760"/>
      <c r="AC142" s="760"/>
      <c r="AD142" s="760"/>
      <c r="AE142" s="760"/>
      <c r="AF142" s="760"/>
      <c r="AG142" s="760"/>
      <c r="AH142" s="760"/>
      <c r="AI142" s="760"/>
      <c r="AJ142" s="760"/>
      <c r="AK142" s="760"/>
      <c r="AL142" s="760"/>
      <c r="AM142" s="760"/>
      <c r="AN142" s="760"/>
      <c r="AO142" s="760"/>
      <c r="AP142" s="760"/>
      <c r="AQ142" s="760"/>
      <c r="AR142" s="760"/>
      <c r="AS142" s="760"/>
      <c r="AT142" s="760"/>
      <c r="AU142" s="760"/>
      <c r="AV142" s="760"/>
      <c r="AW142" s="760"/>
      <c r="AX142" s="760"/>
      <c r="AY142" s="760"/>
      <c r="AZ142" s="760"/>
      <c r="BA142" s="760"/>
      <c r="BB142" s="760"/>
      <c r="BC142" s="760"/>
      <c r="BD142" s="760"/>
      <c r="BE142" s="760"/>
      <c r="BF142" s="760"/>
      <c r="BG142" s="760"/>
      <c r="BH142" s="760"/>
      <c r="BI142" s="760"/>
      <c r="BJ142" s="760"/>
      <c r="BK142" s="760"/>
      <c r="BL142" s="760"/>
      <c r="BM142" s="760"/>
      <c r="BN142" s="760"/>
      <c r="BO142" s="760"/>
      <c r="BP142" s="760"/>
      <c r="BQ142" s="760"/>
      <c r="BR142" s="760"/>
      <c r="BS142" s="760"/>
      <c r="BT142" s="760"/>
      <c r="BU142" s="760"/>
      <c r="BV142" s="760"/>
      <c r="BW142" s="760"/>
      <c r="BX142" s="760"/>
      <c r="BY142" s="760"/>
      <c r="BZ142" s="760"/>
      <c r="CA142" s="760"/>
      <c r="CB142" s="760"/>
      <c r="CC142" s="760"/>
      <c r="CD142" s="760"/>
      <c r="CE142" s="760"/>
      <c r="CF142" s="760"/>
      <c r="CG142" s="760"/>
      <c r="CH142" s="760"/>
      <c r="CI142" s="760"/>
      <c r="CJ142" s="760"/>
      <c r="CK142" s="760"/>
      <c r="CL142" s="760"/>
      <c r="CM142" s="760"/>
      <c r="CN142" s="760"/>
      <c r="CO142" s="760"/>
      <c r="CP142" s="760"/>
      <c r="CQ142" s="760"/>
      <c r="CR142" s="760"/>
      <c r="CS142" s="760"/>
      <c r="CT142" s="760"/>
      <c r="CU142" s="760"/>
      <c r="CV142" s="760"/>
      <c r="CW142" s="760"/>
      <c r="CX142" s="760"/>
    </row>
    <row r="143" spans="1:102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  <c r="Z143" s="760"/>
      <c r="AA143" s="760"/>
      <c r="AB143" s="760"/>
      <c r="AC143" s="760"/>
      <c r="AD143" s="760"/>
      <c r="AE143" s="760"/>
      <c r="AF143" s="760"/>
      <c r="AG143" s="760"/>
      <c r="AH143" s="760"/>
      <c r="AI143" s="760"/>
      <c r="AJ143" s="760"/>
      <c r="AK143" s="760"/>
      <c r="AL143" s="760"/>
      <c r="AM143" s="760"/>
      <c r="AN143" s="760"/>
      <c r="AO143" s="760"/>
      <c r="AP143" s="760"/>
      <c r="AQ143" s="760"/>
      <c r="AR143" s="760"/>
      <c r="AS143" s="760"/>
      <c r="AT143" s="760"/>
      <c r="AU143" s="760"/>
      <c r="AV143" s="760"/>
      <c r="AW143" s="760"/>
      <c r="AX143" s="760"/>
      <c r="AY143" s="760"/>
      <c r="AZ143" s="760"/>
      <c r="BA143" s="760"/>
      <c r="BB143" s="760"/>
      <c r="BC143" s="760"/>
      <c r="BD143" s="760"/>
      <c r="BE143" s="760"/>
      <c r="BF143" s="760"/>
      <c r="BG143" s="760"/>
      <c r="BH143" s="760"/>
      <c r="BI143" s="760"/>
      <c r="BJ143" s="760"/>
      <c r="BK143" s="760"/>
      <c r="BL143" s="760"/>
      <c r="BM143" s="760"/>
      <c r="BN143" s="760"/>
      <c r="BO143" s="760"/>
      <c r="BP143" s="760"/>
      <c r="BQ143" s="760"/>
      <c r="BR143" s="760"/>
      <c r="BS143" s="760"/>
      <c r="BT143" s="760"/>
      <c r="BU143" s="760"/>
      <c r="BV143" s="760"/>
      <c r="BW143" s="760"/>
      <c r="BX143" s="760"/>
      <c r="BY143" s="760"/>
      <c r="BZ143" s="760"/>
      <c r="CA143" s="760"/>
      <c r="CB143" s="760"/>
      <c r="CC143" s="760"/>
      <c r="CD143" s="760"/>
      <c r="CE143" s="760"/>
      <c r="CF143" s="760"/>
      <c r="CG143" s="760"/>
      <c r="CH143" s="760"/>
      <c r="CI143" s="760"/>
      <c r="CJ143" s="760"/>
      <c r="CK143" s="760"/>
      <c r="CL143" s="760"/>
      <c r="CM143" s="760"/>
      <c r="CN143" s="760"/>
      <c r="CO143" s="760"/>
      <c r="CP143" s="760"/>
      <c r="CQ143" s="760"/>
      <c r="CR143" s="760"/>
      <c r="CS143" s="760"/>
      <c r="CT143" s="760"/>
      <c r="CU143" s="760"/>
      <c r="CV143" s="760"/>
      <c r="CW143" s="760"/>
      <c r="CX143" s="760"/>
    </row>
    <row r="144" spans="1:102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  <c r="Z144" s="760"/>
      <c r="AA144" s="760"/>
      <c r="AB144" s="760"/>
      <c r="AC144" s="760"/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760"/>
      <c r="AN144" s="760"/>
      <c r="AO144" s="760"/>
      <c r="AP144" s="760"/>
      <c r="AQ144" s="760"/>
      <c r="AR144" s="760"/>
      <c r="AS144" s="760"/>
      <c r="AT144" s="760"/>
      <c r="AU144" s="760"/>
      <c r="AV144" s="760"/>
      <c r="AW144" s="760"/>
      <c r="AX144" s="760"/>
      <c r="AY144" s="760"/>
      <c r="AZ144" s="760"/>
      <c r="BA144" s="760"/>
      <c r="BB144" s="760"/>
      <c r="BC144" s="760"/>
      <c r="BD144" s="760"/>
      <c r="BE144" s="760"/>
      <c r="BF144" s="760"/>
      <c r="BG144" s="760"/>
      <c r="BH144" s="760"/>
      <c r="BI144" s="760"/>
      <c r="BJ144" s="760"/>
      <c r="BK144" s="760"/>
      <c r="BL144" s="760"/>
      <c r="BM144" s="760"/>
      <c r="BN144" s="760"/>
      <c r="BO144" s="760"/>
      <c r="BP144" s="760"/>
      <c r="BQ144" s="760"/>
      <c r="BR144" s="760"/>
      <c r="BS144" s="760"/>
      <c r="BT144" s="760"/>
      <c r="BU144" s="760"/>
      <c r="BV144" s="760"/>
      <c r="BW144" s="760"/>
      <c r="BX144" s="760"/>
      <c r="BY144" s="760"/>
      <c r="BZ144" s="760"/>
      <c r="CA144" s="760"/>
      <c r="CB144" s="760"/>
      <c r="CC144" s="760"/>
      <c r="CD144" s="760"/>
      <c r="CE144" s="760"/>
      <c r="CF144" s="760"/>
      <c r="CG144" s="760"/>
      <c r="CH144" s="760"/>
      <c r="CI144" s="760"/>
      <c r="CJ144" s="760"/>
      <c r="CK144" s="760"/>
      <c r="CL144" s="760"/>
      <c r="CM144" s="760"/>
      <c r="CN144" s="760"/>
      <c r="CO144" s="760"/>
      <c r="CP144" s="760"/>
      <c r="CQ144" s="760"/>
      <c r="CR144" s="760"/>
      <c r="CS144" s="760"/>
      <c r="CT144" s="760"/>
      <c r="CU144" s="760"/>
      <c r="CV144" s="760"/>
      <c r="CW144" s="760"/>
      <c r="CX144" s="760"/>
    </row>
    <row r="145" spans="1:102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  <c r="CI145" s="760"/>
      <c r="CJ145" s="760"/>
      <c r="CK145" s="760"/>
      <c r="CL145" s="760"/>
      <c r="CM145" s="760"/>
      <c r="CN145" s="760"/>
      <c r="CO145" s="760"/>
      <c r="CP145" s="760"/>
      <c r="CQ145" s="760"/>
      <c r="CR145" s="760"/>
      <c r="CS145" s="760"/>
      <c r="CT145" s="760"/>
      <c r="CU145" s="760"/>
      <c r="CV145" s="760"/>
      <c r="CW145" s="760"/>
      <c r="CX145" s="760"/>
    </row>
    <row r="146" spans="1:102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  <c r="CI146" s="760"/>
      <c r="CJ146" s="760"/>
      <c r="CK146" s="760"/>
      <c r="CL146" s="760"/>
      <c r="CM146" s="760"/>
      <c r="CN146" s="760"/>
      <c r="CO146" s="760"/>
      <c r="CP146" s="760"/>
      <c r="CQ146" s="760"/>
      <c r="CR146" s="760"/>
      <c r="CS146" s="760"/>
      <c r="CT146" s="760"/>
      <c r="CU146" s="760"/>
      <c r="CV146" s="760"/>
      <c r="CW146" s="760"/>
      <c r="CX146" s="760"/>
    </row>
    <row r="147" spans="1:102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  <c r="CI147" s="760"/>
      <c r="CJ147" s="760"/>
      <c r="CK147" s="760"/>
      <c r="CL147" s="760"/>
      <c r="CM147" s="760"/>
      <c r="CN147" s="760"/>
      <c r="CO147" s="760"/>
      <c r="CP147" s="760"/>
      <c r="CQ147" s="760"/>
      <c r="CR147" s="760"/>
      <c r="CS147" s="760"/>
      <c r="CT147" s="760"/>
      <c r="CU147" s="760"/>
      <c r="CV147" s="760"/>
      <c r="CW147" s="760"/>
      <c r="CX147" s="760"/>
    </row>
    <row r="148" spans="1:102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  <c r="CI148" s="760"/>
      <c r="CJ148" s="760"/>
      <c r="CK148" s="760"/>
      <c r="CL148" s="760"/>
      <c r="CM148" s="760"/>
      <c r="CN148" s="760"/>
      <c r="CO148" s="760"/>
      <c r="CP148" s="760"/>
      <c r="CQ148" s="760"/>
      <c r="CR148" s="760"/>
      <c r="CS148" s="760"/>
      <c r="CT148" s="760"/>
      <c r="CU148" s="760"/>
      <c r="CV148" s="760"/>
      <c r="CW148" s="760"/>
      <c r="CX148" s="760"/>
    </row>
    <row r="149" spans="1:102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  <c r="CI149" s="760"/>
      <c r="CJ149" s="760"/>
      <c r="CK149" s="760"/>
      <c r="CL149" s="760"/>
      <c r="CM149" s="760"/>
      <c r="CN149" s="760"/>
      <c r="CO149" s="760"/>
      <c r="CP149" s="760"/>
      <c r="CQ149" s="760"/>
      <c r="CR149" s="760"/>
      <c r="CS149" s="760"/>
      <c r="CT149" s="760"/>
      <c r="CU149" s="760"/>
      <c r="CV149" s="760"/>
      <c r="CW149" s="760"/>
      <c r="CX149" s="760"/>
    </row>
    <row r="150" spans="1:102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  <c r="CI150" s="760"/>
      <c r="CJ150" s="760"/>
      <c r="CK150" s="760"/>
      <c r="CL150" s="760"/>
      <c r="CM150" s="760"/>
      <c r="CN150" s="760"/>
      <c r="CO150" s="760"/>
      <c r="CP150" s="760"/>
      <c r="CQ150" s="760"/>
      <c r="CR150" s="760"/>
      <c r="CS150" s="760"/>
      <c r="CT150" s="760"/>
      <c r="CU150" s="760"/>
      <c r="CV150" s="760"/>
      <c r="CW150" s="760"/>
      <c r="CX150" s="760"/>
    </row>
    <row r="151" spans="1:102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  <c r="CI151" s="760"/>
      <c r="CJ151" s="760"/>
      <c r="CK151" s="760"/>
      <c r="CL151" s="760"/>
      <c r="CM151" s="760"/>
      <c r="CN151" s="760"/>
      <c r="CO151" s="760"/>
      <c r="CP151" s="760"/>
      <c r="CQ151" s="760"/>
      <c r="CR151" s="760"/>
      <c r="CS151" s="760"/>
      <c r="CT151" s="760"/>
      <c r="CU151" s="760"/>
      <c r="CV151" s="760"/>
      <c r="CW151" s="760"/>
      <c r="CX151" s="760"/>
    </row>
    <row r="152" spans="1:102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  <c r="CI152" s="760"/>
      <c r="CJ152" s="760"/>
      <c r="CK152" s="760"/>
      <c r="CL152" s="760"/>
      <c r="CM152" s="760"/>
      <c r="CN152" s="760"/>
      <c r="CO152" s="760"/>
      <c r="CP152" s="760"/>
      <c r="CQ152" s="760"/>
      <c r="CR152" s="760"/>
      <c r="CS152" s="760"/>
      <c r="CT152" s="760"/>
      <c r="CU152" s="760"/>
      <c r="CV152" s="760"/>
      <c r="CW152" s="760"/>
      <c r="CX152" s="760"/>
    </row>
    <row r="153" spans="1:102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  <c r="CI153" s="760"/>
      <c r="CJ153" s="760"/>
      <c r="CK153" s="760"/>
      <c r="CL153" s="760"/>
      <c r="CM153" s="760"/>
      <c r="CN153" s="760"/>
      <c r="CO153" s="760"/>
      <c r="CP153" s="760"/>
      <c r="CQ153" s="760"/>
      <c r="CR153" s="760"/>
      <c r="CS153" s="760"/>
      <c r="CT153" s="760"/>
      <c r="CU153" s="760"/>
      <c r="CV153" s="760"/>
      <c r="CW153" s="760"/>
      <c r="CX153" s="760"/>
    </row>
    <row r="154" spans="1:102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  <c r="CI154" s="760"/>
      <c r="CJ154" s="760"/>
      <c r="CK154" s="760"/>
      <c r="CL154" s="760"/>
      <c r="CM154" s="760"/>
      <c r="CN154" s="760"/>
      <c r="CO154" s="760"/>
      <c r="CP154" s="760"/>
      <c r="CQ154" s="760"/>
      <c r="CR154" s="760"/>
      <c r="CS154" s="760"/>
      <c r="CT154" s="760"/>
      <c r="CU154" s="760"/>
      <c r="CV154" s="760"/>
      <c r="CW154" s="760"/>
      <c r="CX154" s="760"/>
    </row>
    <row r="155" spans="1:102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  <c r="CI155" s="760"/>
      <c r="CJ155" s="760"/>
      <c r="CK155" s="760"/>
      <c r="CL155" s="760"/>
      <c r="CM155" s="760"/>
      <c r="CN155" s="760"/>
      <c r="CO155" s="760"/>
      <c r="CP155" s="760"/>
      <c r="CQ155" s="760"/>
      <c r="CR155" s="760"/>
      <c r="CS155" s="760"/>
      <c r="CT155" s="760"/>
      <c r="CU155" s="760"/>
      <c r="CV155" s="760"/>
      <c r="CW155" s="760"/>
      <c r="CX155" s="760"/>
    </row>
    <row r="156" spans="1:102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  <c r="CI156" s="760"/>
      <c r="CJ156" s="760"/>
      <c r="CK156" s="760"/>
      <c r="CL156" s="760"/>
      <c r="CM156" s="760"/>
      <c r="CN156" s="760"/>
      <c r="CO156" s="760"/>
      <c r="CP156" s="760"/>
      <c r="CQ156" s="760"/>
      <c r="CR156" s="760"/>
      <c r="CS156" s="760"/>
      <c r="CT156" s="760"/>
      <c r="CU156" s="760"/>
      <c r="CV156" s="760"/>
      <c r="CW156" s="760"/>
      <c r="CX156" s="760"/>
    </row>
    <row r="157" spans="1:102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  <c r="CI157" s="760"/>
      <c r="CJ157" s="760"/>
      <c r="CK157" s="760"/>
      <c r="CL157" s="760"/>
      <c r="CM157" s="760"/>
      <c r="CN157" s="760"/>
      <c r="CO157" s="760"/>
      <c r="CP157" s="760"/>
      <c r="CQ157" s="760"/>
      <c r="CR157" s="760"/>
      <c r="CS157" s="760"/>
      <c r="CT157" s="760"/>
      <c r="CU157" s="760"/>
      <c r="CV157" s="760"/>
      <c r="CW157" s="760"/>
      <c r="CX157" s="760"/>
    </row>
    <row r="158" spans="1:102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  <c r="CI158" s="760"/>
      <c r="CJ158" s="760"/>
      <c r="CK158" s="760"/>
      <c r="CL158" s="760"/>
      <c r="CM158" s="760"/>
      <c r="CN158" s="760"/>
      <c r="CO158" s="760"/>
      <c r="CP158" s="760"/>
      <c r="CQ158" s="760"/>
      <c r="CR158" s="760"/>
      <c r="CS158" s="760"/>
      <c r="CT158" s="760"/>
      <c r="CU158" s="760"/>
      <c r="CV158" s="760"/>
      <c r="CW158" s="760"/>
      <c r="CX158" s="760"/>
    </row>
    <row r="159" spans="1:102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  <c r="CI159" s="760"/>
      <c r="CJ159" s="760"/>
      <c r="CK159" s="760"/>
      <c r="CL159" s="760"/>
      <c r="CM159" s="760"/>
      <c r="CN159" s="760"/>
      <c r="CO159" s="760"/>
      <c r="CP159" s="760"/>
      <c r="CQ159" s="760"/>
      <c r="CR159" s="760"/>
      <c r="CS159" s="760"/>
      <c r="CT159" s="760"/>
      <c r="CU159" s="760"/>
      <c r="CV159" s="760"/>
      <c r="CW159" s="760"/>
      <c r="CX159" s="760"/>
    </row>
    <row r="160" spans="1:102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  <c r="CI160" s="760"/>
      <c r="CJ160" s="760"/>
      <c r="CK160" s="760"/>
      <c r="CL160" s="760"/>
      <c r="CM160" s="760"/>
      <c r="CN160" s="760"/>
      <c r="CO160" s="760"/>
      <c r="CP160" s="760"/>
      <c r="CQ160" s="760"/>
      <c r="CR160" s="760"/>
      <c r="CS160" s="760"/>
      <c r="CT160" s="760"/>
      <c r="CU160" s="760"/>
      <c r="CV160" s="760"/>
      <c r="CW160" s="760"/>
      <c r="CX160" s="760"/>
    </row>
    <row r="161" spans="1:102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  <c r="CI161" s="760"/>
      <c r="CJ161" s="760"/>
      <c r="CK161" s="760"/>
      <c r="CL161" s="760"/>
      <c r="CM161" s="760"/>
      <c r="CN161" s="760"/>
      <c r="CO161" s="760"/>
      <c r="CP161" s="760"/>
      <c r="CQ161" s="760"/>
      <c r="CR161" s="760"/>
      <c r="CS161" s="760"/>
      <c r="CT161" s="760"/>
      <c r="CU161" s="760"/>
      <c r="CV161" s="760"/>
      <c r="CW161" s="760"/>
      <c r="CX161" s="760"/>
    </row>
    <row r="162" spans="1:102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  <c r="CI162" s="760"/>
      <c r="CJ162" s="760"/>
      <c r="CK162" s="760"/>
      <c r="CL162" s="760"/>
      <c r="CM162" s="760"/>
      <c r="CN162" s="760"/>
      <c r="CO162" s="760"/>
      <c r="CP162" s="760"/>
      <c r="CQ162" s="760"/>
      <c r="CR162" s="760"/>
      <c r="CS162" s="760"/>
      <c r="CT162" s="760"/>
      <c r="CU162" s="760"/>
      <c r="CV162" s="760"/>
      <c r="CW162" s="760"/>
      <c r="CX162" s="760"/>
    </row>
    <row r="163" spans="1:102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  <c r="CI163" s="760"/>
      <c r="CJ163" s="760"/>
      <c r="CK163" s="760"/>
      <c r="CL163" s="760"/>
      <c r="CM163" s="760"/>
      <c r="CN163" s="760"/>
      <c r="CO163" s="760"/>
      <c r="CP163" s="760"/>
      <c r="CQ163" s="760"/>
      <c r="CR163" s="760"/>
      <c r="CS163" s="760"/>
      <c r="CT163" s="760"/>
      <c r="CU163" s="760"/>
      <c r="CV163" s="760"/>
      <c r="CW163" s="760"/>
      <c r="CX163" s="760"/>
    </row>
    <row r="164" spans="1:102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  <c r="CI164" s="760"/>
      <c r="CJ164" s="760"/>
      <c r="CK164" s="760"/>
      <c r="CL164" s="760"/>
      <c r="CM164" s="760"/>
      <c r="CN164" s="760"/>
      <c r="CO164" s="760"/>
      <c r="CP164" s="760"/>
      <c r="CQ164" s="760"/>
      <c r="CR164" s="760"/>
      <c r="CS164" s="760"/>
      <c r="CT164" s="760"/>
      <c r="CU164" s="760"/>
      <c r="CV164" s="760"/>
      <c r="CW164" s="760"/>
      <c r="CX164" s="760"/>
    </row>
    <row r="165" spans="1:102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  <c r="CI165" s="760"/>
      <c r="CJ165" s="760"/>
      <c r="CK165" s="760"/>
      <c r="CL165" s="760"/>
      <c r="CM165" s="760"/>
      <c r="CN165" s="760"/>
      <c r="CO165" s="760"/>
      <c r="CP165" s="760"/>
      <c r="CQ165" s="760"/>
      <c r="CR165" s="760"/>
      <c r="CS165" s="760"/>
      <c r="CT165" s="760"/>
      <c r="CU165" s="760"/>
      <c r="CV165" s="760"/>
      <c r="CW165" s="760"/>
      <c r="CX165" s="760"/>
    </row>
    <row r="166" spans="1:102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  <c r="CI166" s="760"/>
      <c r="CJ166" s="760"/>
      <c r="CK166" s="760"/>
      <c r="CL166" s="760"/>
      <c r="CM166" s="760"/>
      <c r="CN166" s="760"/>
      <c r="CO166" s="760"/>
      <c r="CP166" s="760"/>
      <c r="CQ166" s="760"/>
      <c r="CR166" s="760"/>
      <c r="CS166" s="760"/>
      <c r="CT166" s="760"/>
      <c r="CU166" s="760"/>
      <c r="CV166" s="760"/>
      <c r="CW166" s="760"/>
      <c r="CX166" s="760"/>
    </row>
    <row r="167" spans="1:102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  <c r="CI167" s="760"/>
      <c r="CJ167" s="760"/>
      <c r="CK167" s="760"/>
      <c r="CL167" s="760"/>
      <c r="CM167" s="760"/>
      <c r="CN167" s="760"/>
      <c r="CO167" s="760"/>
      <c r="CP167" s="760"/>
      <c r="CQ167" s="760"/>
      <c r="CR167" s="760"/>
      <c r="CS167" s="760"/>
      <c r="CT167" s="760"/>
      <c r="CU167" s="760"/>
      <c r="CV167" s="760"/>
      <c r="CW167" s="760"/>
      <c r="CX167" s="760"/>
    </row>
    <row r="168" spans="1:102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  <c r="CI168" s="760"/>
      <c r="CJ168" s="760"/>
      <c r="CK168" s="760"/>
      <c r="CL168" s="760"/>
      <c r="CM168" s="760"/>
      <c r="CN168" s="760"/>
      <c r="CO168" s="760"/>
      <c r="CP168" s="760"/>
      <c r="CQ168" s="760"/>
      <c r="CR168" s="760"/>
      <c r="CS168" s="760"/>
      <c r="CT168" s="760"/>
      <c r="CU168" s="760"/>
      <c r="CV168" s="760"/>
      <c r="CW168" s="760"/>
      <c r="CX168" s="760"/>
    </row>
    <row r="169" spans="1:102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  <c r="CI169" s="760"/>
      <c r="CJ169" s="760"/>
      <c r="CK169" s="760"/>
      <c r="CL169" s="760"/>
      <c r="CM169" s="760"/>
      <c r="CN169" s="760"/>
      <c r="CO169" s="760"/>
      <c r="CP169" s="760"/>
      <c r="CQ169" s="760"/>
      <c r="CR169" s="760"/>
      <c r="CS169" s="760"/>
      <c r="CT169" s="760"/>
      <c r="CU169" s="760"/>
      <c r="CV169" s="760"/>
      <c r="CW169" s="760"/>
      <c r="CX169" s="760"/>
    </row>
    <row r="170" spans="1:102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  <c r="CI170" s="760"/>
      <c r="CJ170" s="760"/>
      <c r="CK170" s="760"/>
      <c r="CL170" s="760"/>
      <c r="CM170" s="760"/>
      <c r="CN170" s="760"/>
      <c r="CO170" s="760"/>
      <c r="CP170" s="760"/>
      <c r="CQ170" s="760"/>
      <c r="CR170" s="760"/>
      <c r="CS170" s="760"/>
      <c r="CT170" s="760"/>
      <c r="CU170" s="760"/>
      <c r="CV170" s="760"/>
      <c r="CW170" s="760"/>
      <c r="CX170" s="760"/>
    </row>
    <row r="171" spans="1:102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  <c r="CI171" s="760"/>
      <c r="CJ171" s="760"/>
      <c r="CK171" s="760"/>
      <c r="CL171" s="760"/>
      <c r="CM171" s="760"/>
      <c r="CN171" s="760"/>
      <c r="CO171" s="760"/>
      <c r="CP171" s="760"/>
      <c r="CQ171" s="760"/>
      <c r="CR171" s="760"/>
      <c r="CS171" s="760"/>
      <c r="CT171" s="760"/>
      <c r="CU171" s="760"/>
      <c r="CV171" s="760"/>
      <c r="CW171" s="760"/>
      <c r="CX171" s="760"/>
    </row>
    <row r="172" spans="1:102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  <c r="CI172" s="760"/>
      <c r="CJ172" s="760"/>
      <c r="CK172" s="760"/>
      <c r="CL172" s="760"/>
      <c r="CM172" s="760"/>
      <c r="CN172" s="760"/>
      <c r="CO172" s="760"/>
      <c r="CP172" s="760"/>
      <c r="CQ172" s="760"/>
      <c r="CR172" s="760"/>
      <c r="CS172" s="760"/>
      <c r="CT172" s="760"/>
      <c r="CU172" s="760"/>
      <c r="CV172" s="760"/>
      <c r="CW172" s="760"/>
      <c r="CX172" s="760"/>
    </row>
    <row r="173" spans="1:102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  <c r="CI173" s="760"/>
      <c r="CJ173" s="760"/>
      <c r="CK173" s="760"/>
      <c r="CL173" s="760"/>
      <c r="CM173" s="760"/>
      <c r="CN173" s="760"/>
      <c r="CO173" s="760"/>
      <c r="CP173" s="760"/>
      <c r="CQ173" s="760"/>
      <c r="CR173" s="760"/>
      <c r="CS173" s="760"/>
      <c r="CT173" s="760"/>
      <c r="CU173" s="760"/>
      <c r="CV173" s="760"/>
      <c r="CW173" s="760"/>
      <c r="CX173" s="760"/>
    </row>
    <row r="174" spans="1:102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  <c r="CI174" s="760"/>
      <c r="CJ174" s="760"/>
      <c r="CK174" s="760"/>
      <c r="CL174" s="760"/>
      <c r="CM174" s="760"/>
      <c r="CN174" s="760"/>
      <c r="CO174" s="760"/>
      <c r="CP174" s="760"/>
      <c r="CQ174" s="760"/>
      <c r="CR174" s="760"/>
      <c r="CS174" s="760"/>
      <c r="CT174" s="760"/>
      <c r="CU174" s="760"/>
      <c r="CV174" s="760"/>
      <c r="CW174" s="760"/>
      <c r="CX174" s="760"/>
    </row>
    <row r="175" spans="1:102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  <c r="CI175" s="760"/>
      <c r="CJ175" s="760"/>
      <c r="CK175" s="760"/>
      <c r="CL175" s="760"/>
      <c r="CM175" s="760"/>
      <c r="CN175" s="760"/>
      <c r="CO175" s="760"/>
      <c r="CP175" s="760"/>
      <c r="CQ175" s="760"/>
      <c r="CR175" s="760"/>
      <c r="CS175" s="760"/>
      <c r="CT175" s="760"/>
      <c r="CU175" s="760"/>
      <c r="CV175" s="760"/>
      <c r="CW175" s="760"/>
      <c r="CX175" s="760"/>
    </row>
    <row r="176" spans="1:102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  <c r="CI176" s="760"/>
      <c r="CJ176" s="760"/>
      <c r="CK176" s="760"/>
      <c r="CL176" s="760"/>
      <c r="CM176" s="760"/>
      <c r="CN176" s="760"/>
      <c r="CO176" s="760"/>
      <c r="CP176" s="760"/>
      <c r="CQ176" s="760"/>
      <c r="CR176" s="760"/>
      <c r="CS176" s="760"/>
      <c r="CT176" s="760"/>
      <c r="CU176" s="760"/>
      <c r="CV176" s="760"/>
      <c r="CW176" s="760"/>
      <c r="CX176" s="760"/>
    </row>
    <row r="177" spans="1:102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  <c r="CI177" s="760"/>
      <c r="CJ177" s="760"/>
      <c r="CK177" s="760"/>
      <c r="CL177" s="760"/>
      <c r="CM177" s="760"/>
      <c r="CN177" s="760"/>
      <c r="CO177" s="760"/>
      <c r="CP177" s="760"/>
      <c r="CQ177" s="760"/>
      <c r="CR177" s="760"/>
      <c r="CS177" s="760"/>
      <c r="CT177" s="760"/>
      <c r="CU177" s="760"/>
      <c r="CV177" s="760"/>
      <c r="CW177" s="760"/>
      <c r="CX177" s="760"/>
    </row>
    <row r="178" spans="1:102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  <c r="CI178" s="760"/>
      <c r="CJ178" s="760"/>
      <c r="CK178" s="760"/>
      <c r="CL178" s="760"/>
      <c r="CM178" s="760"/>
      <c r="CN178" s="760"/>
      <c r="CO178" s="760"/>
      <c r="CP178" s="760"/>
      <c r="CQ178" s="760"/>
      <c r="CR178" s="760"/>
      <c r="CS178" s="760"/>
      <c r="CT178" s="760"/>
      <c r="CU178" s="760"/>
      <c r="CV178" s="760"/>
      <c r="CW178" s="760"/>
      <c r="CX178" s="760"/>
    </row>
    <row r="179" spans="1:102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  <c r="CI179" s="760"/>
      <c r="CJ179" s="760"/>
      <c r="CK179" s="760"/>
      <c r="CL179" s="760"/>
      <c r="CM179" s="760"/>
      <c r="CN179" s="760"/>
      <c r="CO179" s="760"/>
      <c r="CP179" s="760"/>
      <c r="CQ179" s="760"/>
      <c r="CR179" s="760"/>
      <c r="CS179" s="760"/>
      <c r="CT179" s="760"/>
      <c r="CU179" s="760"/>
      <c r="CV179" s="760"/>
      <c r="CW179" s="760"/>
      <c r="CX179" s="760"/>
    </row>
    <row r="180" spans="1:102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  <c r="CI180" s="760"/>
      <c r="CJ180" s="760"/>
      <c r="CK180" s="760"/>
      <c r="CL180" s="760"/>
      <c r="CM180" s="760"/>
      <c r="CN180" s="760"/>
      <c r="CO180" s="760"/>
      <c r="CP180" s="760"/>
      <c r="CQ180" s="760"/>
      <c r="CR180" s="760"/>
      <c r="CS180" s="760"/>
      <c r="CT180" s="760"/>
      <c r="CU180" s="760"/>
      <c r="CV180" s="760"/>
      <c r="CW180" s="760"/>
      <c r="CX180" s="760"/>
    </row>
    <row r="181" spans="1:102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  <c r="CI181" s="760"/>
      <c r="CJ181" s="760"/>
      <c r="CK181" s="760"/>
      <c r="CL181" s="760"/>
      <c r="CM181" s="760"/>
      <c r="CN181" s="760"/>
      <c r="CO181" s="760"/>
      <c r="CP181" s="760"/>
      <c r="CQ181" s="760"/>
      <c r="CR181" s="760"/>
      <c r="CS181" s="760"/>
      <c r="CT181" s="760"/>
      <c r="CU181" s="760"/>
      <c r="CV181" s="760"/>
      <c r="CW181" s="760"/>
      <c r="CX181" s="760"/>
    </row>
    <row r="182" spans="1:102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  <c r="CI182" s="760"/>
      <c r="CJ182" s="760"/>
      <c r="CK182" s="760"/>
      <c r="CL182" s="760"/>
      <c r="CM182" s="760"/>
      <c r="CN182" s="760"/>
      <c r="CO182" s="760"/>
      <c r="CP182" s="760"/>
      <c r="CQ182" s="760"/>
      <c r="CR182" s="760"/>
      <c r="CS182" s="760"/>
      <c r="CT182" s="760"/>
      <c r="CU182" s="760"/>
      <c r="CV182" s="760"/>
      <c r="CW182" s="760"/>
      <c r="CX182" s="760"/>
    </row>
    <row r="183" spans="1:102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  <c r="CI183" s="760"/>
      <c r="CJ183" s="760"/>
      <c r="CK183" s="760"/>
      <c r="CL183" s="760"/>
      <c r="CM183" s="760"/>
      <c r="CN183" s="760"/>
      <c r="CO183" s="760"/>
      <c r="CP183" s="760"/>
      <c r="CQ183" s="760"/>
      <c r="CR183" s="760"/>
      <c r="CS183" s="760"/>
      <c r="CT183" s="760"/>
      <c r="CU183" s="760"/>
      <c r="CV183" s="760"/>
      <c r="CW183" s="760"/>
      <c r="CX183" s="760"/>
    </row>
    <row r="184" spans="1:102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  <c r="CI184" s="760"/>
      <c r="CJ184" s="760"/>
      <c r="CK184" s="760"/>
      <c r="CL184" s="760"/>
      <c r="CM184" s="760"/>
      <c r="CN184" s="760"/>
      <c r="CO184" s="760"/>
      <c r="CP184" s="760"/>
      <c r="CQ184" s="760"/>
      <c r="CR184" s="760"/>
      <c r="CS184" s="760"/>
      <c r="CT184" s="760"/>
      <c r="CU184" s="760"/>
      <c r="CV184" s="760"/>
      <c r="CW184" s="760"/>
      <c r="CX184" s="760"/>
    </row>
    <row r="185" spans="1:102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  <c r="CI185" s="760"/>
      <c r="CJ185" s="760"/>
      <c r="CK185" s="760"/>
      <c r="CL185" s="760"/>
      <c r="CM185" s="760"/>
      <c r="CN185" s="760"/>
      <c r="CO185" s="760"/>
      <c r="CP185" s="760"/>
      <c r="CQ185" s="760"/>
      <c r="CR185" s="760"/>
      <c r="CS185" s="760"/>
      <c r="CT185" s="760"/>
      <c r="CU185" s="760"/>
      <c r="CV185" s="760"/>
      <c r="CW185" s="760"/>
      <c r="CX185" s="760"/>
    </row>
    <row r="186" spans="1:102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  <c r="CI186" s="760"/>
      <c r="CJ186" s="760"/>
      <c r="CK186" s="760"/>
      <c r="CL186" s="760"/>
      <c r="CM186" s="760"/>
      <c r="CN186" s="760"/>
      <c r="CO186" s="760"/>
      <c r="CP186" s="760"/>
      <c r="CQ186" s="760"/>
      <c r="CR186" s="760"/>
      <c r="CS186" s="760"/>
      <c r="CT186" s="760"/>
      <c r="CU186" s="760"/>
      <c r="CV186" s="760"/>
      <c r="CW186" s="760"/>
      <c r="CX186" s="760"/>
    </row>
    <row r="187" spans="1:102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  <c r="CI187" s="760"/>
      <c r="CJ187" s="760"/>
      <c r="CK187" s="760"/>
      <c r="CL187" s="760"/>
      <c r="CM187" s="760"/>
      <c r="CN187" s="760"/>
      <c r="CO187" s="760"/>
      <c r="CP187" s="760"/>
      <c r="CQ187" s="760"/>
      <c r="CR187" s="760"/>
      <c r="CS187" s="760"/>
      <c r="CT187" s="760"/>
      <c r="CU187" s="760"/>
      <c r="CV187" s="760"/>
      <c r="CW187" s="760"/>
      <c r="CX187" s="760"/>
    </row>
    <row r="188" spans="1:102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  <c r="CI188" s="760"/>
      <c r="CJ188" s="760"/>
      <c r="CK188" s="760"/>
      <c r="CL188" s="760"/>
      <c r="CM188" s="760"/>
      <c r="CN188" s="760"/>
      <c r="CO188" s="760"/>
      <c r="CP188" s="760"/>
      <c r="CQ188" s="760"/>
      <c r="CR188" s="760"/>
      <c r="CS188" s="760"/>
      <c r="CT188" s="760"/>
      <c r="CU188" s="760"/>
      <c r="CV188" s="760"/>
      <c r="CW188" s="760"/>
      <c r="CX188" s="760"/>
    </row>
    <row r="189" spans="1:102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  <c r="CI189" s="760"/>
      <c r="CJ189" s="760"/>
      <c r="CK189" s="760"/>
      <c r="CL189" s="760"/>
      <c r="CM189" s="760"/>
      <c r="CN189" s="760"/>
      <c r="CO189" s="760"/>
      <c r="CP189" s="760"/>
      <c r="CQ189" s="760"/>
      <c r="CR189" s="760"/>
      <c r="CS189" s="760"/>
      <c r="CT189" s="760"/>
      <c r="CU189" s="760"/>
      <c r="CV189" s="760"/>
      <c r="CW189" s="760"/>
      <c r="CX189" s="760"/>
    </row>
    <row r="190" spans="1:102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  <c r="CI190" s="760"/>
      <c r="CJ190" s="760"/>
      <c r="CK190" s="760"/>
      <c r="CL190" s="760"/>
      <c r="CM190" s="760"/>
      <c r="CN190" s="760"/>
      <c r="CO190" s="760"/>
      <c r="CP190" s="760"/>
      <c r="CQ190" s="760"/>
      <c r="CR190" s="760"/>
      <c r="CS190" s="760"/>
      <c r="CT190" s="760"/>
      <c r="CU190" s="760"/>
      <c r="CV190" s="760"/>
      <c r="CW190" s="760"/>
      <c r="CX190" s="760"/>
    </row>
    <row r="191" spans="1:102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  <c r="CI191" s="760"/>
      <c r="CJ191" s="760"/>
      <c r="CK191" s="760"/>
      <c r="CL191" s="760"/>
      <c r="CM191" s="760"/>
      <c r="CN191" s="760"/>
      <c r="CO191" s="760"/>
      <c r="CP191" s="760"/>
      <c r="CQ191" s="760"/>
      <c r="CR191" s="760"/>
      <c r="CS191" s="760"/>
      <c r="CT191" s="760"/>
      <c r="CU191" s="760"/>
      <c r="CV191" s="760"/>
      <c r="CW191" s="760"/>
      <c r="CX191" s="760"/>
    </row>
    <row r="192" spans="1:102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  <c r="CI192" s="760"/>
      <c r="CJ192" s="760"/>
      <c r="CK192" s="760"/>
      <c r="CL192" s="760"/>
      <c r="CM192" s="760"/>
      <c r="CN192" s="760"/>
      <c r="CO192" s="760"/>
      <c r="CP192" s="760"/>
      <c r="CQ192" s="760"/>
      <c r="CR192" s="760"/>
      <c r="CS192" s="760"/>
      <c r="CT192" s="760"/>
      <c r="CU192" s="760"/>
      <c r="CV192" s="760"/>
      <c r="CW192" s="760"/>
      <c r="CX192" s="760"/>
    </row>
    <row r="193" spans="1:102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  <c r="CI193" s="760"/>
      <c r="CJ193" s="760"/>
      <c r="CK193" s="760"/>
      <c r="CL193" s="760"/>
      <c r="CM193" s="760"/>
      <c r="CN193" s="760"/>
      <c r="CO193" s="760"/>
      <c r="CP193" s="760"/>
      <c r="CQ193" s="760"/>
      <c r="CR193" s="760"/>
      <c r="CS193" s="760"/>
      <c r="CT193" s="760"/>
      <c r="CU193" s="760"/>
      <c r="CV193" s="760"/>
      <c r="CW193" s="760"/>
      <c r="CX193" s="760"/>
    </row>
    <row r="194" spans="1:102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  <c r="CI194" s="760"/>
      <c r="CJ194" s="760"/>
      <c r="CK194" s="760"/>
      <c r="CL194" s="760"/>
      <c r="CM194" s="760"/>
      <c r="CN194" s="760"/>
      <c r="CO194" s="760"/>
      <c r="CP194" s="760"/>
      <c r="CQ194" s="760"/>
      <c r="CR194" s="760"/>
      <c r="CS194" s="760"/>
      <c r="CT194" s="760"/>
      <c r="CU194" s="760"/>
      <c r="CV194" s="760"/>
      <c r="CW194" s="760"/>
      <c r="CX194" s="760"/>
    </row>
    <row r="195" spans="1:102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  <c r="CI195" s="760"/>
      <c r="CJ195" s="760"/>
      <c r="CK195" s="760"/>
      <c r="CL195" s="760"/>
      <c r="CM195" s="760"/>
      <c r="CN195" s="760"/>
      <c r="CO195" s="760"/>
      <c r="CP195" s="760"/>
      <c r="CQ195" s="760"/>
      <c r="CR195" s="760"/>
      <c r="CS195" s="760"/>
      <c r="CT195" s="760"/>
      <c r="CU195" s="760"/>
      <c r="CV195" s="760"/>
      <c r="CW195" s="760"/>
      <c r="CX195" s="760"/>
    </row>
    <row r="196" spans="1:102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  <c r="CI196" s="760"/>
      <c r="CJ196" s="760"/>
      <c r="CK196" s="760"/>
      <c r="CL196" s="760"/>
      <c r="CM196" s="760"/>
      <c r="CN196" s="760"/>
      <c r="CO196" s="760"/>
      <c r="CP196" s="760"/>
      <c r="CQ196" s="760"/>
      <c r="CR196" s="760"/>
      <c r="CS196" s="760"/>
      <c r="CT196" s="760"/>
      <c r="CU196" s="760"/>
      <c r="CV196" s="760"/>
      <c r="CW196" s="760"/>
      <c r="CX196" s="760"/>
    </row>
    <row r="197" spans="1:102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  <c r="CI197" s="760"/>
      <c r="CJ197" s="760"/>
      <c r="CK197" s="760"/>
      <c r="CL197" s="760"/>
      <c r="CM197" s="760"/>
      <c r="CN197" s="760"/>
      <c r="CO197" s="760"/>
      <c r="CP197" s="760"/>
      <c r="CQ197" s="760"/>
      <c r="CR197" s="760"/>
      <c r="CS197" s="760"/>
      <c r="CT197" s="760"/>
      <c r="CU197" s="760"/>
      <c r="CV197" s="760"/>
      <c r="CW197" s="760"/>
      <c r="CX197" s="760"/>
    </row>
    <row r="198" spans="1:102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  <c r="CI198" s="760"/>
      <c r="CJ198" s="760"/>
      <c r="CK198" s="760"/>
      <c r="CL198" s="760"/>
      <c r="CM198" s="760"/>
      <c r="CN198" s="760"/>
      <c r="CO198" s="760"/>
      <c r="CP198" s="760"/>
      <c r="CQ198" s="760"/>
      <c r="CR198" s="760"/>
      <c r="CS198" s="760"/>
      <c r="CT198" s="760"/>
      <c r="CU198" s="760"/>
      <c r="CV198" s="760"/>
      <c r="CW198" s="760"/>
      <c r="CX198" s="760"/>
    </row>
    <row r="199" spans="1:102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  <c r="CI199" s="760"/>
      <c r="CJ199" s="760"/>
      <c r="CK199" s="760"/>
      <c r="CL199" s="760"/>
      <c r="CM199" s="760"/>
      <c r="CN199" s="760"/>
      <c r="CO199" s="760"/>
      <c r="CP199" s="760"/>
      <c r="CQ199" s="760"/>
      <c r="CR199" s="760"/>
      <c r="CS199" s="760"/>
      <c r="CT199" s="760"/>
      <c r="CU199" s="760"/>
      <c r="CV199" s="760"/>
      <c r="CW199" s="760"/>
      <c r="CX199" s="760"/>
    </row>
    <row r="200" spans="1:102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  <c r="CI200" s="760"/>
      <c r="CJ200" s="760"/>
      <c r="CK200" s="760"/>
      <c r="CL200" s="760"/>
      <c r="CM200" s="760"/>
      <c r="CN200" s="760"/>
      <c r="CO200" s="760"/>
      <c r="CP200" s="760"/>
      <c r="CQ200" s="760"/>
      <c r="CR200" s="760"/>
      <c r="CS200" s="760"/>
      <c r="CT200" s="760"/>
      <c r="CU200" s="760"/>
      <c r="CV200" s="760"/>
      <c r="CW200" s="760"/>
      <c r="CX200" s="760"/>
    </row>
    <row r="201" spans="1:102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  <c r="CI201" s="760"/>
      <c r="CJ201" s="760"/>
      <c r="CK201" s="760"/>
      <c r="CL201" s="760"/>
      <c r="CM201" s="760"/>
      <c r="CN201" s="760"/>
      <c r="CO201" s="760"/>
      <c r="CP201" s="760"/>
      <c r="CQ201" s="760"/>
      <c r="CR201" s="760"/>
      <c r="CS201" s="760"/>
      <c r="CT201" s="760"/>
      <c r="CU201" s="760"/>
      <c r="CV201" s="760"/>
      <c r="CW201" s="760"/>
      <c r="CX201" s="760"/>
    </row>
    <row r="202" spans="1:102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  <c r="CI202" s="760"/>
      <c r="CJ202" s="760"/>
      <c r="CK202" s="760"/>
      <c r="CL202" s="760"/>
      <c r="CM202" s="760"/>
      <c r="CN202" s="760"/>
      <c r="CO202" s="760"/>
      <c r="CP202" s="760"/>
      <c r="CQ202" s="760"/>
      <c r="CR202" s="760"/>
      <c r="CS202" s="760"/>
      <c r="CT202" s="760"/>
      <c r="CU202" s="760"/>
      <c r="CV202" s="760"/>
      <c r="CW202" s="760"/>
      <c r="CX202" s="760"/>
    </row>
    <row r="203" spans="1:102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  <c r="CI203" s="760"/>
      <c r="CJ203" s="760"/>
      <c r="CK203" s="760"/>
      <c r="CL203" s="760"/>
      <c r="CM203" s="760"/>
      <c r="CN203" s="760"/>
      <c r="CO203" s="760"/>
      <c r="CP203" s="760"/>
      <c r="CQ203" s="760"/>
      <c r="CR203" s="760"/>
      <c r="CS203" s="760"/>
      <c r="CT203" s="760"/>
      <c r="CU203" s="760"/>
      <c r="CV203" s="760"/>
      <c r="CW203" s="760"/>
      <c r="CX203" s="760"/>
    </row>
    <row r="204" spans="1:102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  <c r="CI204" s="760"/>
      <c r="CJ204" s="760"/>
      <c r="CK204" s="760"/>
      <c r="CL204" s="760"/>
      <c r="CM204" s="760"/>
      <c r="CN204" s="760"/>
      <c r="CO204" s="760"/>
      <c r="CP204" s="760"/>
      <c r="CQ204" s="760"/>
      <c r="CR204" s="760"/>
      <c r="CS204" s="760"/>
      <c r="CT204" s="760"/>
      <c r="CU204" s="760"/>
      <c r="CV204" s="760"/>
      <c r="CW204" s="760"/>
      <c r="CX204" s="760"/>
    </row>
    <row r="205" spans="1:102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  <c r="CI205" s="760"/>
      <c r="CJ205" s="760"/>
      <c r="CK205" s="760"/>
      <c r="CL205" s="760"/>
      <c r="CM205" s="760"/>
      <c r="CN205" s="760"/>
      <c r="CO205" s="760"/>
      <c r="CP205" s="760"/>
      <c r="CQ205" s="760"/>
      <c r="CR205" s="760"/>
      <c r="CS205" s="760"/>
      <c r="CT205" s="760"/>
      <c r="CU205" s="760"/>
      <c r="CV205" s="760"/>
      <c r="CW205" s="760"/>
      <c r="CX205" s="760"/>
    </row>
    <row r="206" spans="1:102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  <c r="CI206" s="760"/>
      <c r="CJ206" s="760"/>
      <c r="CK206" s="760"/>
      <c r="CL206" s="760"/>
      <c r="CM206" s="760"/>
      <c r="CN206" s="760"/>
      <c r="CO206" s="760"/>
      <c r="CP206" s="760"/>
      <c r="CQ206" s="760"/>
      <c r="CR206" s="760"/>
      <c r="CS206" s="760"/>
      <c r="CT206" s="760"/>
      <c r="CU206" s="760"/>
      <c r="CV206" s="760"/>
      <c r="CW206" s="760"/>
      <c r="CX206" s="760"/>
    </row>
    <row r="207" spans="1:102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  <c r="CI207" s="760"/>
      <c r="CJ207" s="760"/>
      <c r="CK207" s="760"/>
      <c r="CL207" s="760"/>
      <c r="CM207" s="760"/>
      <c r="CN207" s="760"/>
      <c r="CO207" s="760"/>
      <c r="CP207" s="760"/>
      <c r="CQ207" s="760"/>
      <c r="CR207" s="760"/>
      <c r="CS207" s="760"/>
      <c r="CT207" s="760"/>
      <c r="CU207" s="760"/>
      <c r="CV207" s="760"/>
      <c r="CW207" s="760"/>
      <c r="CX207" s="760"/>
    </row>
    <row r="208" spans="1:102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  <c r="CI208" s="760"/>
      <c r="CJ208" s="760"/>
      <c r="CK208" s="760"/>
      <c r="CL208" s="760"/>
      <c r="CM208" s="760"/>
      <c r="CN208" s="760"/>
      <c r="CO208" s="760"/>
      <c r="CP208" s="760"/>
      <c r="CQ208" s="760"/>
      <c r="CR208" s="760"/>
      <c r="CS208" s="760"/>
      <c r="CT208" s="760"/>
      <c r="CU208" s="760"/>
      <c r="CV208" s="760"/>
      <c r="CW208" s="760"/>
      <c r="CX208" s="760"/>
    </row>
    <row r="209" spans="1:102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  <c r="CI209" s="760"/>
      <c r="CJ209" s="760"/>
      <c r="CK209" s="760"/>
      <c r="CL209" s="760"/>
      <c r="CM209" s="760"/>
      <c r="CN209" s="760"/>
      <c r="CO209" s="760"/>
      <c r="CP209" s="760"/>
      <c r="CQ209" s="760"/>
      <c r="CR209" s="760"/>
      <c r="CS209" s="760"/>
      <c r="CT209" s="760"/>
      <c r="CU209" s="760"/>
      <c r="CV209" s="760"/>
      <c r="CW209" s="760"/>
      <c r="CX209" s="760"/>
    </row>
    <row r="210" spans="1:102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  <c r="CI210" s="760"/>
      <c r="CJ210" s="760"/>
      <c r="CK210" s="760"/>
      <c r="CL210" s="760"/>
      <c r="CM210" s="760"/>
      <c r="CN210" s="760"/>
      <c r="CO210" s="760"/>
      <c r="CP210" s="760"/>
      <c r="CQ210" s="760"/>
      <c r="CR210" s="760"/>
      <c r="CS210" s="760"/>
      <c r="CT210" s="760"/>
      <c r="CU210" s="760"/>
      <c r="CV210" s="760"/>
      <c r="CW210" s="760"/>
      <c r="CX210" s="760"/>
    </row>
    <row r="211" spans="1:102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  <c r="CI211" s="760"/>
      <c r="CJ211" s="760"/>
      <c r="CK211" s="760"/>
      <c r="CL211" s="760"/>
      <c r="CM211" s="760"/>
      <c r="CN211" s="760"/>
      <c r="CO211" s="760"/>
      <c r="CP211" s="760"/>
      <c r="CQ211" s="760"/>
      <c r="CR211" s="760"/>
      <c r="CS211" s="760"/>
      <c r="CT211" s="760"/>
      <c r="CU211" s="760"/>
      <c r="CV211" s="760"/>
      <c r="CW211" s="760"/>
      <c r="CX211" s="760"/>
    </row>
    <row r="212" spans="1:102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  <c r="CI212" s="760"/>
      <c r="CJ212" s="760"/>
      <c r="CK212" s="760"/>
      <c r="CL212" s="760"/>
      <c r="CM212" s="760"/>
      <c r="CN212" s="760"/>
      <c r="CO212" s="760"/>
      <c r="CP212" s="760"/>
      <c r="CQ212" s="760"/>
      <c r="CR212" s="760"/>
      <c r="CS212" s="760"/>
      <c r="CT212" s="760"/>
      <c r="CU212" s="760"/>
      <c r="CV212" s="760"/>
      <c r="CW212" s="760"/>
      <c r="CX212" s="760"/>
    </row>
    <row r="213" spans="1:102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  <c r="CI213" s="760"/>
      <c r="CJ213" s="760"/>
      <c r="CK213" s="760"/>
      <c r="CL213" s="760"/>
      <c r="CM213" s="760"/>
      <c r="CN213" s="760"/>
      <c r="CO213" s="760"/>
      <c r="CP213" s="760"/>
      <c r="CQ213" s="760"/>
      <c r="CR213" s="760"/>
      <c r="CS213" s="760"/>
      <c r="CT213" s="760"/>
      <c r="CU213" s="760"/>
      <c r="CV213" s="760"/>
      <c r="CW213" s="760"/>
      <c r="CX213" s="760"/>
    </row>
    <row r="214" spans="1:102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  <c r="CI214" s="760"/>
      <c r="CJ214" s="760"/>
      <c r="CK214" s="760"/>
      <c r="CL214" s="760"/>
      <c r="CM214" s="760"/>
      <c r="CN214" s="760"/>
      <c r="CO214" s="760"/>
      <c r="CP214" s="760"/>
      <c r="CQ214" s="760"/>
      <c r="CR214" s="760"/>
      <c r="CS214" s="760"/>
      <c r="CT214" s="760"/>
      <c r="CU214" s="760"/>
      <c r="CV214" s="760"/>
      <c r="CW214" s="760"/>
      <c r="CX214" s="760"/>
    </row>
    <row r="215" spans="1:102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  <c r="CI215" s="760"/>
      <c r="CJ215" s="760"/>
      <c r="CK215" s="760"/>
      <c r="CL215" s="760"/>
      <c r="CM215" s="760"/>
      <c r="CN215" s="760"/>
      <c r="CO215" s="760"/>
      <c r="CP215" s="760"/>
      <c r="CQ215" s="760"/>
      <c r="CR215" s="760"/>
      <c r="CS215" s="760"/>
      <c r="CT215" s="760"/>
      <c r="CU215" s="760"/>
      <c r="CV215" s="760"/>
      <c r="CW215" s="760"/>
      <c r="CX215" s="760"/>
    </row>
    <row r="216" spans="1:102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  <c r="CI216" s="760"/>
      <c r="CJ216" s="760"/>
      <c r="CK216" s="760"/>
      <c r="CL216" s="760"/>
      <c r="CM216" s="760"/>
      <c r="CN216" s="760"/>
      <c r="CO216" s="760"/>
      <c r="CP216" s="760"/>
      <c r="CQ216" s="760"/>
      <c r="CR216" s="760"/>
      <c r="CS216" s="760"/>
      <c r="CT216" s="760"/>
      <c r="CU216" s="760"/>
      <c r="CV216" s="760"/>
      <c r="CW216" s="760"/>
      <c r="CX216" s="760"/>
    </row>
    <row r="217" spans="1:102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  <c r="CI217" s="760"/>
      <c r="CJ217" s="760"/>
      <c r="CK217" s="760"/>
      <c r="CL217" s="760"/>
      <c r="CM217" s="760"/>
      <c r="CN217" s="760"/>
      <c r="CO217" s="760"/>
      <c r="CP217" s="760"/>
      <c r="CQ217" s="760"/>
      <c r="CR217" s="760"/>
      <c r="CS217" s="760"/>
      <c r="CT217" s="760"/>
      <c r="CU217" s="760"/>
      <c r="CV217" s="760"/>
      <c r="CW217" s="760"/>
      <c r="CX217" s="760"/>
    </row>
    <row r="218" spans="1:102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  <c r="CI218" s="760"/>
      <c r="CJ218" s="760"/>
      <c r="CK218" s="760"/>
      <c r="CL218" s="760"/>
      <c r="CM218" s="760"/>
      <c r="CN218" s="760"/>
      <c r="CO218" s="760"/>
      <c r="CP218" s="760"/>
      <c r="CQ218" s="760"/>
      <c r="CR218" s="760"/>
      <c r="CS218" s="760"/>
      <c r="CT218" s="760"/>
      <c r="CU218" s="760"/>
      <c r="CV218" s="760"/>
      <c r="CW218" s="760"/>
      <c r="CX218" s="760"/>
    </row>
    <row r="219" spans="1:102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  <c r="CI219" s="760"/>
      <c r="CJ219" s="760"/>
      <c r="CK219" s="760"/>
      <c r="CL219" s="760"/>
      <c r="CM219" s="760"/>
      <c r="CN219" s="760"/>
      <c r="CO219" s="760"/>
      <c r="CP219" s="760"/>
      <c r="CQ219" s="760"/>
      <c r="CR219" s="760"/>
      <c r="CS219" s="760"/>
      <c r="CT219" s="760"/>
      <c r="CU219" s="760"/>
      <c r="CV219" s="760"/>
      <c r="CW219" s="760"/>
      <c r="CX219" s="760"/>
    </row>
    <row r="220" spans="1:102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  <c r="CI220" s="760"/>
      <c r="CJ220" s="760"/>
      <c r="CK220" s="760"/>
      <c r="CL220" s="760"/>
      <c r="CM220" s="760"/>
      <c r="CN220" s="760"/>
      <c r="CO220" s="760"/>
      <c r="CP220" s="760"/>
      <c r="CQ220" s="760"/>
      <c r="CR220" s="760"/>
      <c r="CS220" s="760"/>
      <c r="CT220" s="760"/>
      <c r="CU220" s="760"/>
      <c r="CV220" s="760"/>
      <c r="CW220" s="760"/>
      <c r="CX220" s="760"/>
    </row>
    <row r="221" spans="1:102" x14ac:dyDescent="0.25">
      <c r="A221" s="1174">
        <v>168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  <c r="CI221" s="760"/>
      <c r="CJ221" s="760"/>
      <c r="CK221" s="760"/>
      <c r="CL221" s="760"/>
      <c r="CM221" s="760"/>
      <c r="CN221" s="760"/>
      <c r="CO221" s="760"/>
      <c r="CP221" s="760"/>
      <c r="CQ221" s="760"/>
      <c r="CR221" s="760"/>
      <c r="CS221" s="760"/>
      <c r="CT221" s="760"/>
      <c r="CU221" s="760"/>
      <c r="CV221" s="760"/>
      <c r="CW221" s="760"/>
      <c r="CX221" s="760"/>
    </row>
    <row r="222" spans="1:102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  <c r="CI222" s="760"/>
      <c r="CJ222" s="760"/>
      <c r="CK222" s="760"/>
      <c r="CL222" s="760"/>
      <c r="CM222" s="760"/>
      <c r="CN222" s="760"/>
      <c r="CO222" s="760"/>
      <c r="CP222" s="760"/>
      <c r="CQ222" s="760"/>
      <c r="CR222" s="760"/>
      <c r="CS222" s="760"/>
      <c r="CT222" s="760"/>
      <c r="CU222" s="760"/>
      <c r="CV222" s="760"/>
      <c r="CW222" s="760"/>
      <c r="CX222" s="760"/>
    </row>
    <row r="223" spans="1:102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  <c r="CI223" s="760"/>
      <c r="CJ223" s="760"/>
      <c r="CK223" s="760"/>
      <c r="CL223" s="760"/>
      <c r="CM223" s="760"/>
      <c r="CN223" s="760"/>
      <c r="CO223" s="760"/>
      <c r="CP223" s="760"/>
      <c r="CQ223" s="760"/>
      <c r="CR223" s="760"/>
      <c r="CS223" s="760"/>
      <c r="CT223" s="760"/>
      <c r="CU223" s="760"/>
      <c r="CV223" s="760"/>
      <c r="CW223" s="760"/>
      <c r="CX223" s="760"/>
    </row>
    <row r="224" spans="1:102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  <c r="CI224" s="760"/>
      <c r="CJ224" s="760"/>
      <c r="CK224" s="760"/>
      <c r="CL224" s="760"/>
      <c r="CM224" s="760"/>
      <c r="CN224" s="760"/>
      <c r="CO224" s="760"/>
      <c r="CP224" s="760"/>
      <c r="CQ224" s="760"/>
      <c r="CR224" s="760"/>
      <c r="CS224" s="760"/>
      <c r="CT224" s="760"/>
      <c r="CU224" s="760"/>
      <c r="CV224" s="760"/>
      <c r="CW224" s="760"/>
      <c r="CX224" s="760"/>
    </row>
    <row r="225" spans="1:102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  <c r="CI225" s="760"/>
      <c r="CJ225" s="760"/>
      <c r="CK225" s="760"/>
      <c r="CL225" s="760"/>
      <c r="CM225" s="760"/>
      <c r="CN225" s="760"/>
      <c r="CO225" s="760"/>
      <c r="CP225" s="760"/>
      <c r="CQ225" s="760"/>
      <c r="CR225" s="760"/>
      <c r="CS225" s="760"/>
      <c r="CT225" s="760"/>
      <c r="CU225" s="760"/>
      <c r="CV225" s="760"/>
      <c r="CW225" s="760"/>
      <c r="CX225" s="760"/>
    </row>
    <row r="226" spans="1:102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  <c r="CI226" s="760"/>
      <c r="CJ226" s="760"/>
      <c r="CK226" s="760"/>
      <c r="CL226" s="760"/>
      <c r="CM226" s="760"/>
      <c r="CN226" s="760"/>
      <c r="CO226" s="760"/>
      <c r="CP226" s="760"/>
      <c r="CQ226" s="760"/>
      <c r="CR226" s="760"/>
      <c r="CS226" s="760"/>
      <c r="CT226" s="760"/>
      <c r="CU226" s="760"/>
      <c r="CV226" s="760"/>
      <c r="CW226" s="760"/>
      <c r="CX226" s="760"/>
    </row>
    <row r="227" spans="1:102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  <c r="CI227" s="760"/>
      <c r="CJ227" s="760"/>
      <c r="CK227" s="760"/>
      <c r="CL227" s="760"/>
      <c r="CM227" s="760"/>
      <c r="CN227" s="760"/>
      <c r="CO227" s="760"/>
      <c r="CP227" s="760"/>
      <c r="CQ227" s="760"/>
      <c r="CR227" s="760"/>
      <c r="CS227" s="760"/>
      <c r="CT227" s="760"/>
      <c r="CU227" s="760"/>
      <c r="CV227" s="760"/>
      <c r="CW227" s="760"/>
      <c r="CX227" s="760"/>
    </row>
    <row r="228" spans="1:102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  <c r="CI228" s="760"/>
      <c r="CJ228" s="760"/>
      <c r="CK228" s="760"/>
      <c r="CL228" s="760"/>
      <c r="CM228" s="760"/>
      <c r="CN228" s="760"/>
      <c r="CO228" s="760"/>
      <c r="CP228" s="760"/>
      <c r="CQ228" s="760"/>
      <c r="CR228" s="760"/>
      <c r="CS228" s="760"/>
      <c r="CT228" s="760"/>
      <c r="CU228" s="760"/>
      <c r="CV228" s="760"/>
      <c r="CW228" s="760"/>
      <c r="CX228" s="760"/>
    </row>
    <row r="229" spans="1:102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  <c r="CI229" s="760"/>
      <c r="CJ229" s="760"/>
      <c r="CK229" s="760"/>
      <c r="CL229" s="760"/>
      <c r="CM229" s="760"/>
      <c r="CN229" s="760"/>
      <c r="CO229" s="760"/>
      <c r="CP229" s="760"/>
      <c r="CQ229" s="760"/>
      <c r="CR229" s="760"/>
      <c r="CS229" s="760"/>
      <c r="CT229" s="760"/>
      <c r="CU229" s="760"/>
      <c r="CV229" s="760"/>
      <c r="CW229" s="760"/>
      <c r="CX229" s="760"/>
    </row>
    <row r="230" spans="1:102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  <c r="CI230" s="760"/>
      <c r="CJ230" s="760"/>
      <c r="CK230" s="760"/>
      <c r="CL230" s="760"/>
      <c r="CM230" s="760"/>
      <c r="CN230" s="760"/>
      <c r="CO230" s="760"/>
      <c r="CP230" s="760"/>
      <c r="CQ230" s="760"/>
      <c r="CR230" s="760"/>
      <c r="CS230" s="760"/>
      <c r="CT230" s="760"/>
      <c r="CU230" s="760"/>
      <c r="CV230" s="760"/>
      <c r="CW230" s="760"/>
      <c r="CX230" s="760"/>
    </row>
    <row r="231" spans="1:102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  <c r="CI231" s="760"/>
      <c r="CJ231" s="760"/>
      <c r="CK231" s="760"/>
      <c r="CL231" s="760"/>
      <c r="CM231" s="760"/>
      <c r="CN231" s="760"/>
      <c r="CO231" s="760"/>
      <c r="CP231" s="760"/>
      <c r="CQ231" s="760"/>
      <c r="CR231" s="760"/>
      <c r="CS231" s="760"/>
      <c r="CT231" s="760"/>
      <c r="CU231" s="760"/>
      <c r="CV231" s="760"/>
      <c r="CW231" s="760"/>
      <c r="CX231" s="760"/>
    </row>
    <row r="232" spans="1:102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  <c r="CI232" s="760"/>
      <c r="CJ232" s="760"/>
      <c r="CK232" s="760"/>
      <c r="CL232" s="760"/>
      <c r="CM232" s="760"/>
      <c r="CN232" s="760"/>
      <c r="CO232" s="760"/>
      <c r="CP232" s="760"/>
      <c r="CQ232" s="760"/>
      <c r="CR232" s="760"/>
      <c r="CS232" s="760"/>
      <c r="CT232" s="760"/>
      <c r="CU232" s="760"/>
      <c r="CV232" s="760"/>
      <c r="CW232" s="760"/>
      <c r="CX232" s="760"/>
    </row>
    <row r="233" spans="1:102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  <c r="CI233" s="760"/>
      <c r="CJ233" s="760"/>
      <c r="CK233" s="760"/>
      <c r="CL233" s="760"/>
      <c r="CM233" s="760"/>
      <c r="CN233" s="760"/>
      <c r="CO233" s="760"/>
      <c r="CP233" s="760"/>
      <c r="CQ233" s="760"/>
      <c r="CR233" s="760"/>
      <c r="CS233" s="760"/>
      <c r="CT233" s="760"/>
      <c r="CU233" s="760"/>
      <c r="CV233" s="760"/>
      <c r="CW233" s="760"/>
      <c r="CX233" s="760"/>
    </row>
    <row r="234" spans="1:102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  <c r="CI234" s="760"/>
      <c r="CJ234" s="760"/>
      <c r="CK234" s="760"/>
      <c r="CL234" s="760"/>
      <c r="CM234" s="760"/>
      <c r="CN234" s="760"/>
      <c r="CO234" s="760"/>
      <c r="CP234" s="760"/>
      <c r="CQ234" s="760"/>
      <c r="CR234" s="760"/>
      <c r="CS234" s="760"/>
      <c r="CT234" s="760"/>
      <c r="CU234" s="760"/>
      <c r="CV234" s="760"/>
      <c r="CW234" s="760"/>
      <c r="CX234" s="760"/>
    </row>
    <row r="235" spans="1:102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  <c r="CI235" s="760"/>
      <c r="CJ235" s="760"/>
      <c r="CK235" s="760"/>
      <c r="CL235" s="760"/>
      <c r="CM235" s="760"/>
      <c r="CN235" s="760"/>
      <c r="CO235" s="760"/>
      <c r="CP235" s="760"/>
      <c r="CQ235" s="760"/>
      <c r="CR235" s="760"/>
      <c r="CS235" s="760"/>
      <c r="CT235" s="760"/>
      <c r="CU235" s="760"/>
      <c r="CV235" s="760"/>
      <c r="CW235" s="760"/>
      <c r="CX235" s="760"/>
    </row>
    <row r="236" spans="1:102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  <c r="CI236" s="760"/>
      <c r="CJ236" s="760"/>
      <c r="CK236" s="760"/>
      <c r="CL236" s="760"/>
      <c r="CM236" s="760"/>
      <c r="CN236" s="760"/>
      <c r="CO236" s="760"/>
      <c r="CP236" s="760"/>
      <c r="CQ236" s="760"/>
      <c r="CR236" s="760"/>
      <c r="CS236" s="760"/>
      <c r="CT236" s="760"/>
      <c r="CU236" s="760"/>
      <c r="CV236" s="760"/>
      <c r="CW236" s="760"/>
      <c r="CX236" s="760"/>
    </row>
    <row r="237" spans="1:102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  <c r="CI237" s="760"/>
      <c r="CJ237" s="760"/>
      <c r="CK237" s="760"/>
      <c r="CL237" s="760"/>
      <c r="CM237" s="760"/>
      <c r="CN237" s="760"/>
      <c r="CO237" s="760"/>
      <c r="CP237" s="760"/>
      <c r="CQ237" s="760"/>
      <c r="CR237" s="760"/>
      <c r="CS237" s="760"/>
      <c r="CT237" s="760"/>
      <c r="CU237" s="760"/>
      <c r="CV237" s="760"/>
      <c r="CW237" s="760"/>
      <c r="CX237" s="760"/>
    </row>
    <row r="238" spans="1:102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  <c r="CI238" s="760"/>
      <c r="CJ238" s="760"/>
      <c r="CK238" s="760"/>
      <c r="CL238" s="760"/>
      <c r="CM238" s="760"/>
      <c r="CN238" s="760"/>
      <c r="CO238" s="760"/>
      <c r="CP238" s="760"/>
      <c r="CQ238" s="760"/>
      <c r="CR238" s="760"/>
      <c r="CS238" s="760"/>
      <c r="CT238" s="760"/>
      <c r="CU238" s="760"/>
      <c r="CV238" s="760"/>
      <c r="CW238" s="760"/>
      <c r="CX238" s="760"/>
    </row>
    <row r="239" spans="1:102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  <c r="CI239" s="760"/>
      <c r="CJ239" s="760"/>
      <c r="CK239" s="760"/>
      <c r="CL239" s="760"/>
      <c r="CM239" s="760"/>
      <c r="CN239" s="760"/>
      <c r="CO239" s="760"/>
      <c r="CP239" s="760"/>
      <c r="CQ239" s="760"/>
      <c r="CR239" s="760"/>
      <c r="CS239" s="760"/>
      <c r="CT239" s="760"/>
      <c r="CU239" s="760"/>
      <c r="CV239" s="760"/>
      <c r="CW239" s="760"/>
      <c r="CX239" s="760"/>
    </row>
    <row r="240" spans="1:102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  <c r="CI240" s="760"/>
      <c r="CJ240" s="760"/>
      <c r="CK240" s="760"/>
      <c r="CL240" s="760"/>
      <c r="CM240" s="760"/>
      <c r="CN240" s="760"/>
      <c r="CO240" s="760"/>
      <c r="CP240" s="760"/>
      <c r="CQ240" s="760"/>
      <c r="CR240" s="760"/>
      <c r="CS240" s="760"/>
      <c r="CT240" s="760"/>
      <c r="CU240" s="760"/>
      <c r="CV240" s="760"/>
      <c r="CW240" s="760"/>
      <c r="CX240" s="760"/>
    </row>
    <row r="241" spans="1:102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  <c r="CI241" s="760"/>
      <c r="CJ241" s="760"/>
      <c r="CK241" s="760"/>
      <c r="CL241" s="760"/>
      <c r="CM241" s="760"/>
      <c r="CN241" s="760"/>
      <c r="CO241" s="760"/>
      <c r="CP241" s="760"/>
      <c r="CQ241" s="760"/>
      <c r="CR241" s="760"/>
      <c r="CS241" s="760"/>
      <c r="CT241" s="760"/>
      <c r="CU241" s="760"/>
      <c r="CV241" s="760"/>
      <c r="CW241" s="760"/>
      <c r="CX241" s="760"/>
    </row>
    <row r="242" spans="1:102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  <c r="CI242" s="760"/>
      <c r="CJ242" s="760"/>
      <c r="CK242" s="760"/>
      <c r="CL242" s="760"/>
      <c r="CM242" s="760"/>
      <c r="CN242" s="760"/>
      <c r="CO242" s="760"/>
      <c r="CP242" s="760"/>
      <c r="CQ242" s="760"/>
      <c r="CR242" s="760"/>
      <c r="CS242" s="760"/>
      <c r="CT242" s="760"/>
      <c r="CU242" s="760"/>
      <c r="CV242" s="760"/>
      <c r="CW242" s="760"/>
      <c r="CX242" s="760"/>
    </row>
    <row r="243" spans="1:102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  <c r="CI243" s="760"/>
      <c r="CJ243" s="760"/>
      <c r="CK243" s="760"/>
      <c r="CL243" s="760"/>
      <c r="CM243" s="760"/>
      <c r="CN243" s="760"/>
      <c r="CO243" s="760"/>
      <c r="CP243" s="760"/>
      <c r="CQ243" s="760"/>
      <c r="CR243" s="760"/>
      <c r="CS243" s="760"/>
      <c r="CT243" s="760"/>
      <c r="CU243" s="760"/>
      <c r="CV243" s="760"/>
      <c r="CW243" s="760"/>
      <c r="CX243" s="760"/>
    </row>
    <row r="244" spans="1:102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  <c r="CI244" s="760"/>
      <c r="CJ244" s="760"/>
      <c r="CK244" s="760"/>
      <c r="CL244" s="760"/>
      <c r="CM244" s="760"/>
      <c r="CN244" s="760"/>
      <c r="CO244" s="760"/>
      <c r="CP244" s="760"/>
      <c r="CQ244" s="760"/>
      <c r="CR244" s="760"/>
      <c r="CS244" s="760"/>
      <c r="CT244" s="760"/>
      <c r="CU244" s="760"/>
      <c r="CV244" s="760"/>
      <c r="CW244" s="760"/>
      <c r="CX244" s="760"/>
    </row>
    <row r="245" spans="1:102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  <c r="CI245" s="760"/>
      <c r="CJ245" s="760"/>
      <c r="CK245" s="760"/>
      <c r="CL245" s="760"/>
      <c r="CM245" s="760"/>
      <c r="CN245" s="760"/>
      <c r="CO245" s="760"/>
      <c r="CP245" s="760"/>
      <c r="CQ245" s="760"/>
      <c r="CR245" s="760"/>
      <c r="CS245" s="760"/>
      <c r="CT245" s="760"/>
      <c r="CU245" s="760"/>
      <c r="CV245" s="760"/>
      <c r="CW245" s="760"/>
      <c r="CX245" s="760"/>
    </row>
    <row r="246" spans="1:102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  <c r="CI246" s="760"/>
      <c r="CJ246" s="760"/>
      <c r="CK246" s="760"/>
      <c r="CL246" s="760"/>
      <c r="CM246" s="760"/>
      <c r="CN246" s="760"/>
      <c r="CO246" s="760"/>
      <c r="CP246" s="760"/>
      <c r="CQ246" s="760"/>
      <c r="CR246" s="760"/>
      <c r="CS246" s="760"/>
      <c r="CT246" s="760"/>
      <c r="CU246" s="760"/>
      <c r="CV246" s="760"/>
      <c r="CW246" s="760"/>
      <c r="CX246" s="760"/>
    </row>
    <row r="247" spans="1:102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  <c r="CI247" s="760"/>
      <c r="CJ247" s="760"/>
      <c r="CK247" s="760"/>
      <c r="CL247" s="760"/>
      <c r="CM247" s="760"/>
      <c r="CN247" s="760"/>
      <c r="CO247" s="760"/>
      <c r="CP247" s="760"/>
      <c r="CQ247" s="760"/>
      <c r="CR247" s="760"/>
      <c r="CS247" s="760"/>
      <c r="CT247" s="760"/>
      <c r="CU247" s="760"/>
      <c r="CV247" s="760"/>
      <c r="CW247" s="760"/>
      <c r="CX247" s="760"/>
    </row>
    <row r="248" spans="1:102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  <c r="CI248" s="760"/>
      <c r="CJ248" s="760"/>
      <c r="CK248" s="760"/>
      <c r="CL248" s="760"/>
      <c r="CM248" s="760"/>
      <c r="CN248" s="760"/>
      <c r="CO248" s="760"/>
      <c r="CP248" s="760"/>
      <c r="CQ248" s="760"/>
      <c r="CR248" s="760"/>
      <c r="CS248" s="760"/>
      <c r="CT248" s="760"/>
      <c r="CU248" s="760"/>
      <c r="CV248" s="760"/>
      <c r="CW248" s="760"/>
      <c r="CX248" s="760"/>
    </row>
    <row r="249" spans="1:102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  <c r="CI249" s="760"/>
      <c r="CJ249" s="760"/>
      <c r="CK249" s="760"/>
      <c r="CL249" s="760"/>
      <c r="CM249" s="760"/>
      <c r="CN249" s="760"/>
      <c r="CO249" s="760"/>
      <c r="CP249" s="760"/>
      <c r="CQ249" s="760"/>
      <c r="CR249" s="760"/>
      <c r="CS249" s="760"/>
      <c r="CT249" s="760"/>
      <c r="CU249" s="760"/>
      <c r="CV249" s="760"/>
      <c r="CW249" s="760"/>
      <c r="CX249" s="760"/>
    </row>
    <row r="250" spans="1:102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  <c r="CI250" s="760"/>
      <c r="CJ250" s="760"/>
      <c r="CK250" s="760"/>
      <c r="CL250" s="760"/>
      <c r="CM250" s="760"/>
      <c r="CN250" s="760"/>
      <c r="CO250" s="760"/>
      <c r="CP250" s="760"/>
      <c r="CQ250" s="760"/>
      <c r="CR250" s="760"/>
      <c r="CS250" s="760"/>
      <c r="CT250" s="760"/>
      <c r="CU250" s="760"/>
      <c r="CV250" s="760"/>
      <c r="CW250" s="760"/>
      <c r="CX250" s="760"/>
    </row>
    <row r="251" spans="1:102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  <c r="CI251" s="760"/>
      <c r="CJ251" s="760"/>
      <c r="CK251" s="760"/>
      <c r="CL251" s="760"/>
      <c r="CM251" s="760"/>
      <c r="CN251" s="760"/>
      <c r="CO251" s="760"/>
      <c r="CP251" s="760"/>
      <c r="CQ251" s="760"/>
      <c r="CR251" s="760"/>
      <c r="CS251" s="760"/>
      <c r="CT251" s="760"/>
      <c r="CU251" s="760"/>
      <c r="CV251" s="760"/>
      <c r="CW251" s="760"/>
      <c r="CX251" s="760"/>
    </row>
    <row r="252" spans="1:102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  <c r="CI252" s="760"/>
      <c r="CJ252" s="760"/>
      <c r="CK252" s="760"/>
      <c r="CL252" s="760"/>
      <c r="CM252" s="760"/>
      <c r="CN252" s="760"/>
      <c r="CO252" s="760"/>
      <c r="CP252" s="760"/>
      <c r="CQ252" s="760"/>
      <c r="CR252" s="760"/>
      <c r="CS252" s="760"/>
      <c r="CT252" s="760"/>
      <c r="CU252" s="760"/>
      <c r="CV252" s="760"/>
      <c r="CW252" s="760"/>
      <c r="CX252" s="760"/>
    </row>
    <row r="253" spans="1:102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  <c r="CI253" s="760"/>
      <c r="CJ253" s="760"/>
      <c r="CK253" s="760"/>
      <c r="CL253" s="760"/>
      <c r="CM253" s="760"/>
      <c r="CN253" s="760"/>
      <c r="CO253" s="760"/>
      <c r="CP253" s="760"/>
      <c r="CQ253" s="760"/>
      <c r="CR253" s="760"/>
      <c r="CS253" s="760"/>
      <c r="CT253" s="760"/>
      <c r="CU253" s="760"/>
      <c r="CV253" s="760"/>
      <c r="CW253" s="760"/>
      <c r="CX253" s="760"/>
    </row>
    <row r="254" spans="1:102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  <c r="CI254" s="760"/>
      <c r="CJ254" s="760"/>
      <c r="CK254" s="760"/>
      <c r="CL254" s="760"/>
      <c r="CM254" s="760"/>
      <c r="CN254" s="760"/>
      <c r="CO254" s="760"/>
      <c r="CP254" s="760"/>
      <c r="CQ254" s="760"/>
      <c r="CR254" s="760"/>
      <c r="CS254" s="760"/>
      <c r="CT254" s="760"/>
      <c r="CU254" s="760"/>
      <c r="CV254" s="760"/>
      <c r="CW254" s="760"/>
      <c r="CX254" s="760"/>
    </row>
    <row r="255" spans="1:102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  <c r="CI255" s="760"/>
      <c r="CJ255" s="760"/>
      <c r="CK255" s="760"/>
      <c r="CL255" s="760"/>
      <c r="CM255" s="760"/>
      <c r="CN255" s="760"/>
      <c r="CO255" s="760"/>
      <c r="CP255" s="760"/>
      <c r="CQ255" s="760"/>
      <c r="CR255" s="760"/>
      <c r="CS255" s="760"/>
      <c r="CT255" s="760"/>
      <c r="CU255" s="760"/>
      <c r="CV255" s="760"/>
      <c r="CW255" s="760"/>
      <c r="CX255" s="760"/>
    </row>
    <row r="256" spans="1:102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  <c r="CI256" s="760"/>
      <c r="CJ256" s="760"/>
      <c r="CK256" s="760"/>
      <c r="CL256" s="760"/>
      <c r="CM256" s="760"/>
      <c r="CN256" s="760"/>
      <c r="CO256" s="760"/>
      <c r="CP256" s="760"/>
      <c r="CQ256" s="760"/>
      <c r="CR256" s="760"/>
      <c r="CS256" s="760"/>
      <c r="CT256" s="760"/>
      <c r="CU256" s="760"/>
      <c r="CV256" s="760"/>
      <c r="CW256" s="760"/>
      <c r="CX256" s="760"/>
    </row>
    <row r="257" spans="1:102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  <c r="CI257" s="760"/>
      <c r="CJ257" s="760"/>
      <c r="CK257" s="760"/>
      <c r="CL257" s="760"/>
      <c r="CM257" s="760"/>
      <c r="CN257" s="760"/>
      <c r="CO257" s="760"/>
      <c r="CP257" s="760"/>
      <c r="CQ257" s="760"/>
      <c r="CR257" s="760"/>
      <c r="CS257" s="760"/>
      <c r="CT257" s="760"/>
      <c r="CU257" s="760"/>
      <c r="CV257" s="760"/>
      <c r="CW257" s="760"/>
      <c r="CX257" s="760"/>
    </row>
    <row r="258" spans="1:102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  <c r="CI258" s="760"/>
      <c r="CJ258" s="760"/>
      <c r="CK258" s="760"/>
      <c r="CL258" s="760"/>
      <c r="CM258" s="760"/>
      <c r="CN258" s="760"/>
      <c r="CO258" s="760"/>
      <c r="CP258" s="760"/>
      <c r="CQ258" s="760"/>
      <c r="CR258" s="760"/>
      <c r="CS258" s="760"/>
      <c r="CT258" s="760"/>
      <c r="CU258" s="760"/>
      <c r="CV258" s="760"/>
      <c r="CW258" s="760"/>
      <c r="CX258" s="760"/>
    </row>
    <row r="259" spans="1:102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  <c r="CI259" s="760"/>
      <c r="CJ259" s="760"/>
      <c r="CK259" s="760"/>
      <c r="CL259" s="760"/>
      <c r="CM259" s="760"/>
      <c r="CN259" s="760"/>
      <c r="CO259" s="760"/>
      <c r="CP259" s="760"/>
      <c r="CQ259" s="760"/>
      <c r="CR259" s="760"/>
      <c r="CS259" s="760"/>
      <c r="CT259" s="760"/>
      <c r="CU259" s="760"/>
      <c r="CV259" s="760"/>
      <c r="CW259" s="760"/>
      <c r="CX259" s="760"/>
    </row>
    <row r="260" spans="1:102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  <c r="CI260" s="760"/>
      <c r="CJ260" s="760"/>
      <c r="CK260" s="760"/>
      <c r="CL260" s="760"/>
      <c r="CM260" s="760"/>
      <c r="CN260" s="760"/>
      <c r="CO260" s="760"/>
      <c r="CP260" s="760"/>
      <c r="CQ260" s="760"/>
      <c r="CR260" s="760"/>
      <c r="CS260" s="760"/>
      <c r="CT260" s="760"/>
      <c r="CU260" s="760"/>
      <c r="CV260" s="760"/>
      <c r="CW260" s="760"/>
      <c r="CX260" s="760"/>
    </row>
    <row r="261" spans="1:102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  <c r="CI261" s="760"/>
      <c r="CJ261" s="760"/>
      <c r="CK261" s="760"/>
      <c r="CL261" s="760"/>
      <c r="CM261" s="760"/>
      <c r="CN261" s="760"/>
      <c r="CO261" s="760"/>
      <c r="CP261" s="760"/>
      <c r="CQ261" s="760"/>
      <c r="CR261" s="760"/>
      <c r="CS261" s="760"/>
      <c r="CT261" s="760"/>
      <c r="CU261" s="760"/>
      <c r="CV261" s="760"/>
      <c r="CW261" s="760"/>
      <c r="CX261" s="760"/>
    </row>
    <row r="262" spans="1:102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  <c r="CI262" s="760"/>
      <c r="CJ262" s="760"/>
      <c r="CK262" s="760"/>
      <c r="CL262" s="760"/>
      <c r="CM262" s="760"/>
      <c r="CN262" s="760"/>
      <c r="CO262" s="760"/>
      <c r="CP262" s="760"/>
      <c r="CQ262" s="760"/>
      <c r="CR262" s="760"/>
      <c r="CS262" s="760"/>
      <c r="CT262" s="760"/>
      <c r="CU262" s="760"/>
      <c r="CV262" s="760"/>
      <c r="CW262" s="760"/>
      <c r="CX262" s="760"/>
    </row>
    <row r="263" spans="1:102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  <c r="CI263" s="760"/>
      <c r="CJ263" s="760"/>
      <c r="CK263" s="760"/>
      <c r="CL263" s="760"/>
      <c r="CM263" s="760"/>
      <c r="CN263" s="760"/>
      <c r="CO263" s="760"/>
      <c r="CP263" s="760"/>
      <c r="CQ263" s="760"/>
      <c r="CR263" s="760"/>
      <c r="CS263" s="760"/>
      <c r="CT263" s="760"/>
      <c r="CU263" s="760"/>
      <c r="CV263" s="760"/>
      <c r="CW263" s="760"/>
      <c r="CX263" s="760"/>
    </row>
    <row r="264" spans="1:102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  <c r="CI264" s="760"/>
      <c r="CJ264" s="760"/>
      <c r="CK264" s="760"/>
      <c r="CL264" s="760"/>
      <c r="CM264" s="760"/>
      <c r="CN264" s="760"/>
      <c r="CO264" s="760"/>
      <c r="CP264" s="760"/>
      <c r="CQ264" s="760"/>
      <c r="CR264" s="760"/>
      <c r="CS264" s="760"/>
      <c r="CT264" s="760"/>
      <c r="CU264" s="760"/>
      <c r="CV264" s="760"/>
      <c r="CW264" s="760"/>
      <c r="CX264" s="760"/>
    </row>
    <row r="265" spans="1:102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  <c r="CI265" s="760"/>
      <c r="CJ265" s="760"/>
      <c r="CK265" s="760"/>
      <c r="CL265" s="760"/>
      <c r="CM265" s="760"/>
      <c r="CN265" s="760"/>
      <c r="CO265" s="760"/>
      <c r="CP265" s="760"/>
      <c r="CQ265" s="760"/>
      <c r="CR265" s="760"/>
      <c r="CS265" s="760"/>
      <c r="CT265" s="760"/>
      <c r="CU265" s="760"/>
      <c r="CV265" s="760"/>
      <c r="CW265" s="760"/>
      <c r="CX265" s="760"/>
    </row>
    <row r="266" spans="1:102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  <c r="CI266" s="760"/>
      <c r="CJ266" s="760"/>
      <c r="CK266" s="760"/>
      <c r="CL266" s="760"/>
      <c r="CM266" s="760"/>
      <c r="CN266" s="760"/>
      <c r="CO266" s="760"/>
      <c r="CP266" s="760"/>
      <c r="CQ266" s="760"/>
      <c r="CR266" s="760"/>
      <c r="CS266" s="760"/>
      <c r="CT266" s="760"/>
      <c r="CU266" s="760"/>
      <c r="CV266" s="760"/>
      <c r="CW266" s="760"/>
      <c r="CX266" s="760"/>
    </row>
    <row r="267" spans="1:102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  <c r="CI267" s="760"/>
      <c r="CJ267" s="760"/>
      <c r="CK267" s="760"/>
      <c r="CL267" s="760"/>
      <c r="CM267" s="760"/>
      <c r="CN267" s="760"/>
      <c r="CO267" s="760"/>
      <c r="CP267" s="760"/>
      <c r="CQ267" s="760"/>
      <c r="CR267" s="760"/>
      <c r="CS267" s="760"/>
      <c r="CT267" s="760"/>
      <c r="CU267" s="760"/>
      <c r="CV267" s="760"/>
      <c r="CW267" s="760"/>
      <c r="CX267" s="760"/>
    </row>
    <row r="268" spans="1:102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  <c r="CI268" s="760"/>
      <c r="CJ268" s="760"/>
      <c r="CK268" s="760"/>
      <c r="CL268" s="760"/>
      <c r="CM268" s="760"/>
      <c r="CN268" s="760"/>
      <c r="CO268" s="760"/>
      <c r="CP268" s="760"/>
      <c r="CQ268" s="760"/>
      <c r="CR268" s="760"/>
      <c r="CS268" s="760"/>
      <c r="CT268" s="760"/>
      <c r="CU268" s="760"/>
      <c r="CV268" s="760"/>
      <c r="CW268" s="760"/>
      <c r="CX268" s="760"/>
    </row>
    <row r="269" spans="1:102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  <c r="CI269" s="760"/>
      <c r="CJ269" s="760"/>
      <c r="CK269" s="760"/>
      <c r="CL269" s="760"/>
      <c r="CM269" s="760"/>
      <c r="CN269" s="760"/>
      <c r="CO269" s="760"/>
      <c r="CP269" s="760"/>
      <c r="CQ269" s="760"/>
      <c r="CR269" s="760"/>
      <c r="CS269" s="760"/>
      <c r="CT269" s="760"/>
      <c r="CU269" s="760"/>
      <c r="CV269" s="760"/>
      <c r="CW269" s="760"/>
      <c r="CX269" s="760"/>
    </row>
    <row r="270" spans="1:102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  <c r="CI270" s="760"/>
      <c r="CJ270" s="760"/>
      <c r="CK270" s="760"/>
      <c r="CL270" s="760"/>
      <c r="CM270" s="760"/>
      <c r="CN270" s="760"/>
      <c r="CO270" s="760"/>
      <c r="CP270" s="760"/>
      <c r="CQ270" s="760"/>
      <c r="CR270" s="760"/>
      <c r="CS270" s="760"/>
      <c r="CT270" s="760"/>
      <c r="CU270" s="760"/>
      <c r="CV270" s="760"/>
      <c r="CW270" s="760"/>
      <c r="CX270" s="760"/>
    </row>
    <row r="271" spans="1:102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  <c r="CI271" s="760"/>
      <c r="CJ271" s="760"/>
      <c r="CK271" s="760"/>
      <c r="CL271" s="760"/>
      <c r="CM271" s="760"/>
      <c r="CN271" s="760"/>
      <c r="CO271" s="760"/>
      <c r="CP271" s="760"/>
      <c r="CQ271" s="760"/>
      <c r="CR271" s="760"/>
      <c r="CS271" s="760"/>
      <c r="CT271" s="760"/>
      <c r="CU271" s="760"/>
      <c r="CV271" s="760"/>
      <c r="CW271" s="760"/>
      <c r="CX271" s="760"/>
    </row>
    <row r="272" spans="1:102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  <c r="CI272" s="760"/>
      <c r="CJ272" s="760"/>
      <c r="CK272" s="760"/>
      <c r="CL272" s="760"/>
      <c r="CM272" s="760"/>
      <c r="CN272" s="760"/>
      <c r="CO272" s="760"/>
      <c r="CP272" s="760"/>
      <c r="CQ272" s="760"/>
      <c r="CR272" s="760"/>
      <c r="CS272" s="760"/>
      <c r="CT272" s="760"/>
      <c r="CU272" s="760"/>
      <c r="CV272" s="760"/>
      <c r="CW272" s="760"/>
      <c r="CX272" s="760"/>
    </row>
    <row r="273" spans="1:102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  <c r="CI273" s="760"/>
      <c r="CJ273" s="760"/>
      <c r="CK273" s="760"/>
      <c r="CL273" s="760"/>
      <c r="CM273" s="760"/>
      <c r="CN273" s="760"/>
      <c r="CO273" s="760"/>
      <c r="CP273" s="760"/>
      <c r="CQ273" s="760"/>
      <c r="CR273" s="760"/>
      <c r="CS273" s="760"/>
      <c r="CT273" s="760"/>
      <c r="CU273" s="760"/>
      <c r="CV273" s="760"/>
      <c r="CW273" s="760"/>
      <c r="CX273" s="760"/>
    </row>
    <row r="274" spans="1:102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  <c r="CI274" s="760"/>
      <c r="CJ274" s="760"/>
      <c r="CK274" s="760"/>
      <c r="CL274" s="760"/>
      <c r="CM274" s="760"/>
      <c r="CN274" s="760"/>
      <c r="CO274" s="760"/>
      <c r="CP274" s="760"/>
      <c r="CQ274" s="760"/>
      <c r="CR274" s="760"/>
      <c r="CS274" s="760"/>
      <c r="CT274" s="760"/>
      <c r="CU274" s="760"/>
      <c r="CV274" s="760"/>
      <c r="CW274" s="760"/>
      <c r="CX274" s="760"/>
    </row>
    <row r="275" spans="1:102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  <c r="CI275" s="760"/>
      <c r="CJ275" s="760"/>
      <c r="CK275" s="760"/>
      <c r="CL275" s="760"/>
      <c r="CM275" s="760"/>
      <c r="CN275" s="760"/>
      <c r="CO275" s="760"/>
      <c r="CP275" s="760"/>
      <c r="CQ275" s="760"/>
      <c r="CR275" s="760"/>
      <c r="CS275" s="760"/>
      <c r="CT275" s="760"/>
      <c r="CU275" s="760"/>
      <c r="CV275" s="760"/>
      <c r="CW275" s="760"/>
      <c r="CX275" s="760"/>
    </row>
    <row r="276" spans="1:102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  <c r="CI276" s="760"/>
      <c r="CJ276" s="760"/>
      <c r="CK276" s="760"/>
      <c r="CL276" s="760"/>
      <c r="CM276" s="760"/>
      <c r="CN276" s="760"/>
      <c r="CO276" s="760"/>
      <c r="CP276" s="760"/>
      <c r="CQ276" s="760"/>
      <c r="CR276" s="760"/>
      <c r="CS276" s="760"/>
      <c r="CT276" s="760"/>
      <c r="CU276" s="760"/>
      <c r="CV276" s="760"/>
      <c r="CW276" s="760"/>
      <c r="CX276" s="760"/>
    </row>
    <row r="277" spans="1:102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  <c r="CI277" s="760"/>
      <c r="CJ277" s="760"/>
      <c r="CK277" s="760"/>
      <c r="CL277" s="760"/>
      <c r="CM277" s="760"/>
      <c r="CN277" s="760"/>
      <c r="CO277" s="760"/>
      <c r="CP277" s="760"/>
      <c r="CQ277" s="760"/>
      <c r="CR277" s="760"/>
      <c r="CS277" s="760"/>
      <c r="CT277" s="760"/>
      <c r="CU277" s="760"/>
      <c r="CV277" s="760"/>
      <c r="CW277" s="760"/>
      <c r="CX277" s="760"/>
    </row>
    <row r="278" spans="1:102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  <c r="CI278" s="760"/>
      <c r="CJ278" s="760"/>
      <c r="CK278" s="760"/>
      <c r="CL278" s="760"/>
      <c r="CM278" s="760"/>
      <c r="CN278" s="760"/>
      <c r="CO278" s="760"/>
      <c r="CP278" s="760"/>
      <c r="CQ278" s="760"/>
      <c r="CR278" s="760"/>
      <c r="CS278" s="760"/>
      <c r="CT278" s="760"/>
      <c r="CU278" s="760"/>
      <c r="CV278" s="760"/>
      <c r="CW278" s="760"/>
      <c r="CX278" s="760"/>
    </row>
    <row r="279" spans="1:102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  <c r="CI279" s="760"/>
      <c r="CJ279" s="760"/>
      <c r="CK279" s="760"/>
      <c r="CL279" s="760"/>
      <c r="CM279" s="760"/>
      <c r="CN279" s="760"/>
      <c r="CO279" s="760"/>
      <c r="CP279" s="760"/>
      <c r="CQ279" s="760"/>
      <c r="CR279" s="760"/>
      <c r="CS279" s="760"/>
      <c r="CT279" s="760"/>
      <c r="CU279" s="760"/>
      <c r="CV279" s="760"/>
      <c r="CW279" s="760"/>
      <c r="CX279" s="760"/>
    </row>
    <row r="280" spans="1:102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  <c r="CI280" s="760"/>
      <c r="CJ280" s="760"/>
      <c r="CK280" s="760"/>
      <c r="CL280" s="760"/>
      <c r="CM280" s="760"/>
      <c r="CN280" s="760"/>
      <c r="CO280" s="760"/>
      <c r="CP280" s="760"/>
      <c r="CQ280" s="760"/>
      <c r="CR280" s="760"/>
      <c r="CS280" s="760"/>
      <c r="CT280" s="760"/>
      <c r="CU280" s="760"/>
      <c r="CV280" s="760"/>
      <c r="CW280" s="760"/>
      <c r="CX280" s="760"/>
    </row>
    <row r="281" spans="1:102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  <c r="CI281" s="760"/>
      <c r="CJ281" s="760"/>
      <c r="CK281" s="760"/>
      <c r="CL281" s="760"/>
      <c r="CM281" s="760"/>
      <c r="CN281" s="760"/>
      <c r="CO281" s="760"/>
      <c r="CP281" s="760"/>
      <c r="CQ281" s="760"/>
      <c r="CR281" s="760"/>
      <c r="CS281" s="760"/>
      <c r="CT281" s="760"/>
      <c r="CU281" s="760"/>
      <c r="CV281" s="760"/>
      <c r="CW281" s="760"/>
      <c r="CX281" s="760"/>
    </row>
    <row r="282" spans="1:102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  <c r="CI282" s="760"/>
      <c r="CJ282" s="760"/>
      <c r="CK282" s="760"/>
      <c r="CL282" s="760"/>
      <c r="CM282" s="760"/>
      <c r="CN282" s="760"/>
      <c r="CO282" s="760"/>
      <c r="CP282" s="760"/>
      <c r="CQ282" s="760"/>
      <c r="CR282" s="760"/>
      <c r="CS282" s="760"/>
      <c r="CT282" s="760"/>
      <c r="CU282" s="760"/>
      <c r="CV282" s="760"/>
      <c r="CW282" s="760"/>
      <c r="CX282" s="760"/>
    </row>
    <row r="283" spans="1:102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  <c r="CI283" s="760"/>
      <c r="CJ283" s="760"/>
      <c r="CK283" s="760"/>
      <c r="CL283" s="760"/>
      <c r="CM283" s="760"/>
      <c r="CN283" s="760"/>
      <c r="CO283" s="760"/>
      <c r="CP283" s="760"/>
      <c r="CQ283" s="760"/>
      <c r="CR283" s="760"/>
      <c r="CS283" s="760"/>
      <c r="CT283" s="760"/>
      <c r="CU283" s="760"/>
      <c r="CV283" s="760"/>
      <c r="CW283" s="760"/>
      <c r="CX283" s="760"/>
    </row>
    <row r="284" spans="1:102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  <c r="CI284" s="760"/>
      <c r="CJ284" s="760"/>
      <c r="CK284" s="760"/>
      <c r="CL284" s="760"/>
      <c r="CM284" s="760"/>
      <c r="CN284" s="760"/>
      <c r="CO284" s="760"/>
      <c r="CP284" s="760"/>
      <c r="CQ284" s="760"/>
      <c r="CR284" s="760"/>
      <c r="CS284" s="760"/>
      <c r="CT284" s="760"/>
      <c r="CU284" s="760"/>
      <c r="CV284" s="760"/>
      <c r="CW284" s="760"/>
      <c r="CX284" s="760"/>
    </row>
    <row r="285" spans="1:102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  <c r="CI285" s="760"/>
      <c r="CJ285" s="760"/>
      <c r="CK285" s="760"/>
      <c r="CL285" s="760"/>
      <c r="CM285" s="760"/>
      <c r="CN285" s="760"/>
      <c r="CO285" s="760"/>
      <c r="CP285" s="760"/>
      <c r="CQ285" s="760"/>
      <c r="CR285" s="760"/>
      <c r="CS285" s="760"/>
      <c r="CT285" s="760"/>
      <c r="CU285" s="760"/>
      <c r="CV285" s="760"/>
      <c r="CW285" s="760"/>
      <c r="CX285" s="760"/>
    </row>
    <row r="286" spans="1:102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  <c r="CI286" s="760"/>
      <c r="CJ286" s="760"/>
      <c r="CK286" s="760"/>
      <c r="CL286" s="760"/>
      <c r="CM286" s="760"/>
      <c r="CN286" s="760"/>
      <c r="CO286" s="760"/>
      <c r="CP286" s="760"/>
      <c r="CQ286" s="760"/>
      <c r="CR286" s="760"/>
      <c r="CS286" s="760"/>
      <c r="CT286" s="760"/>
      <c r="CU286" s="760"/>
      <c r="CV286" s="760"/>
      <c r="CW286" s="760"/>
      <c r="CX286" s="760"/>
    </row>
    <row r="287" spans="1:102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  <c r="CI287" s="760"/>
      <c r="CJ287" s="760"/>
      <c r="CK287" s="760"/>
      <c r="CL287" s="760"/>
      <c r="CM287" s="760"/>
      <c r="CN287" s="760"/>
      <c r="CO287" s="760"/>
      <c r="CP287" s="760"/>
      <c r="CQ287" s="760"/>
      <c r="CR287" s="760"/>
      <c r="CS287" s="760"/>
      <c r="CT287" s="760"/>
      <c r="CU287" s="760"/>
      <c r="CV287" s="760"/>
      <c r="CW287" s="760"/>
      <c r="CX287" s="760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N39" sqref="N39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  <c r="BF1" s="968"/>
      <c r="BG1" s="968"/>
      <c r="BH1" s="968"/>
      <c r="BI1" s="968"/>
      <c r="BJ1" s="968"/>
      <c r="BK1" s="968"/>
      <c r="BL1" s="968"/>
      <c r="BM1" s="968"/>
      <c r="BN1" s="968"/>
      <c r="BO1" s="968"/>
      <c r="BP1" s="968"/>
      <c r="BQ1" s="968"/>
      <c r="BR1" s="968"/>
      <c r="BS1" s="968"/>
      <c r="BT1" s="968"/>
      <c r="BU1" s="968"/>
      <c r="BV1" s="968"/>
      <c r="BW1" s="968"/>
      <c r="BX1" s="968"/>
      <c r="BY1" s="968"/>
      <c r="BZ1" s="968"/>
      <c r="CA1" s="968"/>
      <c r="CB1" s="968"/>
      <c r="CC1" s="968"/>
      <c r="CD1" s="968"/>
      <c r="CE1" s="968"/>
      <c r="CF1" s="968"/>
      <c r="CG1" s="968"/>
      <c r="CH1" s="968"/>
      <c r="CI1" s="968"/>
      <c r="CJ1" s="968"/>
      <c r="CK1" s="968"/>
      <c r="CL1" s="968"/>
      <c r="CM1" s="968"/>
      <c r="CN1" s="968"/>
      <c r="CO1" s="968"/>
      <c r="CP1" s="968"/>
      <c r="CQ1" s="968"/>
      <c r="CR1" s="968"/>
      <c r="CS1" s="968"/>
      <c r="CT1" s="968"/>
      <c r="CU1" s="968"/>
      <c r="CV1" s="968"/>
      <c r="CW1" s="968"/>
      <c r="CX1" s="968"/>
    </row>
    <row r="2" spans="1:102" x14ac:dyDescent="0.25">
      <c r="A2" s="1182" t="s">
        <v>133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  <c r="BF2" s="968"/>
      <c r="BG2" s="968"/>
      <c r="BH2" s="968"/>
      <c r="BI2" s="968"/>
      <c r="BJ2" s="968"/>
      <c r="BK2" s="968"/>
      <c r="BL2" s="968"/>
      <c r="BM2" s="968"/>
      <c r="BN2" s="968"/>
      <c r="BO2" s="968"/>
      <c r="BP2" s="968"/>
      <c r="BQ2" s="968"/>
      <c r="BR2" s="968"/>
      <c r="BS2" s="968"/>
      <c r="BT2" s="968"/>
      <c r="BU2" s="968"/>
      <c r="BV2" s="968"/>
      <c r="BW2" s="968"/>
      <c r="BX2" s="968"/>
      <c r="BY2" s="968"/>
      <c r="BZ2" s="968"/>
      <c r="CA2" s="968"/>
      <c r="CB2" s="968"/>
      <c r="CC2" s="968"/>
      <c r="CD2" s="968"/>
      <c r="CE2" s="968"/>
      <c r="CF2" s="968"/>
      <c r="CG2" s="968"/>
      <c r="CH2" s="968"/>
      <c r="CI2" s="968"/>
      <c r="CJ2" s="968"/>
      <c r="CK2" s="968"/>
      <c r="CL2" s="968"/>
      <c r="CM2" s="968"/>
      <c r="CN2" s="968"/>
      <c r="CO2" s="968"/>
      <c r="CP2" s="968"/>
      <c r="CQ2" s="968"/>
      <c r="CR2" s="968"/>
      <c r="CS2" s="968"/>
      <c r="CT2" s="968"/>
      <c r="CU2" s="968"/>
      <c r="CV2" s="968"/>
      <c r="CW2" s="968"/>
      <c r="CX2" s="968"/>
    </row>
    <row r="3" spans="1:102" x14ac:dyDescent="0.25">
      <c r="A3" s="1182" t="s">
        <v>137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  <c r="BF3" s="968"/>
      <c r="BG3" s="968"/>
      <c r="BH3" s="968"/>
      <c r="BI3" s="968"/>
      <c r="BJ3" s="968"/>
      <c r="BK3" s="968"/>
      <c r="BL3" s="968"/>
      <c r="BM3" s="968"/>
      <c r="BN3" s="968"/>
      <c r="BO3" s="968"/>
      <c r="BP3" s="968"/>
      <c r="BQ3" s="968"/>
      <c r="BR3" s="968"/>
      <c r="BS3" s="968"/>
      <c r="BT3" s="968"/>
      <c r="BU3" s="968"/>
      <c r="BV3" s="968"/>
      <c r="BW3" s="968"/>
      <c r="BX3" s="968"/>
      <c r="BY3" s="968"/>
      <c r="BZ3" s="968"/>
      <c r="CA3" s="968"/>
      <c r="CB3" s="968"/>
      <c r="CC3" s="968"/>
      <c r="CD3" s="968"/>
      <c r="CE3" s="968"/>
      <c r="CF3" s="968"/>
      <c r="CG3" s="968"/>
      <c r="CH3" s="968"/>
      <c r="CI3" s="968"/>
      <c r="CJ3" s="968"/>
      <c r="CK3" s="968"/>
      <c r="CL3" s="968"/>
      <c r="CM3" s="968"/>
      <c r="CN3" s="968"/>
      <c r="CO3" s="968"/>
      <c r="CP3" s="968"/>
      <c r="CQ3" s="968"/>
      <c r="CR3" s="968"/>
      <c r="CS3" s="968"/>
      <c r="CT3" s="968"/>
      <c r="CU3" s="968"/>
      <c r="CV3" s="968"/>
      <c r="CW3" s="968"/>
      <c r="CX3" s="968"/>
    </row>
    <row r="4" spans="1:102" x14ac:dyDescent="0.25">
      <c r="A4" s="1182" t="s">
        <v>140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</row>
    <row r="5" spans="1:102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  <c r="BF5" s="968"/>
      <c r="BG5" s="968"/>
      <c r="BH5" s="968"/>
      <c r="BI5" s="968"/>
      <c r="BJ5" s="968"/>
      <c r="BK5" s="968"/>
      <c r="BL5" s="968"/>
      <c r="BM5" s="968"/>
      <c r="BN5" s="968"/>
      <c r="BO5" s="968"/>
      <c r="BP5" s="968"/>
      <c r="BQ5" s="968"/>
      <c r="BR5" s="968"/>
      <c r="BS5" s="968"/>
      <c r="BT5" s="968"/>
      <c r="BU5" s="968"/>
      <c r="BV5" s="968"/>
      <c r="BW5" s="968"/>
      <c r="BX5" s="968"/>
      <c r="BY5" s="968"/>
      <c r="BZ5" s="968"/>
      <c r="CA5" s="968"/>
      <c r="CB5" s="968"/>
      <c r="CC5" s="968"/>
      <c r="CD5" s="968"/>
      <c r="CE5" s="968"/>
      <c r="CF5" s="968"/>
      <c r="CG5" s="968"/>
      <c r="CH5" s="968"/>
      <c r="CI5" s="968"/>
      <c r="CJ5" s="968"/>
      <c r="CK5" s="968"/>
      <c r="CL5" s="968"/>
      <c r="CM5" s="968"/>
      <c r="CN5" s="968"/>
      <c r="CO5" s="968"/>
      <c r="CP5" s="968"/>
      <c r="CQ5" s="968"/>
      <c r="CR5" s="968"/>
      <c r="CS5" s="968"/>
      <c r="CT5" s="968"/>
      <c r="CU5" s="968"/>
      <c r="CV5" s="968"/>
      <c r="CW5" s="968"/>
      <c r="CX5" s="968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  <c r="BF6" s="968"/>
      <c r="BG6" s="968"/>
      <c r="BH6" s="968"/>
      <c r="BI6" s="968"/>
      <c r="BJ6" s="968"/>
      <c r="BK6" s="968"/>
      <c r="BL6" s="968"/>
      <c r="BM6" s="968"/>
      <c r="BN6" s="968"/>
      <c r="BO6" s="968"/>
      <c r="BP6" s="968"/>
      <c r="BQ6" s="968"/>
      <c r="BR6" s="968"/>
      <c r="BS6" s="968"/>
      <c r="BT6" s="968"/>
      <c r="BU6" s="968"/>
      <c r="BV6" s="968"/>
      <c r="BW6" s="968"/>
      <c r="BX6" s="968"/>
      <c r="BY6" s="968"/>
      <c r="BZ6" s="968"/>
      <c r="CA6" s="968"/>
      <c r="CB6" s="968"/>
      <c r="CC6" s="968"/>
      <c r="CD6" s="968"/>
      <c r="CE6" s="968"/>
      <c r="CF6" s="968"/>
      <c r="CG6" s="968"/>
      <c r="CH6" s="968"/>
      <c r="CI6" s="968"/>
      <c r="CJ6" s="968"/>
      <c r="CK6" s="968"/>
      <c r="CL6" s="968"/>
      <c r="CM6" s="968"/>
      <c r="CN6" s="968"/>
      <c r="CO6" s="968"/>
      <c r="CP6" s="968"/>
      <c r="CQ6" s="968"/>
      <c r="CR6" s="968"/>
      <c r="CS6" s="968"/>
      <c r="CT6" s="968"/>
      <c r="CU6" s="968"/>
      <c r="CV6" s="968"/>
      <c r="CW6" s="968"/>
      <c r="CX6" s="968"/>
    </row>
    <row r="7" spans="1:102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  <c r="BF7" s="968"/>
      <c r="BG7" s="968"/>
      <c r="BH7" s="968"/>
      <c r="BI7" s="968"/>
      <c r="BJ7" s="968"/>
      <c r="BK7" s="968"/>
      <c r="BL7" s="968"/>
      <c r="BM7" s="968"/>
      <c r="BN7" s="968"/>
      <c r="BO7" s="968"/>
      <c r="BP7" s="968"/>
      <c r="BQ7" s="968"/>
      <c r="BR7" s="968"/>
      <c r="BS7" s="968"/>
      <c r="BT7" s="968"/>
      <c r="BU7" s="968"/>
      <c r="BV7" s="968"/>
      <c r="BW7" s="968"/>
      <c r="BX7" s="968"/>
      <c r="BY7" s="968"/>
      <c r="BZ7" s="968"/>
      <c r="CA7" s="968"/>
      <c r="CB7" s="968"/>
      <c r="CC7" s="968"/>
      <c r="CD7" s="968"/>
      <c r="CE7" s="968"/>
      <c r="CF7" s="968"/>
      <c r="CG7" s="968"/>
      <c r="CH7" s="968"/>
      <c r="CI7" s="968"/>
      <c r="CJ7" s="968"/>
      <c r="CK7" s="968"/>
      <c r="CL7" s="968"/>
      <c r="CM7" s="968"/>
      <c r="CN7" s="968"/>
      <c r="CO7" s="968"/>
      <c r="CP7" s="968"/>
      <c r="CQ7" s="968"/>
      <c r="CR7" s="968"/>
      <c r="CS7" s="968"/>
      <c r="CT7" s="968"/>
      <c r="CU7" s="968"/>
      <c r="CV7" s="968"/>
      <c r="CW7" s="968"/>
      <c r="CX7" s="968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  <c r="BF8" s="968"/>
      <c r="BG8" s="968"/>
      <c r="BH8" s="968"/>
      <c r="BI8" s="968"/>
      <c r="BJ8" s="968"/>
      <c r="BK8" s="968"/>
      <c r="BL8" s="968"/>
      <c r="BM8" s="968"/>
      <c r="BN8" s="968"/>
      <c r="BO8" s="968"/>
      <c r="BP8" s="968"/>
      <c r="BQ8" s="968"/>
      <c r="BR8" s="968"/>
      <c r="BS8" s="968"/>
      <c r="BT8" s="968"/>
      <c r="BU8" s="968"/>
      <c r="BV8" s="968"/>
      <c r="BW8" s="968"/>
      <c r="BX8" s="968"/>
      <c r="BY8" s="968"/>
      <c r="BZ8" s="968"/>
      <c r="CA8" s="968"/>
      <c r="CB8" s="968"/>
      <c r="CC8" s="968"/>
      <c r="CD8" s="968"/>
      <c r="CE8" s="968"/>
      <c r="CF8" s="968"/>
      <c r="CG8" s="968"/>
      <c r="CH8" s="968"/>
      <c r="CI8" s="968"/>
      <c r="CJ8" s="968"/>
      <c r="CK8" s="968"/>
      <c r="CL8" s="968"/>
      <c r="CM8" s="968"/>
      <c r="CN8" s="968"/>
      <c r="CO8" s="968"/>
      <c r="CP8" s="968"/>
      <c r="CQ8" s="968"/>
      <c r="CR8" s="968"/>
      <c r="CS8" s="968"/>
      <c r="CT8" s="968"/>
      <c r="CU8" s="968"/>
      <c r="CV8" s="968"/>
      <c r="CW8" s="968"/>
      <c r="CX8" s="968"/>
    </row>
    <row r="9" spans="1:102" ht="21" x14ac:dyDescent="0.25">
      <c r="A9" s="1828"/>
      <c r="B9" s="1829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  <c r="BF9" s="968"/>
      <c r="BG9" s="968"/>
      <c r="BH9" s="968"/>
      <c r="BI9" s="968"/>
      <c r="BJ9" s="968"/>
      <c r="BK9" s="968"/>
      <c r="BL9" s="968"/>
      <c r="BM9" s="968"/>
      <c r="BN9" s="968"/>
      <c r="BO9" s="968"/>
      <c r="BP9" s="968"/>
      <c r="BQ9" s="968"/>
      <c r="BR9" s="968"/>
      <c r="BS9" s="968"/>
      <c r="BT9" s="968"/>
      <c r="BU9" s="968"/>
      <c r="BV9" s="968"/>
      <c r="BW9" s="968"/>
      <c r="BX9" s="968"/>
      <c r="BY9" s="968"/>
      <c r="BZ9" s="968"/>
      <c r="CA9" s="968"/>
      <c r="CB9" s="968"/>
      <c r="CC9" s="968"/>
      <c r="CD9" s="968"/>
      <c r="CE9" s="968"/>
      <c r="CF9" s="968"/>
      <c r="CG9" s="968"/>
      <c r="CH9" s="968"/>
      <c r="CI9" s="968"/>
      <c r="CJ9" s="968"/>
      <c r="CK9" s="968"/>
      <c r="CL9" s="968"/>
      <c r="CM9" s="968"/>
      <c r="CN9" s="968"/>
      <c r="CO9" s="968"/>
      <c r="CP9" s="968"/>
      <c r="CQ9" s="968"/>
      <c r="CR9" s="968"/>
      <c r="CS9" s="968"/>
      <c r="CT9" s="968"/>
      <c r="CU9" s="968"/>
      <c r="CV9" s="968"/>
      <c r="CW9" s="968"/>
      <c r="CX9" s="968"/>
    </row>
    <row r="10" spans="1:102" ht="15" customHeight="1" x14ac:dyDescent="0.25">
      <c r="A10" s="1867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  <c r="BF10" s="968"/>
      <c r="BG10" s="968"/>
      <c r="BH10" s="968"/>
      <c r="BI10" s="968"/>
      <c r="BJ10" s="968"/>
      <c r="BK10" s="968"/>
      <c r="BL10" s="968"/>
      <c r="BM10" s="968"/>
      <c r="BN10" s="968"/>
      <c r="BO10" s="968"/>
      <c r="BP10" s="968"/>
      <c r="BQ10" s="968"/>
      <c r="BR10" s="968"/>
      <c r="BS10" s="968"/>
      <c r="BT10" s="968"/>
      <c r="BU10" s="968"/>
      <c r="BV10" s="968"/>
      <c r="BW10" s="968"/>
      <c r="BX10" s="968"/>
      <c r="BY10" s="968"/>
      <c r="BZ10" s="968"/>
      <c r="CA10" s="968"/>
      <c r="CB10" s="968"/>
      <c r="CC10" s="968"/>
      <c r="CD10" s="968"/>
      <c r="CE10" s="968"/>
      <c r="CF10" s="968"/>
      <c r="CG10" s="968"/>
      <c r="CH10" s="968"/>
      <c r="CI10" s="968"/>
      <c r="CJ10" s="968"/>
      <c r="CK10" s="968"/>
      <c r="CL10" s="968"/>
      <c r="CM10" s="968"/>
      <c r="CN10" s="968"/>
      <c r="CO10" s="968"/>
      <c r="CP10" s="968"/>
      <c r="CQ10" s="968"/>
      <c r="CR10" s="968"/>
      <c r="CS10" s="968"/>
      <c r="CT10" s="968"/>
      <c r="CU10" s="968"/>
      <c r="CV10" s="968"/>
      <c r="CW10" s="968"/>
      <c r="CX10" s="968"/>
    </row>
    <row r="11" spans="1:102" x14ac:dyDescent="0.25">
      <c r="A11" s="1868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  <c r="BF11" s="968"/>
      <c r="BG11" s="968"/>
      <c r="BH11" s="968"/>
      <c r="BI11" s="968"/>
      <c r="BJ11" s="968"/>
      <c r="BK11" s="968"/>
      <c r="BL11" s="968"/>
      <c r="BM11" s="968"/>
      <c r="BN11" s="968"/>
      <c r="BO11" s="968"/>
      <c r="BP11" s="968"/>
      <c r="BQ11" s="968"/>
      <c r="BR11" s="968"/>
      <c r="BS11" s="968"/>
      <c r="BT11" s="968"/>
      <c r="BU11" s="968"/>
      <c r="BV11" s="968"/>
      <c r="BW11" s="968"/>
      <c r="BX11" s="968"/>
      <c r="BY11" s="968"/>
      <c r="BZ11" s="968"/>
      <c r="CA11" s="968"/>
      <c r="CB11" s="968"/>
      <c r="CC11" s="968"/>
      <c r="CD11" s="968"/>
      <c r="CE11" s="968"/>
      <c r="CF11" s="968"/>
      <c r="CG11" s="968"/>
      <c r="CH11" s="968"/>
      <c r="CI11" s="968"/>
      <c r="CJ11" s="968"/>
      <c r="CK11" s="968"/>
      <c r="CL11" s="968"/>
      <c r="CM11" s="968"/>
      <c r="CN11" s="968"/>
      <c r="CO11" s="968"/>
      <c r="CP11" s="968"/>
      <c r="CQ11" s="968"/>
      <c r="CR11" s="968"/>
      <c r="CS11" s="968"/>
      <c r="CT11" s="968"/>
      <c r="CU11" s="968"/>
      <c r="CV11" s="968"/>
      <c r="CW11" s="968"/>
      <c r="CX11" s="968"/>
    </row>
    <row r="12" spans="1:102" ht="15" customHeight="1" x14ac:dyDescent="0.25">
      <c r="A12" s="1867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  <c r="BF12" s="968"/>
      <c r="BG12" s="968"/>
      <c r="BH12" s="968"/>
      <c r="BI12" s="968"/>
      <c r="BJ12" s="968"/>
      <c r="BK12" s="968"/>
      <c r="BL12" s="968"/>
      <c r="BM12" s="968"/>
      <c r="BN12" s="968"/>
      <c r="BO12" s="968"/>
      <c r="BP12" s="968"/>
      <c r="BQ12" s="968"/>
      <c r="BR12" s="968"/>
      <c r="BS12" s="968"/>
      <c r="BT12" s="968"/>
      <c r="BU12" s="968"/>
      <c r="BV12" s="968"/>
      <c r="BW12" s="968"/>
      <c r="BX12" s="968"/>
      <c r="BY12" s="968"/>
      <c r="BZ12" s="968"/>
      <c r="CA12" s="968"/>
      <c r="CB12" s="968"/>
      <c r="CC12" s="968"/>
      <c r="CD12" s="968"/>
      <c r="CE12" s="968"/>
      <c r="CF12" s="968"/>
      <c r="CG12" s="968"/>
      <c r="CH12" s="968"/>
      <c r="CI12" s="968"/>
      <c r="CJ12" s="968"/>
      <c r="CK12" s="968"/>
      <c r="CL12" s="968"/>
      <c r="CM12" s="968"/>
      <c r="CN12" s="968"/>
      <c r="CO12" s="968"/>
      <c r="CP12" s="968"/>
      <c r="CQ12" s="968"/>
      <c r="CR12" s="968"/>
      <c r="CS12" s="968"/>
      <c r="CT12" s="968"/>
      <c r="CU12" s="968"/>
      <c r="CV12" s="968"/>
      <c r="CW12" s="968"/>
      <c r="CX12" s="968"/>
    </row>
    <row r="13" spans="1:102" x14ac:dyDescent="0.25">
      <c r="A13" s="1868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  <c r="BF13" s="968"/>
      <c r="BG13" s="968"/>
      <c r="BH13" s="968"/>
      <c r="BI13" s="968"/>
      <c r="BJ13" s="968"/>
      <c r="BK13" s="968"/>
      <c r="BL13" s="968"/>
      <c r="BM13" s="968"/>
      <c r="BN13" s="968"/>
      <c r="BO13" s="968"/>
      <c r="BP13" s="968"/>
      <c r="BQ13" s="968"/>
      <c r="BR13" s="968"/>
      <c r="BS13" s="968"/>
      <c r="BT13" s="968"/>
      <c r="BU13" s="968"/>
      <c r="BV13" s="968"/>
      <c r="BW13" s="968"/>
      <c r="BX13" s="968"/>
      <c r="BY13" s="968"/>
      <c r="BZ13" s="968"/>
      <c r="CA13" s="968"/>
      <c r="CB13" s="968"/>
      <c r="CC13" s="968"/>
      <c r="CD13" s="968"/>
      <c r="CE13" s="968"/>
      <c r="CF13" s="968"/>
      <c r="CG13" s="968"/>
      <c r="CH13" s="968"/>
      <c r="CI13" s="968"/>
      <c r="CJ13" s="968"/>
      <c r="CK13" s="968"/>
      <c r="CL13" s="968"/>
      <c r="CM13" s="968"/>
      <c r="CN13" s="968"/>
      <c r="CO13" s="968"/>
      <c r="CP13" s="968"/>
      <c r="CQ13" s="968"/>
      <c r="CR13" s="968"/>
      <c r="CS13" s="968"/>
      <c r="CT13" s="968"/>
      <c r="CU13" s="968"/>
      <c r="CV13" s="968"/>
      <c r="CW13" s="968"/>
      <c r="CX13" s="968"/>
    </row>
    <row r="14" spans="1:102" ht="15" customHeight="1" x14ac:dyDescent="0.25">
      <c r="A14" s="1852" t="s">
        <v>18</v>
      </c>
      <c r="B14" s="1853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  <c r="BF14" s="968"/>
      <c r="BG14" s="968"/>
      <c r="BH14" s="968"/>
      <c r="BI14" s="968"/>
      <c r="BJ14" s="968"/>
      <c r="BK14" s="968"/>
      <c r="BL14" s="968"/>
      <c r="BM14" s="968"/>
      <c r="BN14" s="968"/>
      <c r="BO14" s="968"/>
      <c r="BP14" s="968"/>
      <c r="BQ14" s="968"/>
      <c r="BR14" s="968"/>
      <c r="BS14" s="968"/>
      <c r="BT14" s="968"/>
      <c r="BU14" s="968"/>
      <c r="BV14" s="968"/>
      <c r="BW14" s="968"/>
      <c r="BX14" s="968"/>
      <c r="BY14" s="968"/>
      <c r="BZ14" s="968"/>
      <c r="CA14" s="968"/>
      <c r="CB14" s="968"/>
      <c r="CC14" s="968"/>
      <c r="CD14" s="968"/>
      <c r="CE14" s="968"/>
      <c r="CF14" s="968"/>
      <c r="CG14" s="968"/>
      <c r="CH14" s="968"/>
      <c r="CI14" s="968"/>
      <c r="CJ14" s="968"/>
      <c r="CK14" s="968"/>
      <c r="CL14" s="968"/>
      <c r="CM14" s="968"/>
      <c r="CN14" s="968"/>
      <c r="CO14" s="968"/>
      <c r="CP14" s="968"/>
      <c r="CQ14" s="968"/>
      <c r="CR14" s="968"/>
      <c r="CS14" s="968"/>
      <c r="CT14" s="968"/>
      <c r="CU14" s="968"/>
      <c r="CV14" s="968"/>
      <c r="CW14" s="968"/>
      <c r="CX14" s="968"/>
    </row>
    <row r="15" spans="1:102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  <c r="BF15" s="968"/>
      <c r="BG15" s="968"/>
      <c r="BH15" s="968"/>
      <c r="BI15" s="968"/>
      <c r="BJ15" s="968"/>
      <c r="BK15" s="968"/>
      <c r="BL15" s="968"/>
      <c r="BM15" s="968"/>
      <c r="BN15" s="968"/>
      <c r="BO15" s="968"/>
      <c r="BP15" s="968"/>
      <c r="BQ15" s="968"/>
      <c r="BR15" s="968"/>
      <c r="BS15" s="968"/>
      <c r="BT15" s="968"/>
      <c r="BU15" s="968"/>
      <c r="BV15" s="968"/>
      <c r="BW15" s="968"/>
      <c r="BX15" s="968"/>
      <c r="BY15" s="968"/>
      <c r="BZ15" s="968"/>
      <c r="CA15" s="968"/>
      <c r="CB15" s="968"/>
      <c r="CC15" s="968"/>
      <c r="CD15" s="968"/>
      <c r="CE15" s="968"/>
      <c r="CF15" s="968"/>
      <c r="CG15" s="968"/>
      <c r="CH15" s="968"/>
      <c r="CI15" s="968"/>
      <c r="CJ15" s="968"/>
      <c r="CK15" s="968"/>
      <c r="CL15" s="968"/>
      <c r="CM15" s="968"/>
      <c r="CN15" s="968"/>
      <c r="CO15" s="968"/>
      <c r="CP15" s="968"/>
      <c r="CQ15" s="968"/>
      <c r="CR15" s="968"/>
      <c r="CS15" s="968"/>
      <c r="CT15" s="968"/>
      <c r="CU15" s="968"/>
      <c r="CV15" s="968"/>
      <c r="CW15" s="968"/>
      <c r="CX15" s="968"/>
    </row>
    <row r="16" spans="1:102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  <c r="BF16" s="968"/>
      <c r="BG16" s="968"/>
      <c r="BH16" s="968"/>
      <c r="BI16" s="968"/>
      <c r="BJ16" s="968"/>
      <c r="BK16" s="968"/>
      <c r="BL16" s="968"/>
      <c r="BM16" s="968"/>
      <c r="BN16" s="968"/>
      <c r="BO16" s="968"/>
      <c r="BP16" s="968"/>
      <c r="BQ16" s="968"/>
      <c r="BR16" s="968"/>
      <c r="BS16" s="968"/>
      <c r="BT16" s="968"/>
      <c r="BU16" s="968"/>
      <c r="BV16" s="968"/>
      <c r="BW16" s="968"/>
      <c r="BX16" s="968"/>
      <c r="BY16" s="968"/>
      <c r="BZ16" s="968"/>
      <c r="CA16" s="968"/>
      <c r="CB16" s="968"/>
      <c r="CC16" s="968"/>
      <c r="CD16" s="968"/>
      <c r="CE16" s="968"/>
      <c r="CF16" s="968"/>
      <c r="CG16" s="968"/>
      <c r="CH16" s="968"/>
      <c r="CI16" s="968"/>
      <c r="CJ16" s="968"/>
      <c r="CK16" s="968"/>
      <c r="CL16" s="968"/>
      <c r="CM16" s="968"/>
      <c r="CN16" s="968"/>
      <c r="CO16" s="968"/>
      <c r="CP16" s="968"/>
      <c r="CQ16" s="968"/>
      <c r="CR16" s="968"/>
      <c r="CS16" s="968"/>
      <c r="CT16" s="968"/>
      <c r="CU16" s="968"/>
      <c r="CV16" s="968"/>
      <c r="CW16" s="968"/>
      <c r="CX16" s="968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  <c r="CW17" s="968"/>
      <c r="CX17" s="968"/>
    </row>
    <row r="18" spans="1:102" ht="21" x14ac:dyDescent="0.25">
      <c r="A18" s="1871"/>
      <c r="B18" s="1872"/>
      <c r="C18" s="1831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  <c r="CW18" s="968"/>
      <c r="CX18" s="968"/>
    </row>
    <row r="19" spans="1:102" x14ac:dyDescent="0.25">
      <c r="A19" s="1812" t="s">
        <v>30</v>
      </c>
      <c r="B19" s="1813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  <c r="CW19" s="968"/>
      <c r="CX19" s="968"/>
    </row>
    <row r="20" spans="1:102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  <c r="CW20" s="968"/>
      <c r="CX20" s="968"/>
    </row>
    <row r="21" spans="1:102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  <c r="BG21" s="968"/>
      <c r="BH21" s="968"/>
      <c r="BI21" s="968"/>
      <c r="BJ21" s="968"/>
      <c r="BK21" s="968"/>
      <c r="BL21" s="968"/>
      <c r="BM21" s="968"/>
      <c r="BN21" s="968"/>
      <c r="BO21" s="968"/>
      <c r="BP21" s="968"/>
      <c r="BQ21" s="968"/>
      <c r="BR21" s="968"/>
      <c r="BS21" s="968"/>
      <c r="BT21" s="968"/>
      <c r="BU21" s="968"/>
      <c r="BV21" s="968"/>
      <c r="BW21" s="968"/>
      <c r="BX21" s="968"/>
      <c r="BY21" s="968"/>
      <c r="BZ21" s="968"/>
      <c r="CA21" s="968"/>
      <c r="CB21" s="968"/>
      <c r="CC21" s="968"/>
      <c r="CD21" s="968"/>
      <c r="CE21" s="968"/>
      <c r="CF21" s="968"/>
      <c r="CG21" s="968"/>
      <c r="CH21" s="968"/>
      <c r="CI21" s="968"/>
      <c r="CJ21" s="968"/>
      <c r="CK21" s="968"/>
      <c r="CL21" s="968"/>
      <c r="CM21" s="968"/>
      <c r="CN21" s="968"/>
      <c r="CO21" s="968"/>
      <c r="CP21" s="968"/>
      <c r="CQ21" s="968"/>
      <c r="CR21" s="968"/>
      <c r="CS21" s="968"/>
      <c r="CT21" s="968"/>
      <c r="CU21" s="968"/>
      <c r="CV21" s="968"/>
      <c r="CW21" s="968"/>
      <c r="CX21" s="968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  <c r="BG22" s="968"/>
      <c r="BH22" s="968"/>
      <c r="BI22" s="968"/>
      <c r="BJ22" s="968"/>
      <c r="BK22" s="968"/>
      <c r="BL22" s="968"/>
      <c r="BM22" s="968"/>
      <c r="BN22" s="968"/>
      <c r="BO22" s="968"/>
      <c r="BP22" s="968"/>
      <c r="BQ22" s="968"/>
      <c r="BR22" s="968"/>
      <c r="BS22" s="968"/>
      <c r="BT22" s="968"/>
      <c r="BU22" s="968"/>
      <c r="BV22" s="968"/>
      <c r="BW22" s="968"/>
      <c r="BX22" s="968"/>
      <c r="BY22" s="968"/>
      <c r="BZ22" s="968"/>
      <c r="CA22" s="968"/>
      <c r="CB22" s="968"/>
      <c r="CC22" s="968"/>
      <c r="CD22" s="968"/>
      <c r="CE22" s="968"/>
      <c r="CF22" s="968"/>
      <c r="CG22" s="968"/>
      <c r="CH22" s="968"/>
      <c r="CI22" s="968"/>
      <c r="CJ22" s="968"/>
      <c r="CK22" s="968"/>
      <c r="CL22" s="968"/>
      <c r="CM22" s="968"/>
      <c r="CN22" s="968"/>
      <c r="CO22" s="968"/>
      <c r="CP22" s="968"/>
      <c r="CQ22" s="968"/>
      <c r="CR22" s="968"/>
      <c r="CS22" s="968"/>
      <c r="CT22" s="968"/>
      <c r="CU22" s="968"/>
      <c r="CV22" s="968"/>
      <c r="CW22" s="968"/>
      <c r="CX22" s="968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  <c r="BG23" s="968"/>
      <c r="BH23" s="968"/>
      <c r="BI23" s="968"/>
      <c r="BJ23" s="968"/>
      <c r="BK23" s="968"/>
      <c r="BL23" s="968"/>
      <c r="BM23" s="968"/>
      <c r="BN23" s="968"/>
      <c r="BO23" s="968"/>
      <c r="BP23" s="968"/>
      <c r="BQ23" s="968"/>
      <c r="BR23" s="968"/>
      <c r="BS23" s="968"/>
      <c r="BT23" s="968"/>
      <c r="BU23" s="968"/>
      <c r="BV23" s="968"/>
      <c r="BW23" s="968"/>
      <c r="BX23" s="968"/>
      <c r="BY23" s="968"/>
      <c r="BZ23" s="968"/>
      <c r="CA23" s="968"/>
      <c r="CB23" s="968"/>
      <c r="CC23" s="968"/>
      <c r="CD23" s="968"/>
      <c r="CE23" s="968"/>
      <c r="CF23" s="968"/>
      <c r="CG23" s="968"/>
      <c r="CH23" s="968"/>
      <c r="CI23" s="968"/>
      <c r="CJ23" s="968"/>
      <c r="CK23" s="968"/>
      <c r="CL23" s="968"/>
      <c r="CM23" s="968"/>
      <c r="CN23" s="968"/>
      <c r="CO23" s="968"/>
      <c r="CP23" s="968"/>
      <c r="CQ23" s="968"/>
      <c r="CR23" s="968"/>
      <c r="CS23" s="968"/>
      <c r="CT23" s="968"/>
      <c r="CU23" s="968"/>
      <c r="CV23" s="968"/>
      <c r="CW23" s="968"/>
      <c r="CX23" s="968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  <c r="BG24" s="968"/>
      <c r="BH24" s="968"/>
      <c r="BI24" s="968"/>
      <c r="BJ24" s="968"/>
      <c r="BK24" s="968"/>
      <c r="BL24" s="968"/>
      <c r="BM24" s="968"/>
      <c r="BN24" s="968"/>
      <c r="BO24" s="968"/>
      <c r="BP24" s="968"/>
      <c r="BQ24" s="968"/>
      <c r="BR24" s="968"/>
      <c r="BS24" s="968"/>
      <c r="BT24" s="968"/>
      <c r="BU24" s="968"/>
      <c r="BV24" s="968"/>
      <c r="BW24" s="968"/>
      <c r="BX24" s="968"/>
      <c r="BY24" s="968"/>
      <c r="BZ24" s="968"/>
      <c r="CA24" s="968"/>
      <c r="CB24" s="968"/>
      <c r="CC24" s="968"/>
      <c r="CD24" s="968"/>
      <c r="CE24" s="968"/>
      <c r="CF24" s="968"/>
      <c r="CG24" s="968"/>
      <c r="CH24" s="968"/>
      <c r="CI24" s="968"/>
      <c r="CJ24" s="968"/>
      <c r="CK24" s="968"/>
      <c r="CL24" s="968"/>
      <c r="CM24" s="968"/>
      <c r="CN24" s="968"/>
      <c r="CO24" s="968"/>
      <c r="CP24" s="968"/>
      <c r="CQ24" s="968"/>
      <c r="CR24" s="968"/>
      <c r="CS24" s="968"/>
      <c r="CT24" s="968"/>
      <c r="CU24" s="968"/>
      <c r="CV24" s="968"/>
      <c r="CW24" s="968"/>
      <c r="CX24" s="968"/>
    </row>
    <row r="25" spans="1:102" ht="21" x14ac:dyDescent="0.25">
      <c r="A25" s="1823"/>
      <c r="B25" s="1877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  <c r="BG25" s="968"/>
      <c r="BH25" s="968"/>
      <c r="BI25" s="968"/>
      <c r="BJ25" s="968"/>
      <c r="BK25" s="968"/>
      <c r="BL25" s="968"/>
      <c r="BM25" s="968"/>
      <c r="BN25" s="968"/>
      <c r="BO25" s="968"/>
      <c r="BP25" s="968"/>
      <c r="BQ25" s="968"/>
      <c r="BR25" s="968"/>
      <c r="BS25" s="968"/>
      <c r="BT25" s="968"/>
      <c r="BU25" s="968"/>
      <c r="BV25" s="968"/>
      <c r="BW25" s="968"/>
      <c r="BX25" s="968"/>
      <c r="BY25" s="968"/>
      <c r="BZ25" s="968"/>
      <c r="CA25" s="968"/>
      <c r="CB25" s="968"/>
      <c r="CC25" s="968"/>
      <c r="CD25" s="968"/>
      <c r="CE25" s="968"/>
      <c r="CF25" s="968"/>
      <c r="CG25" s="968"/>
      <c r="CH25" s="968"/>
      <c r="CI25" s="968"/>
      <c r="CJ25" s="968"/>
      <c r="CK25" s="968"/>
      <c r="CL25" s="968"/>
      <c r="CM25" s="968"/>
      <c r="CN25" s="968"/>
      <c r="CO25" s="968"/>
      <c r="CP25" s="968"/>
      <c r="CQ25" s="968"/>
      <c r="CR25" s="968"/>
      <c r="CS25" s="968"/>
      <c r="CT25" s="968"/>
      <c r="CU25" s="968"/>
      <c r="CV25" s="968"/>
      <c r="CW25" s="968"/>
      <c r="CX25" s="968"/>
    </row>
    <row r="26" spans="1:102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  <c r="BG26" s="968"/>
      <c r="BH26" s="968"/>
      <c r="BI26" s="968"/>
      <c r="BJ26" s="968"/>
      <c r="BK26" s="968"/>
      <c r="BL26" s="968"/>
      <c r="BM26" s="968"/>
      <c r="BN26" s="968"/>
      <c r="BO26" s="968"/>
      <c r="BP26" s="968"/>
      <c r="BQ26" s="968"/>
      <c r="BR26" s="968"/>
      <c r="BS26" s="968"/>
      <c r="BT26" s="968"/>
      <c r="BU26" s="968"/>
      <c r="BV26" s="968"/>
      <c r="BW26" s="968"/>
      <c r="BX26" s="968"/>
      <c r="BY26" s="968"/>
      <c r="BZ26" s="968"/>
      <c r="CA26" s="968"/>
      <c r="CB26" s="968"/>
      <c r="CC26" s="968"/>
      <c r="CD26" s="968"/>
      <c r="CE26" s="968"/>
      <c r="CF26" s="968"/>
      <c r="CG26" s="968"/>
      <c r="CH26" s="968"/>
      <c r="CI26" s="968"/>
      <c r="CJ26" s="968"/>
      <c r="CK26" s="968"/>
      <c r="CL26" s="968"/>
      <c r="CM26" s="968"/>
      <c r="CN26" s="968"/>
      <c r="CO26" s="968"/>
      <c r="CP26" s="968"/>
      <c r="CQ26" s="968"/>
      <c r="CR26" s="968"/>
      <c r="CS26" s="968"/>
      <c r="CT26" s="968"/>
      <c r="CU26" s="968"/>
      <c r="CV26" s="968"/>
      <c r="CW26" s="968"/>
      <c r="CX26" s="968"/>
    </row>
    <row r="27" spans="1:102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  <c r="BG27" s="968"/>
      <c r="BH27" s="968"/>
      <c r="BI27" s="968"/>
      <c r="BJ27" s="968"/>
      <c r="BK27" s="968"/>
      <c r="BL27" s="968"/>
      <c r="BM27" s="968"/>
      <c r="BN27" s="968"/>
      <c r="BO27" s="968"/>
      <c r="BP27" s="968"/>
      <c r="BQ27" s="968"/>
      <c r="BR27" s="968"/>
      <c r="BS27" s="968"/>
      <c r="BT27" s="968"/>
      <c r="BU27" s="968"/>
      <c r="BV27" s="968"/>
      <c r="BW27" s="968"/>
      <c r="BX27" s="968"/>
      <c r="BY27" s="968"/>
      <c r="BZ27" s="968"/>
      <c r="CA27" s="968"/>
      <c r="CB27" s="968"/>
      <c r="CC27" s="968"/>
      <c r="CD27" s="968"/>
      <c r="CE27" s="968"/>
      <c r="CF27" s="968"/>
      <c r="CG27" s="968"/>
      <c r="CH27" s="968"/>
      <c r="CI27" s="968"/>
      <c r="CJ27" s="968"/>
      <c r="CK27" s="968"/>
      <c r="CL27" s="968"/>
      <c r="CM27" s="968"/>
      <c r="CN27" s="968"/>
      <c r="CO27" s="968"/>
      <c r="CP27" s="968"/>
      <c r="CQ27" s="968"/>
      <c r="CR27" s="968"/>
      <c r="CS27" s="968"/>
      <c r="CT27" s="968"/>
      <c r="CU27" s="968"/>
      <c r="CV27" s="968"/>
      <c r="CW27" s="968"/>
      <c r="CX27" s="968"/>
    </row>
    <row r="28" spans="1:102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  <c r="BG28" s="968"/>
      <c r="BH28" s="968"/>
      <c r="BI28" s="968"/>
      <c r="BJ28" s="968"/>
      <c r="BK28" s="968"/>
      <c r="BL28" s="968"/>
      <c r="BM28" s="968"/>
      <c r="BN28" s="968"/>
      <c r="BO28" s="968"/>
      <c r="BP28" s="968"/>
      <c r="BQ28" s="968"/>
      <c r="BR28" s="968"/>
      <c r="BS28" s="968"/>
      <c r="BT28" s="968"/>
      <c r="BU28" s="968"/>
      <c r="BV28" s="968"/>
      <c r="BW28" s="968"/>
      <c r="BX28" s="968"/>
      <c r="BY28" s="968"/>
      <c r="BZ28" s="968"/>
      <c r="CA28" s="968"/>
      <c r="CB28" s="968"/>
      <c r="CC28" s="968"/>
      <c r="CD28" s="968"/>
      <c r="CE28" s="968"/>
      <c r="CF28" s="968"/>
      <c r="CG28" s="968"/>
      <c r="CH28" s="968"/>
      <c r="CI28" s="968"/>
      <c r="CJ28" s="968"/>
      <c r="CK28" s="968"/>
      <c r="CL28" s="968"/>
      <c r="CM28" s="968"/>
      <c r="CN28" s="968"/>
      <c r="CO28" s="968"/>
      <c r="CP28" s="968"/>
      <c r="CQ28" s="968"/>
      <c r="CR28" s="968"/>
      <c r="CS28" s="968"/>
      <c r="CT28" s="968"/>
      <c r="CU28" s="968"/>
      <c r="CV28" s="968"/>
      <c r="CW28" s="968"/>
      <c r="CX28" s="968"/>
    </row>
    <row r="29" spans="1:102" x14ac:dyDescent="0.25">
      <c r="A29" s="1224" t="s">
        <v>44</v>
      </c>
      <c r="B29" s="1221">
        <v>2</v>
      </c>
      <c r="C29" s="1222"/>
      <c r="D29" s="1223">
        <v>2</v>
      </c>
      <c r="E29" s="1222">
        <v>2</v>
      </c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  <c r="BG29" s="968"/>
      <c r="BH29" s="968"/>
      <c r="BI29" s="968"/>
      <c r="BJ29" s="968"/>
      <c r="BK29" s="968"/>
      <c r="BL29" s="968"/>
      <c r="BM29" s="968"/>
      <c r="BN29" s="968"/>
      <c r="BO29" s="968"/>
      <c r="BP29" s="968"/>
      <c r="BQ29" s="968"/>
      <c r="BR29" s="968"/>
      <c r="BS29" s="968"/>
      <c r="BT29" s="968"/>
      <c r="BU29" s="968"/>
      <c r="BV29" s="968"/>
      <c r="BW29" s="968"/>
      <c r="BX29" s="968"/>
      <c r="BY29" s="968"/>
      <c r="BZ29" s="968"/>
      <c r="CA29" s="968"/>
      <c r="CB29" s="968"/>
      <c r="CC29" s="968"/>
      <c r="CD29" s="968"/>
      <c r="CE29" s="968"/>
      <c r="CF29" s="968"/>
      <c r="CG29" s="968"/>
      <c r="CH29" s="968"/>
      <c r="CI29" s="968"/>
      <c r="CJ29" s="968"/>
      <c r="CK29" s="968"/>
      <c r="CL29" s="968"/>
      <c r="CM29" s="968"/>
      <c r="CN29" s="968"/>
      <c r="CO29" s="968"/>
      <c r="CP29" s="968"/>
      <c r="CQ29" s="968"/>
      <c r="CR29" s="968"/>
      <c r="CS29" s="968"/>
      <c r="CT29" s="968"/>
      <c r="CU29" s="968"/>
      <c r="CV29" s="968"/>
      <c r="CW29" s="968"/>
      <c r="CX29" s="968"/>
    </row>
    <row r="30" spans="1:102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  <c r="BG30" s="968"/>
      <c r="BH30" s="968"/>
      <c r="BI30" s="968"/>
      <c r="BJ30" s="968"/>
      <c r="BK30" s="968"/>
      <c r="BL30" s="968"/>
      <c r="BM30" s="968"/>
      <c r="BN30" s="968"/>
      <c r="BO30" s="968"/>
      <c r="BP30" s="968"/>
      <c r="BQ30" s="968"/>
      <c r="BR30" s="968"/>
      <c r="BS30" s="968"/>
      <c r="BT30" s="968"/>
      <c r="BU30" s="968"/>
      <c r="BV30" s="968"/>
      <c r="BW30" s="968"/>
      <c r="BX30" s="968"/>
      <c r="BY30" s="968"/>
      <c r="BZ30" s="968"/>
      <c r="CA30" s="968"/>
      <c r="CB30" s="968"/>
      <c r="CC30" s="968"/>
      <c r="CD30" s="968"/>
      <c r="CE30" s="968"/>
      <c r="CF30" s="968"/>
      <c r="CG30" s="968"/>
      <c r="CH30" s="968"/>
      <c r="CI30" s="968"/>
      <c r="CJ30" s="968"/>
      <c r="CK30" s="968"/>
      <c r="CL30" s="968"/>
      <c r="CM30" s="968"/>
      <c r="CN30" s="968"/>
      <c r="CO30" s="968"/>
      <c r="CP30" s="968"/>
      <c r="CQ30" s="968"/>
      <c r="CR30" s="968"/>
      <c r="CS30" s="968"/>
      <c r="CT30" s="968"/>
      <c r="CU30" s="968"/>
      <c r="CV30" s="968"/>
      <c r="CW30" s="968"/>
      <c r="CX30" s="968"/>
    </row>
    <row r="31" spans="1:102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  <c r="BG31" s="968"/>
      <c r="BH31" s="968"/>
      <c r="BI31" s="968"/>
      <c r="BJ31" s="968"/>
      <c r="BK31" s="968"/>
      <c r="BL31" s="968"/>
      <c r="BM31" s="968"/>
      <c r="BN31" s="968"/>
      <c r="BO31" s="968"/>
      <c r="BP31" s="968"/>
      <c r="BQ31" s="968"/>
      <c r="BR31" s="968"/>
      <c r="BS31" s="968"/>
      <c r="BT31" s="968"/>
      <c r="BU31" s="968"/>
      <c r="BV31" s="968"/>
      <c r="BW31" s="968"/>
      <c r="BX31" s="968"/>
      <c r="BY31" s="968"/>
      <c r="BZ31" s="968"/>
      <c r="CA31" s="968"/>
      <c r="CB31" s="968"/>
      <c r="CC31" s="968"/>
      <c r="CD31" s="968"/>
      <c r="CE31" s="968"/>
      <c r="CF31" s="968"/>
      <c r="CG31" s="968"/>
      <c r="CH31" s="968"/>
      <c r="CI31" s="968"/>
      <c r="CJ31" s="968"/>
      <c r="CK31" s="968"/>
      <c r="CL31" s="968"/>
      <c r="CM31" s="968"/>
      <c r="CN31" s="968"/>
      <c r="CO31" s="968"/>
      <c r="CP31" s="968"/>
      <c r="CQ31" s="968"/>
      <c r="CR31" s="968"/>
      <c r="CS31" s="968"/>
      <c r="CT31" s="968"/>
      <c r="CU31" s="968"/>
      <c r="CV31" s="968"/>
      <c r="CW31" s="968"/>
      <c r="CX31" s="968"/>
    </row>
    <row r="32" spans="1:102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  <c r="BG32" s="968"/>
      <c r="BH32" s="968"/>
      <c r="BI32" s="968"/>
      <c r="BJ32" s="968"/>
      <c r="BK32" s="968"/>
      <c r="BL32" s="968"/>
      <c r="BM32" s="968"/>
      <c r="BN32" s="968"/>
      <c r="BO32" s="968"/>
      <c r="BP32" s="968"/>
      <c r="BQ32" s="968"/>
      <c r="BR32" s="968"/>
      <c r="BS32" s="968"/>
      <c r="BT32" s="968"/>
      <c r="BU32" s="968"/>
      <c r="BV32" s="968"/>
      <c r="BW32" s="968"/>
      <c r="BX32" s="968"/>
      <c r="BY32" s="968"/>
      <c r="BZ32" s="968"/>
      <c r="CA32" s="968"/>
      <c r="CB32" s="968"/>
      <c r="CC32" s="968"/>
      <c r="CD32" s="968"/>
      <c r="CE32" s="968"/>
      <c r="CF32" s="968"/>
      <c r="CG32" s="968"/>
      <c r="CH32" s="968"/>
      <c r="CI32" s="968"/>
      <c r="CJ32" s="968"/>
      <c r="CK32" s="968"/>
      <c r="CL32" s="968"/>
      <c r="CM32" s="968"/>
      <c r="CN32" s="968"/>
      <c r="CO32" s="968"/>
      <c r="CP32" s="968"/>
      <c r="CQ32" s="968"/>
      <c r="CR32" s="968"/>
      <c r="CS32" s="968"/>
      <c r="CT32" s="968"/>
      <c r="CU32" s="968"/>
      <c r="CV32" s="968"/>
      <c r="CW32" s="968"/>
      <c r="CX32" s="968"/>
    </row>
    <row r="33" spans="1:102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  <c r="BG33" s="968"/>
      <c r="BH33" s="968"/>
      <c r="BI33" s="968"/>
      <c r="BJ33" s="968"/>
      <c r="BK33" s="968"/>
      <c r="BL33" s="968"/>
      <c r="BM33" s="968"/>
      <c r="BN33" s="968"/>
      <c r="BO33" s="968"/>
      <c r="BP33" s="968"/>
      <c r="BQ33" s="968"/>
      <c r="BR33" s="968"/>
      <c r="BS33" s="968"/>
      <c r="BT33" s="968"/>
      <c r="BU33" s="968"/>
      <c r="BV33" s="968"/>
      <c r="BW33" s="968"/>
      <c r="BX33" s="968"/>
      <c r="BY33" s="968"/>
      <c r="BZ33" s="968"/>
      <c r="CA33" s="968"/>
      <c r="CB33" s="968"/>
      <c r="CC33" s="968"/>
      <c r="CD33" s="968"/>
      <c r="CE33" s="968"/>
      <c r="CF33" s="968"/>
      <c r="CG33" s="968"/>
      <c r="CH33" s="968"/>
      <c r="CI33" s="968"/>
      <c r="CJ33" s="968"/>
      <c r="CK33" s="968"/>
      <c r="CL33" s="968"/>
      <c r="CM33" s="968"/>
      <c r="CN33" s="968"/>
      <c r="CO33" s="968"/>
      <c r="CP33" s="968"/>
      <c r="CQ33" s="968"/>
      <c r="CR33" s="968"/>
      <c r="CS33" s="968"/>
      <c r="CT33" s="968"/>
      <c r="CU33" s="968"/>
      <c r="CV33" s="968"/>
      <c r="CW33" s="968"/>
      <c r="CX33" s="968"/>
    </row>
    <row r="34" spans="1:102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  <c r="BG34" s="968"/>
      <c r="BH34" s="968"/>
      <c r="BI34" s="968"/>
      <c r="BJ34" s="968"/>
      <c r="BK34" s="968"/>
      <c r="BL34" s="968"/>
      <c r="BM34" s="968"/>
      <c r="BN34" s="968"/>
      <c r="BO34" s="968"/>
      <c r="BP34" s="968"/>
      <c r="BQ34" s="968"/>
      <c r="BR34" s="968"/>
      <c r="BS34" s="968"/>
      <c r="BT34" s="968"/>
      <c r="BU34" s="968"/>
      <c r="BV34" s="968"/>
      <c r="BW34" s="968"/>
      <c r="BX34" s="968"/>
      <c r="BY34" s="968"/>
      <c r="BZ34" s="968"/>
      <c r="CA34" s="968"/>
      <c r="CB34" s="968"/>
      <c r="CC34" s="968"/>
      <c r="CD34" s="968"/>
      <c r="CE34" s="968"/>
      <c r="CF34" s="968"/>
      <c r="CG34" s="968"/>
      <c r="CH34" s="968"/>
      <c r="CI34" s="968"/>
      <c r="CJ34" s="968"/>
      <c r="CK34" s="968"/>
      <c r="CL34" s="968"/>
      <c r="CM34" s="968"/>
      <c r="CN34" s="968"/>
      <c r="CO34" s="968"/>
      <c r="CP34" s="968"/>
      <c r="CQ34" s="968"/>
      <c r="CR34" s="968"/>
      <c r="CS34" s="968"/>
      <c r="CT34" s="968"/>
      <c r="CU34" s="968"/>
      <c r="CV34" s="968"/>
      <c r="CW34" s="968"/>
      <c r="CX34" s="968"/>
    </row>
    <row r="35" spans="1:102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  <c r="BG35" s="968"/>
      <c r="BH35" s="968"/>
      <c r="BI35" s="968"/>
      <c r="BJ35" s="968"/>
      <c r="BK35" s="968"/>
      <c r="BL35" s="968"/>
      <c r="BM35" s="968"/>
      <c r="BN35" s="968"/>
      <c r="BO35" s="968"/>
      <c r="BP35" s="968"/>
      <c r="BQ35" s="968"/>
      <c r="BR35" s="968"/>
      <c r="BS35" s="968"/>
      <c r="BT35" s="968"/>
      <c r="BU35" s="968"/>
      <c r="BV35" s="968"/>
      <c r="BW35" s="968"/>
      <c r="BX35" s="968"/>
      <c r="BY35" s="968"/>
      <c r="BZ35" s="968"/>
      <c r="CA35" s="968"/>
      <c r="CB35" s="968"/>
      <c r="CC35" s="968"/>
      <c r="CD35" s="968"/>
      <c r="CE35" s="968"/>
      <c r="CF35" s="968"/>
      <c r="CG35" s="968"/>
      <c r="CH35" s="968"/>
      <c r="CI35" s="968"/>
      <c r="CJ35" s="968"/>
      <c r="CK35" s="968"/>
      <c r="CL35" s="968"/>
      <c r="CM35" s="968"/>
      <c r="CN35" s="968"/>
      <c r="CO35" s="968"/>
      <c r="CP35" s="968"/>
      <c r="CQ35" s="968"/>
      <c r="CR35" s="968"/>
      <c r="CS35" s="968"/>
      <c r="CT35" s="968"/>
      <c r="CU35" s="968"/>
      <c r="CV35" s="968"/>
      <c r="CW35" s="968"/>
      <c r="CX35" s="968"/>
    </row>
    <row r="36" spans="1:102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  <c r="BG36" s="968"/>
      <c r="BH36" s="968"/>
      <c r="BI36" s="968"/>
      <c r="BJ36" s="968"/>
      <c r="BK36" s="968"/>
      <c r="BL36" s="968"/>
      <c r="BM36" s="968"/>
      <c r="BN36" s="968"/>
      <c r="BO36" s="968"/>
      <c r="BP36" s="968"/>
      <c r="BQ36" s="968"/>
      <c r="BR36" s="968"/>
      <c r="BS36" s="968"/>
      <c r="BT36" s="968"/>
      <c r="BU36" s="968"/>
      <c r="BV36" s="968"/>
      <c r="BW36" s="968"/>
      <c r="BX36" s="968"/>
      <c r="BY36" s="968"/>
      <c r="BZ36" s="968"/>
      <c r="CA36" s="968"/>
      <c r="CB36" s="968"/>
      <c r="CC36" s="968"/>
      <c r="CD36" s="968"/>
      <c r="CE36" s="968"/>
      <c r="CF36" s="968"/>
      <c r="CG36" s="968"/>
      <c r="CH36" s="968"/>
      <c r="CI36" s="968"/>
      <c r="CJ36" s="968"/>
      <c r="CK36" s="968"/>
      <c r="CL36" s="968"/>
      <c r="CM36" s="968"/>
      <c r="CN36" s="968"/>
      <c r="CO36" s="968"/>
      <c r="CP36" s="968"/>
      <c r="CQ36" s="968"/>
      <c r="CR36" s="968"/>
      <c r="CS36" s="968"/>
      <c r="CT36" s="968"/>
      <c r="CU36" s="968"/>
      <c r="CV36" s="968"/>
      <c r="CW36" s="968"/>
      <c r="CX36" s="968"/>
    </row>
    <row r="37" spans="1:102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  <c r="BG37" s="968"/>
      <c r="BH37" s="968"/>
      <c r="BI37" s="968"/>
      <c r="BJ37" s="968"/>
      <c r="BK37" s="968"/>
      <c r="BL37" s="968"/>
      <c r="BM37" s="968"/>
      <c r="BN37" s="968"/>
      <c r="BO37" s="968"/>
      <c r="BP37" s="968"/>
      <c r="BQ37" s="968"/>
      <c r="BR37" s="968"/>
      <c r="BS37" s="968"/>
      <c r="BT37" s="968"/>
      <c r="BU37" s="968"/>
      <c r="BV37" s="968"/>
      <c r="BW37" s="968"/>
      <c r="BX37" s="968"/>
      <c r="BY37" s="968"/>
      <c r="BZ37" s="968"/>
      <c r="CA37" s="968"/>
      <c r="CB37" s="968"/>
      <c r="CC37" s="968"/>
      <c r="CD37" s="968"/>
      <c r="CE37" s="968"/>
      <c r="CF37" s="968"/>
      <c r="CG37" s="968"/>
      <c r="CH37" s="968"/>
      <c r="CI37" s="968"/>
      <c r="CJ37" s="968"/>
      <c r="CK37" s="968"/>
      <c r="CL37" s="968"/>
      <c r="CM37" s="968"/>
      <c r="CN37" s="968"/>
      <c r="CO37" s="968"/>
      <c r="CP37" s="968"/>
      <c r="CQ37" s="968"/>
      <c r="CR37" s="968"/>
      <c r="CS37" s="968"/>
      <c r="CT37" s="968"/>
      <c r="CU37" s="968"/>
      <c r="CV37" s="968"/>
      <c r="CW37" s="968"/>
      <c r="CX37" s="968"/>
    </row>
    <row r="38" spans="1:102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</row>
    <row r="39" spans="1:10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  <c r="BG39" s="968"/>
      <c r="BH39" s="968"/>
      <c r="BI39" s="968"/>
      <c r="BJ39" s="968"/>
      <c r="BK39" s="968"/>
      <c r="BL39" s="968"/>
      <c r="BM39" s="968"/>
      <c r="BN39" s="968"/>
      <c r="BO39" s="968"/>
      <c r="BP39" s="968"/>
      <c r="BQ39" s="968"/>
      <c r="BR39" s="968"/>
      <c r="BS39" s="968"/>
      <c r="BT39" s="968"/>
      <c r="BU39" s="968"/>
      <c r="BV39" s="968"/>
      <c r="BW39" s="968"/>
      <c r="BX39" s="968"/>
      <c r="BY39" s="968"/>
      <c r="BZ39" s="968"/>
      <c r="CA39" s="968"/>
      <c r="CB39" s="968"/>
      <c r="CC39" s="968"/>
      <c r="CD39" s="968"/>
      <c r="CE39" s="968"/>
      <c r="CF39" s="968"/>
      <c r="CG39" s="968"/>
      <c r="CH39" s="968"/>
      <c r="CI39" s="968"/>
      <c r="CJ39" s="968"/>
      <c r="CK39" s="968"/>
      <c r="CL39" s="968"/>
      <c r="CM39" s="968"/>
      <c r="CN39" s="968"/>
      <c r="CO39" s="968"/>
      <c r="CP39" s="968"/>
      <c r="CQ39" s="968"/>
      <c r="CR39" s="968"/>
      <c r="CS39" s="968"/>
      <c r="CT39" s="968"/>
      <c r="CU39" s="968"/>
      <c r="CV39" s="968"/>
      <c r="CW39" s="968"/>
      <c r="CX39" s="968"/>
    </row>
    <row r="40" spans="1:102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  <c r="BG40" s="968"/>
      <c r="BH40" s="968"/>
      <c r="BI40" s="968"/>
      <c r="BJ40" s="968"/>
      <c r="BK40" s="968"/>
      <c r="BL40" s="968"/>
      <c r="BM40" s="968"/>
      <c r="BN40" s="968"/>
      <c r="BO40" s="968"/>
      <c r="BP40" s="968"/>
      <c r="BQ40" s="968"/>
      <c r="BR40" s="968"/>
      <c r="BS40" s="968"/>
      <c r="BT40" s="968"/>
      <c r="BU40" s="968"/>
      <c r="BV40" s="968"/>
      <c r="BW40" s="968"/>
      <c r="BX40" s="968"/>
      <c r="BY40" s="968"/>
      <c r="BZ40" s="968"/>
      <c r="CA40" s="968"/>
      <c r="CB40" s="968"/>
      <c r="CC40" s="968"/>
      <c r="CD40" s="968"/>
      <c r="CE40" s="968"/>
      <c r="CF40" s="968"/>
      <c r="CG40" s="968"/>
      <c r="CH40" s="968"/>
      <c r="CI40" s="968"/>
      <c r="CJ40" s="968"/>
      <c r="CK40" s="968"/>
      <c r="CL40" s="968"/>
      <c r="CM40" s="968"/>
      <c r="CN40" s="968"/>
      <c r="CO40" s="968"/>
      <c r="CP40" s="968"/>
      <c r="CQ40" s="968"/>
      <c r="CR40" s="968"/>
      <c r="CS40" s="968"/>
      <c r="CT40" s="968"/>
      <c r="CU40" s="968"/>
      <c r="CV40" s="968"/>
      <c r="CW40" s="968"/>
      <c r="CX40" s="968"/>
    </row>
    <row r="41" spans="1:102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  <c r="BG41" s="968"/>
      <c r="BH41" s="968"/>
      <c r="BI41" s="968"/>
      <c r="BJ41" s="968"/>
      <c r="BK41" s="968"/>
      <c r="BL41" s="968"/>
      <c r="BM41" s="968"/>
      <c r="BN41" s="968"/>
      <c r="BO41" s="968"/>
      <c r="BP41" s="968"/>
      <c r="BQ41" s="968"/>
      <c r="BR41" s="968"/>
      <c r="BS41" s="968"/>
      <c r="BT41" s="968"/>
      <c r="BU41" s="968"/>
      <c r="BV41" s="968"/>
      <c r="BW41" s="968"/>
      <c r="BX41" s="968"/>
      <c r="BY41" s="968"/>
      <c r="BZ41" s="968"/>
      <c r="CA41" s="968"/>
      <c r="CB41" s="968"/>
      <c r="CC41" s="968"/>
      <c r="CD41" s="968"/>
      <c r="CE41" s="968"/>
      <c r="CF41" s="968"/>
      <c r="CG41" s="968"/>
      <c r="CH41" s="968"/>
      <c r="CI41" s="968"/>
      <c r="CJ41" s="968"/>
      <c r="CK41" s="968"/>
      <c r="CL41" s="968"/>
      <c r="CM41" s="968"/>
      <c r="CN41" s="968"/>
      <c r="CO41" s="968"/>
      <c r="CP41" s="968"/>
      <c r="CQ41" s="968"/>
      <c r="CR41" s="968"/>
      <c r="CS41" s="968"/>
      <c r="CT41" s="968"/>
      <c r="CU41" s="968"/>
      <c r="CV41" s="968"/>
      <c r="CW41" s="968"/>
      <c r="CX41" s="968"/>
    </row>
    <row r="42" spans="1:102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  <c r="BG42" s="968"/>
      <c r="BH42" s="968"/>
      <c r="BI42" s="968"/>
      <c r="BJ42" s="968"/>
      <c r="BK42" s="968"/>
      <c r="BL42" s="968"/>
      <c r="BM42" s="968"/>
      <c r="BN42" s="968"/>
      <c r="BO42" s="968"/>
      <c r="BP42" s="968"/>
      <c r="BQ42" s="968"/>
      <c r="BR42" s="968"/>
      <c r="BS42" s="968"/>
      <c r="BT42" s="968"/>
      <c r="BU42" s="968"/>
      <c r="BV42" s="968"/>
      <c r="BW42" s="968"/>
      <c r="BX42" s="968"/>
      <c r="BY42" s="968"/>
      <c r="BZ42" s="968"/>
      <c r="CA42" s="968"/>
      <c r="CB42" s="968"/>
      <c r="CC42" s="968"/>
      <c r="CD42" s="968"/>
      <c r="CE42" s="968"/>
      <c r="CF42" s="968"/>
      <c r="CG42" s="968"/>
      <c r="CH42" s="968"/>
      <c r="CI42" s="968"/>
      <c r="CJ42" s="968"/>
      <c r="CK42" s="968"/>
      <c r="CL42" s="968"/>
      <c r="CM42" s="968"/>
      <c r="CN42" s="968"/>
      <c r="CO42" s="968"/>
      <c r="CP42" s="968"/>
      <c r="CQ42" s="968"/>
      <c r="CR42" s="968"/>
      <c r="CS42" s="968"/>
      <c r="CT42" s="968"/>
      <c r="CU42" s="968"/>
      <c r="CV42" s="968"/>
      <c r="CW42" s="968"/>
      <c r="CX42" s="968"/>
    </row>
    <row r="43" spans="1:102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  <c r="BG43" s="968"/>
      <c r="BH43" s="968"/>
      <c r="BI43" s="968"/>
      <c r="BJ43" s="968"/>
      <c r="BK43" s="968"/>
      <c r="BL43" s="968"/>
      <c r="BM43" s="968"/>
      <c r="BN43" s="968"/>
      <c r="BO43" s="968"/>
      <c r="BP43" s="968"/>
      <c r="BQ43" s="968"/>
      <c r="BR43" s="968"/>
      <c r="BS43" s="968"/>
      <c r="BT43" s="968"/>
      <c r="BU43" s="968"/>
      <c r="BV43" s="968"/>
      <c r="BW43" s="968"/>
      <c r="BX43" s="968"/>
      <c r="BY43" s="968"/>
      <c r="BZ43" s="968"/>
      <c r="CA43" s="968"/>
      <c r="CB43" s="968"/>
      <c r="CC43" s="968"/>
      <c r="CD43" s="968"/>
      <c r="CE43" s="968"/>
      <c r="CF43" s="968"/>
      <c r="CG43" s="968"/>
      <c r="CH43" s="968"/>
      <c r="CI43" s="968"/>
      <c r="CJ43" s="968"/>
      <c r="CK43" s="968"/>
      <c r="CL43" s="968"/>
      <c r="CM43" s="968"/>
      <c r="CN43" s="968"/>
      <c r="CO43" s="968"/>
      <c r="CP43" s="968"/>
      <c r="CQ43" s="968"/>
      <c r="CR43" s="968"/>
      <c r="CS43" s="968"/>
      <c r="CT43" s="968"/>
      <c r="CU43" s="968"/>
      <c r="CV43" s="968"/>
      <c r="CW43" s="968"/>
      <c r="CX43" s="968"/>
    </row>
    <row r="44" spans="1:102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  <c r="BG44" s="968"/>
      <c r="BH44" s="968"/>
      <c r="BI44" s="968"/>
      <c r="BJ44" s="968"/>
      <c r="BK44" s="968"/>
      <c r="BL44" s="968"/>
      <c r="BM44" s="968"/>
      <c r="BN44" s="968"/>
      <c r="BO44" s="968"/>
      <c r="BP44" s="968"/>
      <c r="BQ44" s="968"/>
      <c r="BR44" s="968"/>
      <c r="BS44" s="968"/>
      <c r="BT44" s="968"/>
      <c r="BU44" s="968"/>
      <c r="BV44" s="968"/>
      <c r="BW44" s="968"/>
      <c r="BX44" s="968"/>
      <c r="BY44" s="968"/>
      <c r="BZ44" s="968"/>
      <c r="CA44" s="968"/>
      <c r="CB44" s="968"/>
      <c r="CC44" s="968"/>
      <c r="CD44" s="968"/>
      <c r="CE44" s="968"/>
      <c r="CF44" s="968"/>
      <c r="CG44" s="968"/>
      <c r="CH44" s="968"/>
      <c r="CI44" s="968"/>
      <c r="CJ44" s="968"/>
      <c r="CK44" s="968"/>
      <c r="CL44" s="968"/>
      <c r="CM44" s="968"/>
      <c r="CN44" s="968"/>
      <c r="CO44" s="968"/>
      <c r="CP44" s="968"/>
      <c r="CQ44" s="968"/>
      <c r="CR44" s="968"/>
      <c r="CS44" s="968"/>
      <c r="CT44" s="968"/>
      <c r="CU44" s="968"/>
      <c r="CV44" s="968"/>
      <c r="CW44" s="968"/>
      <c r="CX44" s="968"/>
    </row>
    <row r="45" spans="1:102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  <c r="BG45" s="968"/>
      <c r="BH45" s="968"/>
      <c r="BI45" s="968"/>
      <c r="BJ45" s="968"/>
      <c r="BK45" s="968"/>
      <c r="BL45" s="968"/>
      <c r="BM45" s="968"/>
      <c r="BN45" s="968"/>
      <c r="BO45" s="968"/>
      <c r="BP45" s="968"/>
      <c r="BQ45" s="968"/>
      <c r="BR45" s="968"/>
      <c r="BS45" s="968"/>
      <c r="BT45" s="968"/>
      <c r="BU45" s="968"/>
      <c r="BV45" s="968"/>
      <c r="BW45" s="968"/>
      <c r="BX45" s="968"/>
      <c r="BY45" s="968"/>
      <c r="BZ45" s="968"/>
      <c r="CA45" s="968"/>
      <c r="CB45" s="968"/>
      <c r="CC45" s="968"/>
      <c r="CD45" s="968"/>
      <c r="CE45" s="968"/>
      <c r="CF45" s="968"/>
      <c r="CG45" s="968"/>
      <c r="CH45" s="968"/>
      <c r="CI45" s="968"/>
      <c r="CJ45" s="968"/>
      <c r="CK45" s="968"/>
      <c r="CL45" s="968"/>
      <c r="CM45" s="968"/>
      <c r="CN45" s="968"/>
      <c r="CO45" s="968"/>
      <c r="CP45" s="968"/>
      <c r="CQ45" s="968"/>
      <c r="CR45" s="968"/>
      <c r="CS45" s="968"/>
      <c r="CT45" s="968"/>
      <c r="CU45" s="968"/>
      <c r="CV45" s="968"/>
      <c r="CW45" s="968"/>
      <c r="CX45" s="968"/>
    </row>
    <row r="46" spans="1:102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  <c r="BG46" s="968"/>
      <c r="BH46" s="968"/>
      <c r="BI46" s="968"/>
      <c r="BJ46" s="968"/>
      <c r="BK46" s="968"/>
      <c r="BL46" s="968"/>
      <c r="BM46" s="968"/>
      <c r="BN46" s="968"/>
      <c r="BO46" s="968"/>
      <c r="BP46" s="968"/>
      <c r="BQ46" s="968"/>
      <c r="BR46" s="968"/>
      <c r="BS46" s="968"/>
      <c r="BT46" s="968"/>
      <c r="BU46" s="968"/>
      <c r="BV46" s="968"/>
      <c r="BW46" s="968"/>
      <c r="BX46" s="968"/>
      <c r="BY46" s="968"/>
      <c r="BZ46" s="968"/>
      <c r="CA46" s="968"/>
      <c r="CB46" s="968"/>
      <c r="CC46" s="968"/>
      <c r="CD46" s="968"/>
      <c r="CE46" s="968"/>
      <c r="CF46" s="968"/>
      <c r="CG46" s="968"/>
      <c r="CH46" s="968"/>
      <c r="CI46" s="968"/>
      <c r="CJ46" s="968"/>
      <c r="CK46" s="968"/>
      <c r="CL46" s="968"/>
      <c r="CM46" s="968"/>
      <c r="CN46" s="968"/>
      <c r="CO46" s="968"/>
      <c r="CP46" s="968"/>
      <c r="CQ46" s="968"/>
      <c r="CR46" s="968"/>
      <c r="CS46" s="968"/>
      <c r="CT46" s="968"/>
      <c r="CU46" s="968"/>
      <c r="CV46" s="968"/>
      <c r="CW46" s="968"/>
      <c r="CX46" s="968"/>
    </row>
    <row r="47" spans="1:102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  <c r="BG47" s="968"/>
      <c r="BH47" s="968"/>
      <c r="BI47" s="968"/>
      <c r="BJ47" s="968"/>
      <c r="BK47" s="968"/>
      <c r="BL47" s="968"/>
      <c r="BM47" s="968"/>
      <c r="BN47" s="968"/>
      <c r="BO47" s="968"/>
      <c r="BP47" s="968"/>
      <c r="BQ47" s="968"/>
      <c r="BR47" s="968"/>
      <c r="BS47" s="968"/>
      <c r="BT47" s="968"/>
      <c r="BU47" s="968"/>
      <c r="BV47" s="968"/>
      <c r="BW47" s="968"/>
      <c r="BX47" s="968"/>
      <c r="BY47" s="968"/>
      <c r="BZ47" s="968"/>
      <c r="CA47" s="968"/>
      <c r="CB47" s="968"/>
      <c r="CC47" s="968"/>
      <c r="CD47" s="968"/>
      <c r="CE47" s="968"/>
      <c r="CF47" s="968"/>
      <c r="CG47" s="968"/>
      <c r="CH47" s="968"/>
      <c r="CI47" s="968"/>
      <c r="CJ47" s="968"/>
      <c r="CK47" s="968"/>
      <c r="CL47" s="968"/>
      <c r="CM47" s="968"/>
      <c r="CN47" s="968"/>
      <c r="CO47" s="968"/>
      <c r="CP47" s="968"/>
      <c r="CQ47" s="968"/>
      <c r="CR47" s="968"/>
      <c r="CS47" s="968"/>
      <c r="CT47" s="968"/>
      <c r="CU47" s="968"/>
      <c r="CV47" s="968"/>
      <c r="CW47" s="968"/>
      <c r="CX47" s="968"/>
    </row>
    <row r="48" spans="1:10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  <c r="BG48" s="968"/>
      <c r="BH48" s="968"/>
      <c r="BI48" s="968"/>
      <c r="BJ48" s="968"/>
      <c r="BK48" s="968"/>
      <c r="BL48" s="968"/>
      <c r="BM48" s="968"/>
      <c r="BN48" s="968"/>
      <c r="BO48" s="968"/>
      <c r="BP48" s="968"/>
      <c r="BQ48" s="968"/>
      <c r="BR48" s="968"/>
      <c r="BS48" s="968"/>
      <c r="BT48" s="968"/>
      <c r="BU48" s="968"/>
      <c r="BV48" s="968"/>
      <c r="BW48" s="968"/>
      <c r="BX48" s="968"/>
      <c r="BY48" s="968"/>
      <c r="BZ48" s="968"/>
      <c r="CA48" s="968"/>
      <c r="CB48" s="968"/>
      <c r="CC48" s="968"/>
      <c r="CD48" s="968"/>
      <c r="CE48" s="968"/>
      <c r="CF48" s="968"/>
      <c r="CG48" s="968"/>
      <c r="CH48" s="968"/>
      <c r="CI48" s="968"/>
      <c r="CJ48" s="968"/>
      <c r="CK48" s="968"/>
      <c r="CL48" s="968"/>
      <c r="CM48" s="968"/>
      <c r="CN48" s="968"/>
      <c r="CO48" s="968"/>
      <c r="CP48" s="968"/>
      <c r="CQ48" s="968"/>
      <c r="CR48" s="968"/>
      <c r="CS48" s="968"/>
      <c r="CT48" s="968"/>
      <c r="CU48" s="968"/>
      <c r="CV48" s="968"/>
      <c r="CW48" s="968"/>
      <c r="CX48" s="968"/>
    </row>
    <row r="49" spans="1:102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  <c r="BG49" s="968"/>
      <c r="BH49" s="968"/>
      <c r="BI49" s="968"/>
      <c r="BJ49" s="968"/>
      <c r="BK49" s="968"/>
      <c r="BL49" s="968"/>
      <c r="BM49" s="968"/>
      <c r="BN49" s="968"/>
      <c r="BO49" s="968"/>
      <c r="BP49" s="968"/>
      <c r="BQ49" s="968"/>
      <c r="BR49" s="968"/>
      <c r="BS49" s="968"/>
      <c r="BT49" s="968"/>
      <c r="BU49" s="968"/>
      <c r="BV49" s="968"/>
      <c r="BW49" s="968"/>
      <c r="BX49" s="968"/>
      <c r="BY49" s="968"/>
      <c r="BZ49" s="968"/>
      <c r="CA49" s="968"/>
      <c r="CB49" s="968"/>
      <c r="CC49" s="968"/>
      <c r="CD49" s="968"/>
      <c r="CE49" s="968"/>
      <c r="CF49" s="968"/>
      <c r="CG49" s="968"/>
      <c r="CH49" s="968"/>
      <c r="CI49" s="968"/>
      <c r="CJ49" s="968"/>
      <c r="CK49" s="968"/>
      <c r="CL49" s="968"/>
      <c r="CM49" s="968"/>
      <c r="CN49" s="968"/>
      <c r="CO49" s="968"/>
      <c r="CP49" s="968"/>
      <c r="CQ49" s="968"/>
      <c r="CR49" s="968"/>
      <c r="CS49" s="968"/>
      <c r="CT49" s="968"/>
      <c r="CU49" s="968"/>
      <c r="CV49" s="968"/>
      <c r="CW49" s="968"/>
      <c r="CX49" s="968"/>
    </row>
    <row r="50" spans="1:102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  <c r="BG50" s="968"/>
      <c r="BH50" s="968"/>
      <c r="BI50" s="968"/>
      <c r="BJ50" s="968"/>
      <c r="BK50" s="968"/>
      <c r="BL50" s="968"/>
      <c r="BM50" s="968"/>
      <c r="BN50" s="968"/>
      <c r="BO50" s="968"/>
      <c r="BP50" s="968"/>
      <c r="BQ50" s="968"/>
      <c r="BR50" s="968"/>
      <c r="BS50" s="968"/>
      <c r="BT50" s="968"/>
      <c r="BU50" s="968"/>
      <c r="BV50" s="968"/>
      <c r="BW50" s="968"/>
      <c r="BX50" s="968"/>
      <c r="BY50" s="968"/>
      <c r="BZ50" s="968"/>
      <c r="CA50" s="968"/>
      <c r="CB50" s="968"/>
      <c r="CC50" s="968"/>
      <c r="CD50" s="968"/>
      <c r="CE50" s="968"/>
      <c r="CF50" s="968"/>
      <c r="CG50" s="968"/>
      <c r="CH50" s="968"/>
      <c r="CI50" s="968"/>
      <c r="CJ50" s="968"/>
      <c r="CK50" s="968"/>
      <c r="CL50" s="968"/>
      <c r="CM50" s="968"/>
      <c r="CN50" s="968"/>
      <c r="CO50" s="968"/>
      <c r="CP50" s="968"/>
      <c r="CQ50" s="968"/>
      <c r="CR50" s="968"/>
      <c r="CS50" s="968"/>
      <c r="CT50" s="968"/>
      <c r="CU50" s="968"/>
      <c r="CV50" s="968"/>
      <c r="CW50" s="968"/>
      <c r="CX50" s="968"/>
    </row>
    <row r="51" spans="1:102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  <c r="BG51" s="968"/>
      <c r="BH51" s="968"/>
      <c r="BI51" s="968"/>
      <c r="BJ51" s="968"/>
      <c r="BK51" s="968"/>
      <c r="BL51" s="968"/>
      <c r="BM51" s="968"/>
      <c r="BN51" s="968"/>
      <c r="BO51" s="968"/>
      <c r="BP51" s="968"/>
      <c r="BQ51" s="968"/>
      <c r="BR51" s="968"/>
      <c r="BS51" s="968"/>
      <c r="BT51" s="968"/>
      <c r="BU51" s="968"/>
      <c r="BV51" s="968"/>
      <c r="BW51" s="968"/>
      <c r="BX51" s="968"/>
      <c r="BY51" s="968"/>
      <c r="BZ51" s="968"/>
      <c r="CA51" s="968"/>
      <c r="CB51" s="968"/>
      <c r="CC51" s="968"/>
      <c r="CD51" s="968"/>
      <c r="CE51" s="968"/>
      <c r="CF51" s="968"/>
      <c r="CG51" s="968"/>
      <c r="CH51" s="968"/>
      <c r="CI51" s="968"/>
      <c r="CJ51" s="968"/>
      <c r="CK51" s="968"/>
      <c r="CL51" s="968"/>
      <c r="CM51" s="968"/>
      <c r="CN51" s="968"/>
      <c r="CO51" s="968"/>
      <c r="CP51" s="968"/>
      <c r="CQ51" s="968"/>
      <c r="CR51" s="968"/>
      <c r="CS51" s="968"/>
      <c r="CT51" s="968"/>
      <c r="CU51" s="968"/>
      <c r="CV51" s="968"/>
      <c r="CW51" s="968"/>
      <c r="CX51" s="968"/>
    </row>
    <row r="52" spans="1:102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  <c r="BG52" s="968"/>
      <c r="BH52" s="968"/>
      <c r="BI52" s="968"/>
      <c r="BJ52" s="968"/>
      <c r="BK52" s="968"/>
      <c r="BL52" s="968"/>
      <c r="BM52" s="968"/>
      <c r="BN52" s="968"/>
      <c r="BO52" s="968"/>
      <c r="BP52" s="968"/>
      <c r="BQ52" s="968"/>
      <c r="BR52" s="968"/>
      <c r="BS52" s="968"/>
      <c r="BT52" s="968"/>
      <c r="BU52" s="968"/>
      <c r="BV52" s="968"/>
      <c r="BW52" s="968"/>
      <c r="BX52" s="968"/>
      <c r="BY52" s="968"/>
      <c r="BZ52" s="968"/>
      <c r="CA52" s="968"/>
      <c r="CB52" s="968"/>
      <c r="CC52" s="968"/>
      <c r="CD52" s="968"/>
      <c r="CE52" s="968"/>
      <c r="CF52" s="968"/>
      <c r="CG52" s="968"/>
      <c r="CH52" s="968"/>
      <c r="CI52" s="968"/>
      <c r="CJ52" s="968"/>
      <c r="CK52" s="968"/>
      <c r="CL52" s="968"/>
      <c r="CM52" s="968"/>
      <c r="CN52" s="968"/>
      <c r="CO52" s="968"/>
      <c r="CP52" s="968"/>
      <c r="CQ52" s="968"/>
      <c r="CR52" s="968"/>
      <c r="CS52" s="968"/>
      <c r="CT52" s="968"/>
      <c r="CU52" s="968"/>
      <c r="CV52" s="968"/>
      <c r="CW52" s="968"/>
      <c r="CX52" s="968"/>
    </row>
    <row r="53" spans="1:102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  <c r="BG53" s="968"/>
      <c r="BH53" s="968"/>
      <c r="BI53" s="968"/>
      <c r="BJ53" s="968"/>
      <c r="BK53" s="968"/>
      <c r="BL53" s="968"/>
      <c r="BM53" s="968"/>
      <c r="BN53" s="968"/>
      <c r="BO53" s="968"/>
      <c r="BP53" s="968"/>
      <c r="BQ53" s="968"/>
      <c r="BR53" s="968"/>
      <c r="BS53" s="968"/>
      <c r="BT53" s="968"/>
      <c r="BU53" s="968"/>
      <c r="BV53" s="968"/>
      <c r="BW53" s="968"/>
      <c r="BX53" s="968"/>
      <c r="BY53" s="968"/>
      <c r="BZ53" s="968"/>
      <c r="CA53" s="968"/>
      <c r="CB53" s="968"/>
      <c r="CC53" s="968"/>
      <c r="CD53" s="968"/>
      <c r="CE53" s="968"/>
      <c r="CF53" s="968"/>
      <c r="CG53" s="968"/>
      <c r="CH53" s="968"/>
      <c r="CI53" s="968"/>
      <c r="CJ53" s="968"/>
      <c r="CK53" s="968"/>
      <c r="CL53" s="968"/>
      <c r="CM53" s="968"/>
      <c r="CN53" s="968"/>
      <c r="CO53" s="968"/>
      <c r="CP53" s="968"/>
      <c r="CQ53" s="968"/>
      <c r="CR53" s="968"/>
      <c r="CS53" s="968"/>
      <c r="CT53" s="968"/>
      <c r="CU53" s="968"/>
      <c r="CV53" s="968"/>
      <c r="CW53" s="968"/>
      <c r="CX53" s="968"/>
    </row>
    <row r="54" spans="1:102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  <c r="BG54" s="968"/>
      <c r="BH54" s="968"/>
      <c r="BI54" s="968"/>
      <c r="BJ54" s="968"/>
      <c r="BK54" s="968"/>
      <c r="BL54" s="968"/>
      <c r="BM54" s="968"/>
      <c r="BN54" s="968"/>
      <c r="BO54" s="968"/>
      <c r="BP54" s="968"/>
      <c r="BQ54" s="968"/>
      <c r="BR54" s="968"/>
      <c r="BS54" s="968"/>
      <c r="BT54" s="968"/>
      <c r="BU54" s="968"/>
      <c r="BV54" s="968"/>
      <c r="BW54" s="968"/>
      <c r="BX54" s="968"/>
      <c r="BY54" s="968"/>
      <c r="BZ54" s="968"/>
      <c r="CA54" s="968"/>
      <c r="CB54" s="968"/>
      <c r="CC54" s="968"/>
      <c r="CD54" s="968"/>
      <c r="CE54" s="968"/>
      <c r="CF54" s="968"/>
      <c r="CG54" s="968"/>
      <c r="CH54" s="968"/>
      <c r="CI54" s="968"/>
      <c r="CJ54" s="968"/>
      <c r="CK54" s="968"/>
      <c r="CL54" s="968"/>
      <c r="CM54" s="968"/>
      <c r="CN54" s="968"/>
      <c r="CO54" s="968"/>
      <c r="CP54" s="968"/>
      <c r="CQ54" s="968"/>
      <c r="CR54" s="968"/>
      <c r="CS54" s="968"/>
      <c r="CT54" s="968"/>
      <c r="CU54" s="968"/>
      <c r="CV54" s="968"/>
      <c r="CW54" s="968"/>
      <c r="CX54" s="968"/>
    </row>
    <row r="55" spans="1:102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  <c r="BG55" s="968"/>
      <c r="BH55" s="968"/>
      <c r="BI55" s="968"/>
      <c r="BJ55" s="968"/>
      <c r="BK55" s="968"/>
      <c r="BL55" s="968"/>
      <c r="BM55" s="968"/>
      <c r="BN55" s="968"/>
      <c r="BO55" s="968"/>
      <c r="BP55" s="968"/>
      <c r="BQ55" s="968"/>
      <c r="BR55" s="968"/>
      <c r="BS55" s="968"/>
      <c r="BT55" s="968"/>
      <c r="BU55" s="968"/>
      <c r="BV55" s="968"/>
      <c r="BW55" s="968"/>
      <c r="BX55" s="968"/>
      <c r="BY55" s="968"/>
      <c r="BZ55" s="968"/>
      <c r="CA55" s="968"/>
      <c r="CB55" s="968"/>
      <c r="CC55" s="968"/>
      <c r="CD55" s="968"/>
      <c r="CE55" s="968"/>
      <c r="CF55" s="968"/>
      <c r="CG55" s="968"/>
      <c r="CH55" s="968"/>
      <c r="CI55" s="968"/>
      <c r="CJ55" s="968"/>
      <c r="CK55" s="968"/>
      <c r="CL55" s="968"/>
      <c r="CM55" s="968"/>
      <c r="CN55" s="968"/>
      <c r="CO55" s="968"/>
      <c r="CP55" s="968"/>
      <c r="CQ55" s="968"/>
      <c r="CR55" s="968"/>
      <c r="CS55" s="968"/>
      <c r="CT55" s="968"/>
      <c r="CU55" s="968"/>
      <c r="CV55" s="968"/>
      <c r="CW55" s="968"/>
      <c r="CX55" s="968"/>
    </row>
    <row r="56" spans="1:102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  <c r="BG56" s="968"/>
      <c r="BH56" s="968"/>
      <c r="BI56" s="968"/>
      <c r="BJ56" s="968"/>
      <c r="BK56" s="968"/>
      <c r="BL56" s="968"/>
      <c r="BM56" s="968"/>
      <c r="BN56" s="968"/>
      <c r="BO56" s="968"/>
      <c r="BP56" s="968"/>
      <c r="BQ56" s="968"/>
      <c r="BR56" s="968"/>
      <c r="BS56" s="968"/>
      <c r="BT56" s="968"/>
      <c r="BU56" s="968"/>
      <c r="BV56" s="968"/>
      <c r="BW56" s="968"/>
      <c r="BX56" s="968"/>
      <c r="BY56" s="968"/>
      <c r="BZ56" s="968"/>
      <c r="CA56" s="968"/>
      <c r="CB56" s="968"/>
      <c r="CC56" s="968"/>
      <c r="CD56" s="968"/>
      <c r="CE56" s="968"/>
      <c r="CF56" s="968"/>
      <c r="CG56" s="968"/>
      <c r="CH56" s="968"/>
      <c r="CI56" s="968"/>
      <c r="CJ56" s="968"/>
      <c r="CK56" s="968"/>
      <c r="CL56" s="968"/>
      <c r="CM56" s="968"/>
      <c r="CN56" s="968"/>
      <c r="CO56" s="968"/>
      <c r="CP56" s="968"/>
      <c r="CQ56" s="968"/>
      <c r="CR56" s="968"/>
      <c r="CS56" s="968"/>
      <c r="CT56" s="968"/>
      <c r="CU56" s="968"/>
      <c r="CV56" s="968"/>
      <c r="CW56" s="968"/>
      <c r="CX56" s="968"/>
    </row>
    <row r="57" spans="1:102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  <c r="BG57" s="968"/>
      <c r="BH57" s="968"/>
      <c r="BI57" s="968"/>
      <c r="BJ57" s="968"/>
      <c r="BK57" s="968"/>
      <c r="BL57" s="968"/>
      <c r="BM57" s="968"/>
      <c r="BN57" s="968"/>
      <c r="BO57" s="968"/>
      <c r="BP57" s="968"/>
      <c r="BQ57" s="968"/>
      <c r="BR57" s="968"/>
      <c r="BS57" s="968"/>
      <c r="BT57" s="968"/>
      <c r="BU57" s="968"/>
      <c r="BV57" s="968"/>
      <c r="BW57" s="968"/>
      <c r="BX57" s="968"/>
      <c r="BY57" s="968"/>
      <c r="BZ57" s="968"/>
      <c r="CA57" s="968"/>
      <c r="CB57" s="968"/>
      <c r="CC57" s="968"/>
      <c r="CD57" s="968"/>
      <c r="CE57" s="968"/>
      <c r="CF57" s="968"/>
      <c r="CG57" s="968"/>
      <c r="CH57" s="968"/>
      <c r="CI57" s="968"/>
      <c r="CJ57" s="968"/>
      <c r="CK57" s="968"/>
      <c r="CL57" s="968"/>
      <c r="CM57" s="968"/>
      <c r="CN57" s="968"/>
      <c r="CO57" s="968"/>
      <c r="CP57" s="968"/>
      <c r="CQ57" s="968"/>
      <c r="CR57" s="968"/>
      <c r="CS57" s="968"/>
      <c r="CT57" s="968"/>
      <c r="CU57" s="968"/>
      <c r="CV57" s="968"/>
      <c r="CW57" s="968"/>
      <c r="CX57" s="968"/>
    </row>
    <row r="58" spans="1:102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  <c r="BG58" s="968"/>
      <c r="BH58" s="968"/>
      <c r="BI58" s="968"/>
      <c r="BJ58" s="968"/>
      <c r="BK58" s="968"/>
      <c r="BL58" s="968"/>
      <c r="BM58" s="968"/>
      <c r="BN58" s="968"/>
      <c r="BO58" s="968"/>
      <c r="BP58" s="968"/>
      <c r="BQ58" s="968"/>
      <c r="BR58" s="968"/>
      <c r="BS58" s="968"/>
      <c r="BT58" s="968"/>
      <c r="BU58" s="968"/>
      <c r="BV58" s="968"/>
      <c r="BW58" s="968"/>
      <c r="BX58" s="968"/>
      <c r="BY58" s="968"/>
      <c r="BZ58" s="968"/>
      <c r="CA58" s="968"/>
      <c r="CB58" s="968"/>
      <c r="CC58" s="968"/>
      <c r="CD58" s="968"/>
      <c r="CE58" s="968"/>
      <c r="CF58" s="968"/>
      <c r="CG58" s="968"/>
      <c r="CH58" s="968"/>
      <c r="CI58" s="968"/>
      <c r="CJ58" s="968"/>
      <c r="CK58" s="968"/>
      <c r="CL58" s="968"/>
      <c r="CM58" s="968"/>
      <c r="CN58" s="968"/>
      <c r="CO58" s="968"/>
      <c r="CP58" s="968"/>
      <c r="CQ58" s="968"/>
      <c r="CR58" s="968"/>
      <c r="CS58" s="968"/>
      <c r="CT58" s="968"/>
      <c r="CU58" s="968"/>
      <c r="CV58" s="968"/>
      <c r="CW58" s="968"/>
      <c r="CX58" s="968"/>
    </row>
    <row r="59" spans="1:102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  <c r="BG59" s="968"/>
      <c r="BH59" s="968"/>
      <c r="BI59" s="968"/>
      <c r="BJ59" s="968"/>
      <c r="BK59" s="968"/>
      <c r="BL59" s="968"/>
      <c r="BM59" s="968"/>
      <c r="BN59" s="968"/>
      <c r="BO59" s="968"/>
      <c r="BP59" s="968"/>
      <c r="BQ59" s="968"/>
      <c r="BR59" s="968"/>
      <c r="BS59" s="968"/>
      <c r="BT59" s="968"/>
      <c r="BU59" s="968"/>
      <c r="BV59" s="968"/>
      <c r="BW59" s="968"/>
      <c r="BX59" s="968"/>
      <c r="BY59" s="968"/>
      <c r="BZ59" s="968"/>
      <c r="CA59" s="968"/>
      <c r="CB59" s="968"/>
      <c r="CC59" s="968"/>
      <c r="CD59" s="968"/>
      <c r="CE59" s="968"/>
      <c r="CF59" s="968"/>
      <c r="CG59" s="968"/>
      <c r="CH59" s="968"/>
      <c r="CI59" s="968"/>
      <c r="CJ59" s="968"/>
      <c r="CK59" s="968"/>
      <c r="CL59" s="968"/>
      <c r="CM59" s="968"/>
      <c r="CN59" s="968"/>
      <c r="CO59" s="968"/>
      <c r="CP59" s="968"/>
      <c r="CQ59" s="968"/>
      <c r="CR59" s="968"/>
      <c r="CS59" s="968"/>
      <c r="CT59" s="968"/>
      <c r="CU59" s="968"/>
      <c r="CV59" s="968"/>
      <c r="CW59" s="968"/>
      <c r="CX59" s="968"/>
    </row>
    <row r="60" spans="1:102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  <c r="BG60" s="968"/>
      <c r="BH60" s="968"/>
      <c r="BI60" s="968"/>
      <c r="BJ60" s="968"/>
      <c r="BK60" s="968"/>
      <c r="BL60" s="968"/>
      <c r="BM60" s="968"/>
      <c r="BN60" s="968"/>
      <c r="BO60" s="968"/>
      <c r="BP60" s="968"/>
      <c r="BQ60" s="968"/>
      <c r="BR60" s="968"/>
      <c r="BS60" s="968"/>
      <c r="BT60" s="968"/>
      <c r="BU60" s="968"/>
      <c r="BV60" s="968"/>
      <c r="BW60" s="968"/>
      <c r="BX60" s="968"/>
      <c r="BY60" s="968"/>
      <c r="BZ60" s="968"/>
      <c r="CA60" s="968"/>
      <c r="CB60" s="968"/>
      <c r="CC60" s="968"/>
      <c r="CD60" s="968"/>
      <c r="CE60" s="968"/>
      <c r="CF60" s="968"/>
      <c r="CG60" s="968"/>
      <c r="CH60" s="968"/>
      <c r="CI60" s="968"/>
      <c r="CJ60" s="968"/>
      <c r="CK60" s="968"/>
      <c r="CL60" s="968"/>
      <c r="CM60" s="968"/>
      <c r="CN60" s="968"/>
      <c r="CO60" s="968"/>
      <c r="CP60" s="968"/>
      <c r="CQ60" s="968"/>
      <c r="CR60" s="968"/>
      <c r="CS60" s="968"/>
      <c r="CT60" s="968"/>
      <c r="CU60" s="968"/>
      <c r="CV60" s="968"/>
      <c r="CW60" s="968"/>
      <c r="CX60" s="968"/>
    </row>
    <row r="61" spans="1:102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  <c r="BG61" s="968"/>
      <c r="BH61" s="968"/>
      <c r="BI61" s="968"/>
      <c r="BJ61" s="968"/>
      <c r="BK61" s="968"/>
      <c r="BL61" s="968"/>
      <c r="BM61" s="968"/>
      <c r="BN61" s="968"/>
      <c r="BO61" s="968"/>
      <c r="BP61" s="968"/>
      <c r="BQ61" s="968"/>
      <c r="BR61" s="968"/>
      <c r="BS61" s="968"/>
      <c r="BT61" s="968"/>
      <c r="BU61" s="968"/>
      <c r="BV61" s="968"/>
      <c r="BW61" s="968"/>
      <c r="BX61" s="968"/>
      <c r="BY61" s="968"/>
      <c r="BZ61" s="968"/>
      <c r="CA61" s="968"/>
      <c r="CB61" s="968"/>
      <c r="CC61" s="968"/>
      <c r="CD61" s="968"/>
      <c r="CE61" s="968"/>
      <c r="CF61" s="968"/>
      <c r="CG61" s="968"/>
      <c r="CH61" s="968"/>
      <c r="CI61" s="968"/>
      <c r="CJ61" s="968"/>
      <c r="CK61" s="968"/>
      <c r="CL61" s="968"/>
      <c r="CM61" s="968"/>
      <c r="CN61" s="968"/>
      <c r="CO61" s="968"/>
      <c r="CP61" s="968"/>
      <c r="CQ61" s="968"/>
      <c r="CR61" s="968"/>
      <c r="CS61" s="968"/>
      <c r="CT61" s="968"/>
      <c r="CU61" s="968"/>
      <c r="CV61" s="968"/>
      <c r="CW61" s="968"/>
      <c r="CX61" s="968"/>
    </row>
    <row r="62" spans="1:102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  <c r="BG62" s="968"/>
      <c r="BH62" s="968"/>
      <c r="BI62" s="968"/>
      <c r="BJ62" s="968"/>
      <c r="BK62" s="968"/>
      <c r="BL62" s="968"/>
      <c r="BM62" s="968"/>
      <c r="BN62" s="968"/>
      <c r="BO62" s="968"/>
      <c r="BP62" s="968"/>
      <c r="BQ62" s="968"/>
      <c r="BR62" s="968"/>
      <c r="BS62" s="968"/>
      <c r="BT62" s="968"/>
      <c r="BU62" s="968"/>
      <c r="BV62" s="968"/>
      <c r="BW62" s="968"/>
      <c r="BX62" s="968"/>
      <c r="BY62" s="968"/>
      <c r="BZ62" s="968"/>
      <c r="CA62" s="968"/>
      <c r="CB62" s="968"/>
      <c r="CC62" s="968"/>
      <c r="CD62" s="968"/>
      <c r="CE62" s="968"/>
      <c r="CF62" s="968"/>
      <c r="CG62" s="968"/>
      <c r="CH62" s="968"/>
      <c r="CI62" s="968"/>
      <c r="CJ62" s="968"/>
      <c r="CK62" s="968"/>
      <c r="CL62" s="968"/>
      <c r="CM62" s="968"/>
      <c r="CN62" s="968"/>
      <c r="CO62" s="968"/>
      <c r="CP62" s="968"/>
      <c r="CQ62" s="968"/>
      <c r="CR62" s="968"/>
      <c r="CS62" s="968"/>
      <c r="CT62" s="968"/>
      <c r="CU62" s="968"/>
      <c r="CV62" s="968"/>
      <c r="CW62" s="968"/>
      <c r="CX62" s="968"/>
    </row>
    <row r="63" spans="1:102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  <c r="BG63" s="968"/>
      <c r="BH63" s="968"/>
      <c r="BI63" s="968"/>
      <c r="BJ63" s="968"/>
      <c r="BK63" s="968"/>
      <c r="BL63" s="968"/>
      <c r="BM63" s="968"/>
      <c r="BN63" s="968"/>
      <c r="BO63" s="968"/>
      <c r="BP63" s="968"/>
      <c r="BQ63" s="968"/>
      <c r="BR63" s="968"/>
      <c r="BS63" s="968"/>
      <c r="BT63" s="968"/>
      <c r="BU63" s="968"/>
      <c r="BV63" s="968"/>
      <c r="BW63" s="968"/>
      <c r="BX63" s="968"/>
      <c r="BY63" s="968"/>
      <c r="BZ63" s="968"/>
      <c r="CA63" s="968"/>
      <c r="CB63" s="968"/>
      <c r="CC63" s="968"/>
      <c r="CD63" s="968"/>
      <c r="CE63" s="968"/>
      <c r="CF63" s="968"/>
      <c r="CG63" s="968"/>
      <c r="CH63" s="968"/>
      <c r="CI63" s="968"/>
      <c r="CJ63" s="968"/>
      <c r="CK63" s="968"/>
      <c r="CL63" s="968"/>
      <c r="CM63" s="968"/>
      <c r="CN63" s="968"/>
      <c r="CO63" s="968"/>
      <c r="CP63" s="968"/>
      <c r="CQ63" s="968"/>
      <c r="CR63" s="968"/>
      <c r="CS63" s="968"/>
      <c r="CT63" s="968"/>
      <c r="CU63" s="968"/>
      <c r="CV63" s="968"/>
      <c r="CW63" s="968"/>
      <c r="CX63" s="968"/>
    </row>
    <row r="64" spans="1:102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  <c r="BG64" s="968"/>
      <c r="BH64" s="968"/>
      <c r="BI64" s="968"/>
      <c r="BJ64" s="968"/>
      <c r="BK64" s="968"/>
      <c r="BL64" s="968"/>
      <c r="BM64" s="968"/>
      <c r="BN64" s="968"/>
      <c r="BO64" s="968"/>
      <c r="BP64" s="968"/>
      <c r="BQ64" s="968"/>
      <c r="BR64" s="968"/>
      <c r="BS64" s="968"/>
      <c r="BT64" s="968"/>
      <c r="BU64" s="968"/>
      <c r="BV64" s="968"/>
      <c r="BW64" s="968"/>
      <c r="BX64" s="968"/>
      <c r="BY64" s="968"/>
      <c r="BZ64" s="968"/>
      <c r="CA64" s="968"/>
      <c r="CB64" s="968"/>
      <c r="CC64" s="968"/>
      <c r="CD64" s="968"/>
      <c r="CE64" s="968"/>
      <c r="CF64" s="968"/>
      <c r="CG64" s="968"/>
      <c r="CH64" s="968"/>
      <c r="CI64" s="968"/>
      <c r="CJ64" s="968"/>
      <c r="CK64" s="968"/>
      <c r="CL64" s="968"/>
      <c r="CM64" s="968"/>
      <c r="CN64" s="968"/>
      <c r="CO64" s="968"/>
      <c r="CP64" s="968"/>
      <c r="CQ64" s="968"/>
      <c r="CR64" s="968"/>
      <c r="CS64" s="968"/>
      <c r="CT64" s="968"/>
      <c r="CU64" s="968"/>
      <c r="CV64" s="968"/>
      <c r="CW64" s="968"/>
      <c r="CX64" s="968"/>
    </row>
    <row r="65" spans="1:102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  <c r="BT65" s="968"/>
      <c r="BU65" s="968"/>
      <c r="BV65" s="968"/>
      <c r="BW65" s="968"/>
      <c r="BX65" s="968"/>
      <c r="BY65" s="968"/>
      <c r="BZ65" s="968"/>
      <c r="CA65" s="968"/>
      <c r="CB65" s="968"/>
      <c r="CC65" s="968"/>
      <c r="CD65" s="968"/>
      <c r="CE65" s="968"/>
      <c r="CF65" s="968"/>
      <c r="CG65" s="968"/>
      <c r="CH65" s="968"/>
      <c r="CI65" s="968"/>
      <c r="CJ65" s="968"/>
      <c r="CK65" s="968"/>
      <c r="CL65" s="968"/>
      <c r="CM65" s="968"/>
      <c r="CN65" s="968"/>
      <c r="CO65" s="968"/>
      <c r="CP65" s="968"/>
      <c r="CQ65" s="968"/>
      <c r="CR65" s="968"/>
      <c r="CS65" s="968"/>
      <c r="CT65" s="968"/>
      <c r="CU65" s="968"/>
      <c r="CV65" s="968"/>
      <c r="CW65" s="968"/>
      <c r="CX65" s="968"/>
    </row>
    <row r="66" spans="1:102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  <c r="BT66" s="968"/>
      <c r="BU66" s="968"/>
      <c r="BV66" s="968"/>
      <c r="BW66" s="968"/>
      <c r="BX66" s="968"/>
      <c r="BY66" s="968"/>
      <c r="BZ66" s="968"/>
      <c r="CA66" s="968"/>
      <c r="CB66" s="968"/>
      <c r="CC66" s="968"/>
      <c r="CD66" s="968"/>
      <c r="CE66" s="968"/>
      <c r="CF66" s="968"/>
      <c r="CG66" s="968"/>
      <c r="CH66" s="968"/>
      <c r="CI66" s="968"/>
      <c r="CJ66" s="968"/>
      <c r="CK66" s="968"/>
      <c r="CL66" s="968"/>
      <c r="CM66" s="968"/>
      <c r="CN66" s="968"/>
      <c r="CO66" s="968"/>
      <c r="CP66" s="968"/>
      <c r="CQ66" s="968"/>
      <c r="CR66" s="968"/>
      <c r="CS66" s="968"/>
      <c r="CT66" s="968"/>
      <c r="CU66" s="968"/>
      <c r="CV66" s="968"/>
      <c r="CW66" s="968"/>
      <c r="CX66" s="968"/>
    </row>
    <row r="67" spans="1:102" x14ac:dyDescent="0.25">
      <c r="A67" s="1230" t="s">
        <v>82</v>
      </c>
      <c r="B67" s="1231">
        <v>2</v>
      </c>
      <c r="C67" s="1232">
        <v>0</v>
      </c>
      <c r="D67" s="1233">
        <v>2</v>
      </c>
      <c r="E67" s="1231">
        <v>2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  <c r="BT67" s="968"/>
      <c r="BU67" s="968"/>
      <c r="BV67" s="968"/>
      <c r="BW67" s="968"/>
      <c r="BX67" s="968"/>
      <c r="BY67" s="968"/>
      <c r="BZ67" s="968"/>
      <c r="CA67" s="968"/>
      <c r="CB67" s="968"/>
      <c r="CC67" s="968"/>
      <c r="CD67" s="968"/>
      <c r="CE67" s="968"/>
      <c r="CF67" s="968"/>
      <c r="CG67" s="968"/>
      <c r="CH67" s="968"/>
      <c r="CI67" s="968"/>
      <c r="CJ67" s="968"/>
      <c r="CK67" s="968"/>
      <c r="CL67" s="968"/>
      <c r="CM67" s="968"/>
      <c r="CN67" s="968"/>
      <c r="CO67" s="968"/>
      <c r="CP67" s="968"/>
      <c r="CQ67" s="968"/>
      <c r="CR67" s="968"/>
      <c r="CS67" s="968"/>
      <c r="CT67" s="968"/>
      <c r="CU67" s="968"/>
      <c r="CV67" s="968"/>
      <c r="CW67" s="968"/>
      <c r="CX67" s="968"/>
    </row>
    <row r="68" spans="1:102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  <c r="BT68" s="968"/>
      <c r="BU68" s="968"/>
      <c r="BV68" s="968"/>
      <c r="BW68" s="968"/>
      <c r="BX68" s="968"/>
      <c r="BY68" s="968"/>
      <c r="BZ68" s="968"/>
      <c r="CA68" s="968"/>
      <c r="CB68" s="968"/>
      <c r="CC68" s="968"/>
      <c r="CD68" s="968"/>
      <c r="CE68" s="968"/>
      <c r="CF68" s="968"/>
      <c r="CG68" s="968"/>
      <c r="CH68" s="968"/>
      <c r="CI68" s="968"/>
      <c r="CJ68" s="968"/>
      <c r="CK68" s="968"/>
      <c r="CL68" s="968"/>
      <c r="CM68" s="968"/>
      <c r="CN68" s="968"/>
      <c r="CO68" s="968"/>
      <c r="CP68" s="968"/>
      <c r="CQ68" s="968"/>
      <c r="CR68" s="968"/>
      <c r="CS68" s="968"/>
      <c r="CT68" s="968"/>
      <c r="CU68" s="968"/>
      <c r="CV68" s="968"/>
      <c r="CW68" s="968"/>
      <c r="CX68" s="968"/>
    </row>
    <row r="69" spans="1:102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  <c r="BT69" s="968"/>
      <c r="BU69" s="968"/>
      <c r="BV69" s="968"/>
      <c r="BW69" s="968"/>
      <c r="BX69" s="968"/>
      <c r="BY69" s="968"/>
      <c r="BZ69" s="968"/>
      <c r="CA69" s="968"/>
      <c r="CB69" s="968"/>
      <c r="CC69" s="968"/>
      <c r="CD69" s="968"/>
      <c r="CE69" s="968"/>
      <c r="CF69" s="968"/>
      <c r="CG69" s="968"/>
      <c r="CH69" s="968"/>
      <c r="CI69" s="968"/>
      <c r="CJ69" s="968"/>
      <c r="CK69" s="968"/>
      <c r="CL69" s="968"/>
      <c r="CM69" s="968"/>
      <c r="CN69" s="968"/>
      <c r="CO69" s="968"/>
      <c r="CP69" s="968"/>
      <c r="CQ69" s="968"/>
      <c r="CR69" s="968"/>
      <c r="CS69" s="968"/>
      <c r="CT69" s="968"/>
      <c r="CU69" s="968"/>
      <c r="CV69" s="968"/>
      <c r="CW69" s="968"/>
      <c r="CX69" s="968"/>
    </row>
    <row r="70" spans="1:102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  <c r="BT70" s="968"/>
      <c r="BU70" s="968"/>
      <c r="BV70" s="968"/>
      <c r="BW70" s="968"/>
      <c r="BX70" s="968"/>
      <c r="BY70" s="968"/>
      <c r="BZ70" s="968"/>
      <c r="CA70" s="968"/>
      <c r="CB70" s="968"/>
      <c r="CC70" s="968"/>
      <c r="CD70" s="968"/>
      <c r="CE70" s="968"/>
      <c r="CF70" s="968"/>
      <c r="CG70" s="968"/>
      <c r="CH70" s="968"/>
      <c r="CI70" s="968"/>
      <c r="CJ70" s="968"/>
      <c r="CK70" s="968"/>
      <c r="CL70" s="968"/>
      <c r="CM70" s="968"/>
      <c r="CN70" s="968"/>
      <c r="CO70" s="968"/>
      <c r="CP70" s="968"/>
      <c r="CQ70" s="968"/>
      <c r="CR70" s="968"/>
      <c r="CS70" s="968"/>
      <c r="CT70" s="968"/>
      <c r="CU70" s="968"/>
      <c r="CV70" s="968"/>
      <c r="CW70" s="968"/>
      <c r="CX70" s="968"/>
    </row>
    <row r="71" spans="1:102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  <c r="BT71" s="968"/>
      <c r="BU71" s="968"/>
      <c r="BV71" s="968"/>
      <c r="BW71" s="968"/>
      <c r="BX71" s="968"/>
      <c r="BY71" s="968"/>
      <c r="BZ71" s="968"/>
      <c r="CA71" s="968"/>
      <c r="CB71" s="968"/>
      <c r="CC71" s="968"/>
      <c r="CD71" s="968"/>
      <c r="CE71" s="968"/>
      <c r="CF71" s="968"/>
      <c r="CG71" s="968"/>
      <c r="CH71" s="968"/>
      <c r="CI71" s="968"/>
      <c r="CJ71" s="968"/>
      <c r="CK71" s="968"/>
      <c r="CL71" s="968"/>
      <c r="CM71" s="968"/>
      <c r="CN71" s="968"/>
      <c r="CO71" s="968"/>
      <c r="CP71" s="968"/>
      <c r="CQ71" s="968"/>
      <c r="CR71" s="968"/>
      <c r="CS71" s="968"/>
      <c r="CT71" s="968"/>
      <c r="CU71" s="968"/>
      <c r="CV71" s="968"/>
      <c r="CW71" s="968"/>
      <c r="CX71" s="968"/>
    </row>
    <row r="72" spans="1:102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  <c r="BT72" s="968"/>
      <c r="BU72" s="968"/>
      <c r="BV72" s="968"/>
      <c r="BW72" s="968"/>
      <c r="BX72" s="968"/>
      <c r="BY72" s="968"/>
      <c r="BZ72" s="968"/>
      <c r="CA72" s="968"/>
      <c r="CB72" s="968"/>
      <c r="CC72" s="968"/>
      <c r="CD72" s="968"/>
      <c r="CE72" s="968"/>
      <c r="CF72" s="968"/>
      <c r="CG72" s="968"/>
      <c r="CH72" s="968"/>
      <c r="CI72" s="968"/>
      <c r="CJ72" s="968"/>
      <c r="CK72" s="968"/>
      <c r="CL72" s="968"/>
      <c r="CM72" s="968"/>
      <c r="CN72" s="968"/>
      <c r="CO72" s="968"/>
      <c r="CP72" s="968"/>
      <c r="CQ72" s="968"/>
      <c r="CR72" s="968"/>
      <c r="CS72" s="968"/>
      <c r="CT72" s="968"/>
      <c r="CU72" s="968"/>
      <c r="CV72" s="968"/>
      <c r="CW72" s="968"/>
      <c r="CX72" s="968"/>
    </row>
    <row r="73" spans="1:102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  <c r="BT73" s="968"/>
      <c r="BU73" s="968"/>
      <c r="BV73" s="968"/>
      <c r="BW73" s="968"/>
      <c r="BX73" s="968"/>
      <c r="BY73" s="968"/>
      <c r="BZ73" s="968"/>
      <c r="CA73" s="968"/>
      <c r="CB73" s="968"/>
      <c r="CC73" s="968"/>
      <c r="CD73" s="968"/>
      <c r="CE73" s="968"/>
      <c r="CF73" s="968"/>
      <c r="CG73" s="968"/>
      <c r="CH73" s="968"/>
      <c r="CI73" s="968"/>
      <c r="CJ73" s="968"/>
      <c r="CK73" s="968"/>
      <c r="CL73" s="968"/>
      <c r="CM73" s="968"/>
      <c r="CN73" s="968"/>
      <c r="CO73" s="968"/>
      <c r="CP73" s="968"/>
      <c r="CQ73" s="968"/>
      <c r="CR73" s="968"/>
      <c r="CS73" s="968"/>
      <c r="CT73" s="968"/>
      <c r="CU73" s="968"/>
      <c r="CV73" s="968"/>
      <c r="CW73" s="968"/>
      <c r="CX73" s="968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  <c r="BT74" s="968"/>
      <c r="BU74" s="968"/>
      <c r="BV74" s="968"/>
      <c r="BW74" s="968"/>
      <c r="BX74" s="968"/>
      <c r="BY74" s="968"/>
      <c r="BZ74" s="968"/>
      <c r="CA74" s="968"/>
      <c r="CB74" s="968"/>
      <c r="CC74" s="968"/>
      <c r="CD74" s="968"/>
      <c r="CE74" s="968"/>
      <c r="CF74" s="968"/>
      <c r="CG74" s="968"/>
      <c r="CH74" s="968"/>
      <c r="CI74" s="968"/>
      <c r="CJ74" s="968"/>
      <c r="CK74" s="968"/>
      <c r="CL74" s="968"/>
      <c r="CM74" s="968"/>
      <c r="CN74" s="968"/>
      <c r="CO74" s="968"/>
      <c r="CP74" s="968"/>
      <c r="CQ74" s="968"/>
      <c r="CR74" s="968"/>
      <c r="CS74" s="968"/>
      <c r="CT74" s="968"/>
      <c r="CU74" s="968"/>
      <c r="CV74" s="968"/>
      <c r="CW74" s="968"/>
      <c r="CX74" s="968"/>
    </row>
    <row r="75" spans="1:102" ht="21" x14ac:dyDescent="0.25">
      <c r="A75" s="1861"/>
      <c r="B75" s="1877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  <c r="BT75" s="968"/>
      <c r="BU75" s="968"/>
      <c r="BV75" s="968"/>
      <c r="BW75" s="968"/>
      <c r="BX75" s="968"/>
      <c r="BY75" s="968"/>
      <c r="BZ75" s="968"/>
      <c r="CA75" s="968"/>
      <c r="CB75" s="968"/>
      <c r="CC75" s="968"/>
      <c r="CD75" s="968"/>
      <c r="CE75" s="968"/>
      <c r="CF75" s="968"/>
      <c r="CG75" s="968"/>
      <c r="CH75" s="968"/>
      <c r="CI75" s="968"/>
      <c r="CJ75" s="968"/>
      <c r="CK75" s="968"/>
      <c r="CL75" s="968"/>
      <c r="CM75" s="968"/>
      <c r="CN75" s="968"/>
      <c r="CO75" s="968"/>
      <c r="CP75" s="968"/>
      <c r="CQ75" s="968"/>
      <c r="CR75" s="968"/>
      <c r="CS75" s="968"/>
      <c r="CT75" s="968"/>
      <c r="CU75" s="968"/>
      <c r="CV75" s="968"/>
      <c r="CW75" s="968"/>
      <c r="CX75" s="968"/>
    </row>
    <row r="76" spans="1:102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  <c r="BT76" s="968"/>
      <c r="BU76" s="968"/>
      <c r="BV76" s="968"/>
      <c r="BW76" s="968"/>
      <c r="BX76" s="968"/>
      <c r="BY76" s="968"/>
      <c r="BZ76" s="968"/>
      <c r="CA76" s="968"/>
      <c r="CB76" s="968"/>
      <c r="CC76" s="968"/>
      <c r="CD76" s="968"/>
      <c r="CE76" s="968"/>
      <c r="CF76" s="968"/>
      <c r="CG76" s="968"/>
      <c r="CH76" s="968"/>
      <c r="CI76" s="968"/>
      <c r="CJ76" s="968"/>
      <c r="CK76" s="968"/>
      <c r="CL76" s="968"/>
      <c r="CM76" s="968"/>
      <c r="CN76" s="968"/>
      <c r="CO76" s="968"/>
      <c r="CP76" s="968"/>
      <c r="CQ76" s="968"/>
      <c r="CR76" s="968"/>
      <c r="CS76" s="968"/>
      <c r="CT76" s="968"/>
      <c r="CU76" s="968"/>
      <c r="CV76" s="968"/>
      <c r="CW76" s="968"/>
      <c r="CX76" s="968"/>
    </row>
    <row r="77" spans="1:10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  <c r="BT77" s="968"/>
      <c r="BU77" s="968"/>
      <c r="BV77" s="968"/>
      <c r="BW77" s="968"/>
      <c r="BX77" s="968"/>
      <c r="BY77" s="968"/>
      <c r="BZ77" s="968"/>
      <c r="CA77" s="968"/>
      <c r="CB77" s="968"/>
      <c r="CC77" s="968"/>
      <c r="CD77" s="968"/>
      <c r="CE77" s="968"/>
      <c r="CF77" s="968"/>
      <c r="CG77" s="968"/>
      <c r="CH77" s="968"/>
      <c r="CI77" s="968"/>
      <c r="CJ77" s="968"/>
      <c r="CK77" s="968"/>
      <c r="CL77" s="968"/>
      <c r="CM77" s="968"/>
      <c r="CN77" s="968"/>
      <c r="CO77" s="968"/>
      <c r="CP77" s="968"/>
      <c r="CQ77" s="968"/>
      <c r="CR77" s="968"/>
      <c r="CS77" s="968"/>
      <c r="CT77" s="968"/>
      <c r="CU77" s="968"/>
      <c r="CV77" s="968"/>
      <c r="CW77" s="968"/>
      <c r="CX77" s="968"/>
    </row>
    <row r="78" spans="1:102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  <c r="BT78" s="968"/>
      <c r="BU78" s="968"/>
      <c r="BV78" s="968"/>
      <c r="BW78" s="968"/>
      <c r="BX78" s="968"/>
      <c r="BY78" s="968"/>
      <c r="BZ78" s="968"/>
      <c r="CA78" s="968"/>
      <c r="CB78" s="968"/>
      <c r="CC78" s="968"/>
      <c r="CD78" s="968"/>
      <c r="CE78" s="968"/>
      <c r="CF78" s="968"/>
      <c r="CG78" s="968"/>
      <c r="CH78" s="968"/>
      <c r="CI78" s="968"/>
      <c r="CJ78" s="968"/>
      <c r="CK78" s="968"/>
      <c r="CL78" s="968"/>
      <c r="CM78" s="968"/>
      <c r="CN78" s="968"/>
      <c r="CO78" s="968"/>
      <c r="CP78" s="968"/>
      <c r="CQ78" s="968"/>
      <c r="CR78" s="968"/>
      <c r="CS78" s="968"/>
      <c r="CT78" s="968"/>
      <c r="CU78" s="968"/>
      <c r="CV78" s="968"/>
      <c r="CW78" s="968"/>
      <c r="CX78" s="968"/>
    </row>
    <row r="79" spans="1:102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  <c r="BT79" s="968"/>
      <c r="BU79" s="968"/>
      <c r="BV79" s="968"/>
      <c r="BW79" s="968"/>
      <c r="BX79" s="968"/>
      <c r="BY79" s="968"/>
      <c r="BZ79" s="968"/>
      <c r="CA79" s="968"/>
      <c r="CB79" s="968"/>
      <c r="CC79" s="968"/>
      <c r="CD79" s="968"/>
      <c r="CE79" s="968"/>
      <c r="CF79" s="968"/>
      <c r="CG79" s="968"/>
      <c r="CH79" s="968"/>
      <c r="CI79" s="968"/>
      <c r="CJ79" s="968"/>
      <c r="CK79" s="968"/>
      <c r="CL79" s="968"/>
      <c r="CM79" s="968"/>
      <c r="CN79" s="968"/>
      <c r="CO79" s="968"/>
      <c r="CP79" s="968"/>
      <c r="CQ79" s="968"/>
      <c r="CR79" s="968"/>
      <c r="CS79" s="968"/>
      <c r="CT79" s="968"/>
      <c r="CU79" s="968"/>
      <c r="CV79" s="968"/>
      <c r="CW79" s="968"/>
      <c r="CX79" s="968"/>
    </row>
    <row r="80" spans="1:102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  <c r="BT80" s="968"/>
      <c r="BU80" s="968"/>
      <c r="BV80" s="968"/>
      <c r="BW80" s="968"/>
      <c r="BX80" s="968"/>
      <c r="BY80" s="968"/>
      <c r="BZ80" s="968"/>
      <c r="CA80" s="968"/>
      <c r="CB80" s="968"/>
      <c r="CC80" s="968"/>
      <c r="CD80" s="968"/>
      <c r="CE80" s="968"/>
      <c r="CF80" s="968"/>
      <c r="CG80" s="968"/>
      <c r="CH80" s="968"/>
      <c r="CI80" s="968"/>
      <c r="CJ80" s="968"/>
      <c r="CK80" s="968"/>
      <c r="CL80" s="968"/>
      <c r="CM80" s="968"/>
      <c r="CN80" s="968"/>
      <c r="CO80" s="968"/>
      <c r="CP80" s="968"/>
      <c r="CQ80" s="968"/>
      <c r="CR80" s="968"/>
      <c r="CS80" s="968"/>
      <c r="CT80" s="968"/>
      <c r="CU80" s="968"/>
      <c r="CV80" s="968"/>
      <c r="CW80" s="968"/>
      <c r="CX80" s="968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  <c r="BR81" s="968"/>
      <c r="BS81" s="968"/>
      <c r="BT81" s="968"/>
      <c r="BU81" s="968"/>
      <c r="BV81" s="968"/>
      <c r="BW81" s="968"/>
      <c r="BX81" s="968"/>
      <c r="BY81" s="968"/>
      <c r="BZ81" s="968"/>
      <c r="CA81" s="968"/>
      <c r="CB81" s="968"/>
      <c r="CC81" s="968"/>
      <c r="CD81" s="968"/>
      <c r="CE81" s="968"/>
      <c r="CF81" s="968"/>
      <c r="CG81" s="968"/>
      <c r="CH81" s="968"/>
      <c r="CI81" s="968"/>
      <c r="CJ81" s="968"/>
      <c r="CK81" s="968"/>
      <c r="CL81" s="968"/>
      <c r="CM81" s="968"/>
      <c r="CN81" s="968"/>
      <c r="CO81" s="968"/>
      <c r="CP81" s="968"/>
      <c r="CQ81" s="968"/>
      <c r="CR81" s="968"/>
      <c r="CS81" s="968"/>
      <c r="CT81" s="968"/>
      <c r="CU81" s="968"/>
      <c r="CV81" s="968"/>
      <c r="CW81" s="968"/>
      <c r="CX81" s="968"/>
    </row>
    <row r="82" spans="1:102" x14ac:dyDescent="0.25">
      <c r="A82" s="1834"/>
      <c r="B82" s="1835"/>
      <c r="C82" s="1851"/>
      <c r="D82" s="1831"/>
      <c r="E82" s="1831"/>
      <c r="F82" s="1831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  <c r="BR82" s="968"/>
      <c r="BS82" s="968"/>
      <c r="BT82" s="968"/>
      <c r="BU82" s="968"/>
      <c r="BV82" s="968"/>
      <c r="BW82" s="968"/>
      <c r="BX82" s="968"/>
      <c r="BY82" s="968"/>
      <c r="BZ82" s="968"/>
      <c r="CA82" s="968"/>
      <c r="CB82" s="968"/>
      <c r="CC82" s="968"/>
      <c r="CD82" s="968"/>
      <c r="CE82" s="968"/>
      <c r="CF82" s="968"/>
      <c r="CG82" s="968"/>
      <c r="CH82" s="968"/>
      <c r="CI82" s="968"/>
      <c r="CJ82" s="968"/>
      <c r="CK82" s="968"/>
      <c r="CL82" s="968"/>
      <c r="CM82" s="968"/>
      <c r="CN82" s="968"/>
      <c r="CO82" s="968"/>
      <c r="CP82" s="968"/>
      <c r="CQ82" s="968"/>
      <c r="CR82" s="968"/>
      <c r="CS82" s="968"/>
      <c r="CT82" s="968"/>
      <c r="CU82" s="968"/>
      <c r="CV82" s="968"/>
      <c r="CW82" s="968"/>
      <c r="CX82" s="968"/>
    </row>
    <row r="83" spans="1:102" x14ac:dyDescent="0.25">
      <c r="A83" s="1858" t="s">
        <v>107</v>
      </c>
      <c r="B83" s="1859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  <c r="BR83" s="968"/>
      <c r="BS83" s="968"/>
      <c r="BT83" s="968"/>
      <c r="BU83" s="968"/>
      <c r="BV83" s="968"/>
      <c r="BW83" s="968"/>
      <c r="BX83" s="968"/>
      <c r="BY83" s="968"/>
      <c r="BZ83" s="968"/>
      <c r="CA83" s="968"/>
      <c r="CB83" s="968"/>
      <c r="CC83" s="968"/>
      <c r="CD83" s="968"/>
      <c r="CE83" s="968"/>
      <c r="CF83" s="968"/>
      <c r="CG83" s="968"/>
      <c r="CH83" s="968"/>
      <c r="CI83" s="968"/>
      <c r="CJ83" s="968"/>
      <c r="CK83" s="968"/>
      <c r="CL83" s="968"/>
      <c r="CM83" s="968"/>
      <c r="CN83" s="968"/>
      <c r="CO83" s="968"/>
      <c r="CP83" s="968"/>
      <c r="CQ83" s="968"/>
      <c r="CR83" s="968"/>
      <c r="CS83" s="968"/>
      <c r="CT83" s="968"/>
      <c r="CU83" s="968"/>
      <c r="CV83" s="968"/>
      <c r="CW83" s="968"/>
      <c r="CX83" s="968"/>
    </row>
    <row r="84" spans="1:102" x14ac:dyDescent="0.25">
      <c r="A84" s="1845" t="s">
        <v>108</v>
      </c>
      <c r="B84" s="1846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  <c r="BR84" s="968"/>
      <c r="BS84" s="968"/>
      <c r="BT84" s="968"/>
      <c r="BU84" s="968"/>
      <c r="BV84" s="968"/>
      <c r="BW84" s="968"/>
      <c r="BX84" s="968"/>
      <c r="BY84" s="968"/>
      <c r="BZ84" s="968"/>
      <c r="CA84" s="968"/>
      <c r="CB84" s="968"/>
      <c r="CC84" s="968"/>
      <c r="CD84" s="968"/>
      <c r="CE84" s="968"/>
      <c r="CF84" s="968"/>
      <c r="CG84" s="968"/>
      <c r="CH84" s="968"/>
      <c r="CI84" s="968"/>
      <c r="CJ84" s="968"/>
      <c r="CK84" s="968"/>
      <c r="CL84" s="968"/>
      <c r="CM84" s="968"/>
      <c r="CN84" s="968"/>
      <c r="CO84" s="968"/>
      <c r="CP84" s="968"/>
      <c r="CQ84" s="968"/>
      <c r="CR84" s="968"/>
      <c r="CS84" s="968"/>
      <c r="CT84" s="968"/>
      <c r="CU84" s="968"/>
      <c r="CV84" s="968"/>
      <c r="CW84" s="968"/>
      <c r="CX84" s="968"/>
    </row>
    <row r="85" spans="1:102" x14ac:dyDescent="0.25">
      <c r="A85" s="1845" t="s">
        <v>109</v>
      </c>
      <c r="B85" s="1846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  <c r="BR85" s="968"/>
      <c r="BS85" s="968"/>
      <c r="BT85" s="968"/>
      <c r="BU85" s="968"/>
      <c r="BV85" s="968"/>
      <c r="BW85" s="968"/>
      <c r="BX85" s="968"/>
      <c r="BY85" s="968"/>
      <c r="BZ85" s="968"/>
      <c r="CA85" s="968"/>
      <c r="CB85" s="968"/>
      <c r="CC85" s="968"/>
      <c r="CD85" s="968"/>
      <c r="CE85" s="968"/>
      <c r="CF85" s="968"/>
      <c r="CG85" s="968"/>
      <c r="CH85" s="968"/>
      <c r="CI85" s="968"/>
      <c r="CJ85" s="968"/>
      <c r="CK85" s="968"/>
      <c r="CL85" s="968"/>
      <c r="CM85" s="968"/>
      <c r="CN85" s="968"/>
      <c r="CO85" s="968"/>
      <c r="CP85" s="968"/>
      <c r="CQ85" s="968"/>
      <c r="CR85" s="968"/>
      <c r="CS85" s="968"/>
      <c r="CT85" s="968"/>
      <c r="CU85" s="968"/>
      <c r="CV85" s="968"/>
      <c r="CW85" s="968"/>
      <c r="CX85" s="968"/>
    </row>
    <row r="86" spans="1:102" x14ac:dyDescent="0.25">
      <c r="A86" s="1845" t="s">
        <v>110</v>
      </c>
      <c r="B86" s="1846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  <c r="BR86" s="968"/>
      <c r="BS86" s="968"/>
      <c r="BT86" s="968"/>
      <c r="BU86" s="968"/>
      <c r="BV86" s="968"/>
      <c r="BW86" s="968"/>
      <c r="BX86" s="968"/>
      <c r="BY86" s="968"/>
      <c r="BZ86" s="968"/>
      <c r="CA86" s="968"/>
      <c r="CB86" s="968"/>
      <c r="CC86" s="968"/>
      <c r="CD86" s="968"/>
      <c r="CE86" s="968"/>
      <c r="CF86" s="968"/>
      <c r="CG86" s="968"/>
      <c r="CH86" s="968"/>
      <c r="CI86" s="968"/>
      <c r="CJ86" s="968"/>
      <c r="CK86" s="968"/>
      <c r="CL86" s="968"/>
      <c r="CM86" s="968"/>
      <c r="CN86" s="968"/>
      <c r="CO86" s="968"/>
      <c r="CP86" s="968"/>
      <c r="CQ86" s="968"/>
      <c r="CR86" s="968"/>
      <c r="CS86" s="968"/>
      <c r="CT86" s="968"/>
      <c r="CU86" s="968"/>
      <c r="CV86" s="968"/>
      <c r="CW86" s="968"/>
      <c r="CX86" s="968"/>
    </row>
    <row r="87" spans="1:102" x14ac:dyDescent="0.25">
      <c r="A87" s="1845" t="s">
        <v>111</v>
      </c>
      <c r="B87" s="1846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  <c r="BR87" s="968"/>
      <c r="BS87" s="968"/>
      <c r="BT87" s="968"/>
      <c r="BU87" s="968"/>
      <c r="BV87" s="968"/>
      <c r="BW87" s="968"/>
      <c r="BX87" s="968"/>
      <c r="BY87" s="968"/>
      <c r="BZ87" s="968"/>
      <c r="CA87" s="968"/>
      <c r="CB87" s="968"/>
      <c r="CC87" s="968"/>
      <c r="CD87" s="968"/>
      <c r="CE87" s="968"/>
      <c r="CF87" s="968"/>
      <c r="CG87" s="968"/>
      <c r="CH87" s="968"/>
      <c r="CI87" s="968"/>
      <c r="CJ87" s="968"/>
      <c r="CK87" s="968"/>
      <c r="CL87" s="968"/>
      <c r="CM87" s="968"/>
      <c r="CN87" s="968"/>
      <c r="CO87" s="968"/>
      <c r="CP87" s="968"/>
      <c r="CQ87" s="968"/>
      <c r="CR87" s="968"/>
      <c r="CS87" s="968"/>
      <c r="CT87" s="968"/>
      <c r="CU87" s="968"/>
      <c r="CV87" s="968"/>
      <c r="CW87" s="968"/>
      <c r="CX87" s="968"/>
    </row>
    <row r="88" spans="1:102" x14ac:dyDescent="0.25">
      <c r="A88" s="1864" t="s">
        <v>112</v>
      </c>
      <c r="B88" s="1865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  <c r="BR88" s="968"/>
      <c r="BS88" s="968"/>
      <c r="BT88" s="968"/>
      <c r="BU88" s="968"/>
      <c r="BV88" s="968"/>
      <c r="BW88" s="968"/>
      <c r="BX88" s="968"/>
      <c r="BY88" s="968"/>
      <c r="BZ88" s="968"/>
      <c r="CA88" s="968"/>
      <c r="CB88" s="968"/>
      <c r="CC88" s="968"/>
      <c r="CD88" s="968"/>
      <c r="CE88" s="968"/>
      <c r="CF88" s="968"/>
      <c r="CG88" s="968"/>
      <c r="CH88" s="968"/>
      <c r="CI88" s="968"/>
      <c r="CJ88" s="968"/>
      <c r="CK88" s="968"/>
      <c r="CL88" s="968"/>
      <c r="CM88" s="968"/>
      <c r="CN88" s="968"/>
      <c r="CO88" s="968"/>
      <c r="CP88" s="968"/>
      <c r="CQ88" s="968"/>
      <c r="CR88" s="968"/>
      <c r="CS88" s="968"/>
      <c r="CT88" s="968"/>
      <c r="CU88" s="968"/>
      <c r="CV88" s="968"/>
      <c r="CW88" s="968"/>
      <c r="CX88" s="968"/>
    </row>
    <row r="89" spans="1:102" x14ac:dyDescent="0.25">
      <c r="A89" s="1816" t="s">
        <v>82</v>
      </c>
      <c r="B89" s="1817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  <c r="BR89" s="968"/>
      <c r="BS89" s="968"/>
      <c r="BT89" s="968"/>
      <c r="BU89" s="968"/>
      <c r="BV89" s="968"/>
      <c r="BW89" s="968"/>
      <c r="BX89" s="968"/>
      <c r="BY89" s="968"/>
      <c r="BZ89" s="968"/>
      <c r="CA89" s="968"/>
      <c r="CB89" s="968"/>
      <c r="CC89" s="968"/>
      <c r="CD89" s="968"/>
      <c r="CE89" s="968"/>
      <c r="CF89" s="968"/>
      <c r="CG89" s="968"/>
      <c r="CH89" s="968"/>
      <c r="CI89" s="968"/>
      <c r="CJ89" s="968"/>
      <c r="CK89" s="968"/>
      <c r="CL89" s="968"/>
      <c r="CM89" s="968"/>
      <c r="CN89" s="968"/>
      <c r="CO89" s="968"/>
      <c r="CP89" s="968"/>
      <c r="CQ89" s="968"/>
      <c r="CR89" s="968"/>
      <c r="CS89" s="968"/>
      <c r="CT89" s="968"/>
      <c r="CU89" s="968"/>
      <c r="CV89" s="968"/>
      <c r="CW89" s="968"/>
      <c r="CX89" s="968"/>
    </row>
    <row r="90" spans="1:102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  <c r="BR90" s="968"/>
      <c r="BS90" s="968"/>
      <c r="BT90" s="968"/>
      <c r="BU90" s="968"/>
      <c r="BV90" s="968"/>
      <c r="BW90" s="968"/>
      <c r="BX90" s="968"/>
      <c r="BY90" s="968"/>
      <c r="BZ90" s="968"/>
      <c r="CA90" s="968"/>
      <c r="CB90" s="968"/>
      <c r="CC90" s="968"/>
      <c r="CD90" s="968"/>
      <c r="CE90" s="968"/>
      <c r="CF90" s="968"/>
      <c r="CG90" s="968"/>
      <c r="CH90" s="968"/>
      <c r="CI90" s="968"/>
      <c r="CJ90" s="968"/>
      <c r="CK90" s="968"/>
      <c r="CL90" s="968"/>
      <c r="CM90" s="968"/>
      <c r="CN90" s="968"/>
      <c r="CO90" s="968"/>
      <c r="CP90" s="968"/>
      <c r="CQ90" s="968"/>
      <c r="CR90" s="968"/>
      <c r="CS90" s="968"/>
      <c r="CT90" s="968"/>
      <c r="CU90" s="968"/>
      <c r="CV90" s="968"/>
      <c r="CW90" s="968"/>
      <c r="CX90" s="968"/>
    </row>
    <row r="91" spans="1:102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  <c r="BR91" s="968"/>
      <c r="BS91" s="968"/>
      <c r="BT91" s="968"/>
      <c r="BU91" s="968"/>
      <c r="BV91" s="968"/>
      <c r="BW91" s="968"/>
      <c r="BX91" s="968"/>
      <c r="BY91" s="968"/>
      <c r="BZ91" s="968"/>
      <c r="CA91" s="968"/>
      <c r="CB91" s="968"/>
      <c r="CC91" s="968"/>
      <c r="CD91" s="968"/>
      <c r="CE91" s="968"/>
      <c r="CF91" s="968"/>
      <c r="CG91" s="968"/>
      <c r="CH91" s="968"/>
      <c r="CI91" s="968"/>
      <c r="CJ91" s="968"/>
      <c r="CK91" s="968"/>
      <c r="CL91" s="968"/>
      <c r="CM91" s="968"/>
      <c r="CN91" s="968"/>
      <c r="CO91" s="968"/>
      <c r="CP91" s="968"/>
      <c r="CQ91" s="968"/>
      <c r="CR91" s="968"/>
      <c r="CS91" s="968"/>
      <c r="CT91" s="968"/>
      <c r="CU91" s="968"/>
      <c r="CV91" s="968"/>
      <c r="CW91" s="968"/>
      <c r="CX91" s="968"/>
    </row>
    <row r="92" spans="1:102" ht="63" x14ac:dyDescent="0.25">
      <c r="A92" s="1818" t="s">
        <v>115</v>
      </c>
      <c r="B92" s="1883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  <c r="BR92" s="968"/>
      <c r="BS92" s="968"/>
      <c r="BT92" s="968"/>
      <c r="BU92" s="968"/>
      <c r="BV92" s="968"/>
      <c r="BW92" s="968"/>
      <c r="BX92" s="968"/>
      <c r="BY92" s="968"/>
      <c r="BZ92" s="968"/>
      <c r="CA92" s="968"/>
      <c r="CB92" s="968"/>
      <c r="CC92" s="968"/>
      <c r="CD92" s="968"/>
      <c r="CE92" s="968"/>
      <c r="CF92" s="968"/>
      <c r="CG92" s="968"/>
      <c r="CH92" s="968"/>
      <c r="CI92" s="968"/>
      <c r="CJ92" s="968"/>
      <c r="CK92" s="968"/>
      <c r="CL92" s="968"/>
      <c r="CM92" s="968"/>
      <c r="CN92" s="968"/>
      <c r="CO92" s="968"/>
      <c r="CP92" s="968"/>
      <c r="CQ92" s="968"/>
      <c r="CR92" s="968"/>
      <c r="CS92" s="968"/>
      <c r="CT92" s="968"/>
      <c r="CU92" s="968"/>
      <c r="CV92" s="968"/>
      <c r="CW92" s="968"/>
      <c r="CX92" s="968"/>
    </row>
    <row r="93" spans="1:102" ht="15" customHeight="1" x14ac:dyDescent="0.25">
      <c r="A93" s="1862" t="s">
        <v>119</v>
      </c>
      <c r="B93" s="1863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  <c r="BR93" s="968"/>
      <c r="BS93" s="968"/>
      <c r="BT93" s="968"/>
      <c r="BU93" s="968"/>
      <c r="BV93" s="968"/>
      <c r="BW93" s="968"/>
      <c r="BX93" s="968"/>
      <c r="BY93" s="968"/>
      <c r="BZ93" s="968"/>
      <c r="CA93" s="968"/>
      <c r="CB93" s="968"/>
      <c r="CC93" s="968"/>
      <c r="CD93" s="968"/>
      <c r="CE93" s="968"/>
      <c r="CF93" s="968"/>
      <c r="CG93" s="968"/>
      <c r="CH93" s="968"/>
      <c r="CI93" s="968"/>
      <c r="CJ93" s="968"/>
      <c r="CK93" s="968"/>
      <c r="CL93" s="968"/>
      <c r="CM93" s="968"/>
      <c r="CN93" s="968"/>
      <c r="CO93" s="968"/>
      <c r="CP93" s="968"/>
      <c r="CQ93" s="968"/>
      <c r="CR93" s="968"/>
      <c r="CS93" s="968"/>
      <c r="CT93" s="968"/>
      <c r="CU93" s="968"/>
      <c r="CV93" s="968"/>
      <c r="CW93" s="968"/>
      <c r="CX93" s="968"/>
    </row>
    <row r="94" spans="1:102" ht="15" customHeight="1" x14ac:dyDescent="0.25">
      <c r="A94" s="1856" t="s">
        <v>120</v>
      </c>
      <c r="B94" s="1857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  <c r="BR94" s="968"/>
      <c r="BS94" s="968"/>
      <c r="BT94" s="968"/>
      <c r="BU94" s="968"/>
      <c r="BV94" s="968"/>
      <c r="BW94" s="968"/>
      <c r="BX94" s="968"/>
      <c r="BY94" s="968"/>
      <c r="BZ94" s="968"/>
      <c r="CA94" s="968"/>
      <c r="CB94" s="968"/>
      <c r="CC94" s="968"/>
      <c r="CD94" s="968"/>
      <c r="CE94" s="968"/>
      <c r="CF94" s="968"/>
      <c r="CG94" s="968"/>
      <c r="CH94" s="968"/>
      <c r="CI94" s="968"/>
      <c r="CJ94" s="968"/>
      <c r="CK94" s="968"/>
      <c r="CL94" s="968"/>
      <c r="CM94" s="968"/>
      <c r="CN94" s="968"/>
      <c r="CO94" s="968"/>
      <c r="CP94" s="968"/>
      <c r="CQ94" s="968"/>
      <c r="CR94" s="968"/>
      <c r="CS94" s="968"/>
      <c r="CT94" s="968"/>
      <c r="CU94" s="968"/>
      <c r="CV94" s="968"/>
      <c r="CW94" s="968"/>
      <c r="CX94" s="968"/>
    </row>
    <row r="95" spans="1:102" ht="15" customHeight="1" x14ac:dyDescent="0.25">
      <c r="A95" s="1856" t="s">
        <v>121</v>
      </c>
      <c r="B95" s="1857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  <c r="BR95" s="968"/>
      <c r="BS95" s="968"/>
      <c r="BT95" s="968"/>
      <c r="BU95" s="968"/>
      <c r="BV95" s="968"/>
      <c r="BW95" s="968"/>
      <c r="BX95" s="968"/>
      <c r="BY95" s="968"/>
      <c r="BZ95" s="968"/>
      <c r="CA95" s="968"/>
      <c r="CB95" s="968"/>
      <c r="CC95" s="968"/>
      <c r="CD95" s="968"/>
      <c r="CE95" s="968"/>
      <c r="CF95" s="968"/>
      <c r="CG95" s="968"/>
      <c r="CH95" s="968"/>
      <c r="CI95" s="968"/>
      <c r="CJ95" s="968"/>
      <c r="CK95" s="968"/>
      <c r="CL95" s="968"/>
      <c r="CM95" s="968"/>
      <c r="CN95" s="968"/>
      <c r="CO95" s="968"/>
      <c r="CP95" s="968"/>
      <c r="CQ95" s="968"/>
      <c r="CR95" s="968"/>
      <c r="CS95" s="968"/>
      <c r="CT95" s="968"/>
      <c r="CU95" s="968"/>
      <c r="CV95" s="968"/>
      <c r="CW95" s="968"/>
      <c r="CX95" s="968"/>
    </row>
    <row r="96" spans="1:102" ht="15" customHeight="1" x14ac:dyDescent="0.25">
      <c r="A96" s="1814" t="s">
        <v>122</v>
      </c>
      <c r="B96" s="1815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  <c r="BR96" s="968"/>
      <c r="BS96" s="968"/>
      <c r="BT96" s="968"/>
      <c r="BU96" s="968"/>
      <c r="BV96" s="968"/>
      <c r="BW96" s="968"/>
      <c r="BX96" s="968"/>
      <c r="BY96" s="968"/>
      <c r="BZ96" s="968"/>
      <c r="CA96" s="968"/>
      <c r="CB96" s="968"/>
      <c r="CC96" s="968"/>
      <c r="CD96" s="968"/>
      <c r="CE96" s="968"/>
      <c r="CF96" s="968"/>
      <c r="CG96" s="968"/>
      <c r="CH96" s="968"/>
      <c r="CI96" s="968"/>
      <c r="CJ96" s="968"/>
      <c r="CK96" s="968"/>
      <c r="CL96" s="968"/>
      <c r="CM96" s="968"/>
      <c r="CN96" s="968"/>
      <c r="CO96" s="968"/>
      <c r="CP96" s="968"/>
      <c r="CQ96" s="968"/>
      <c r="CR96" s="968"/>
      <c r="CS96" s="968"/>
      <c r="CT96" s="968"/>
      <c r="CU96" s="968"/>
      <c r="CV96" s="968"/>
      <c r="CW96" s="968"/>
      <c r="CX96" s="968"/>
    </row>
    <row r="97" spans="1:102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1818" t="s">
        <v>115</v>
      </c>
      <c r="B99" s="1819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ht="15" customHeight="1" x14ac:dyDescent="0.25">
      <c r="A100" s="1854" t="s">
        <v>125</v>
      </c>
      <c r="B100" s="1855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291"/>
      <c r="K103" s="1866"/>
      <c r="L103" s="1866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1871"/>
      <c r="B104" s="1872"/>
      <c r="C104" s="1831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1812" t="s">
        <v>129</v>
      </c>
      <c r="B105" s="1813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102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  <c r="Z113" s="968"/>
      <c r="AA113" s="968"/>
      <c r="AB113" s="968"/>
      <c r="AC113" s="968"/>
      <c r="AD113" s="968"/>
      <c r="AE113" s="968"/>
      <c r="AF113" s="968"/>
      <c r="AG113" s="968"/>
      <c r="AH113" s="968"/>
      <c r="AI113" s="968"/>
      <c r="AJ113" s="968"/>
      <c r="AK113" s="968"/>
      <c r="AL113" s="968"/>
      <c r="AM113" s="968"/>
      <c r="AN113" s="968"/>
      <c r="AO113" s="968"/>
      <c r="AP113" s="968"/>
      <c r="AQ113" s="968"/>
      <c r="AR113" s="968"/>
      <c r="AS113" s="968"/>
      <c r="AT113" s="968"/>
      <c r="AU113" s="968"/>
      <c r="AV113" s="968"/>
      <c r="AW113" s="968"/>
      <c r="AX113" s="968"/>
      <c r="AY113" s="968"/>
      <c r="AZ113" s="968"/>
      <c r="BA113" s="968"/>
      <c r="BB113" s="968"/>
      <c r="BC113" s="968"/>
      <c r="BD113" s="968"/>
      <c r="BE113" s="968"/>
      <c r="BF113" s="968"/>
      <c r="BG113" s="968"/>
      <c r="BH113" s="968"/>
      <c r="BI113" s="968"/>
      <c r="BJ113" s="968"/>
      <c r="BK113" s="968"/>
      <c r="BL113" s="968"/>
      <c r="BM113" s="968"/>
      <c r="BN113" s="968"/>
      <c r="BO113" s="968"/>
      <c r="BP113" s="968"/>
      <c r="BQ113" s="968"/>
      <c r="BR113" s="968"/>
      <c r="BS113" s="968"/>
      <c r="BT113" s="968"/>
      <c r="BU113" s="968"/>
      <c r="BV113" s="968"/>
      <c r="BW113" s="968"/>
      <c r="BX113" s="968"/>
      <c r="BY113" s="968"/>
      <c r="BZ113" s="968"/>
      <c r="CA113" s="968"/>
      <c r="CB113" s="968"/>
      <c r="CC113" s="968"/>
      <c r="CD113" s="968"/>
      <c r="CE113" s="968"/>
      <c r="CF113" s="968"/>
      <c r="CG113" s="968"/>
      <c r="CH113" s="968"/>
      <c r="CI113" s="968"/>
      <c r="CJ113" s="968"/>
      <c r="CK113" s="968"/>
      <c r="CL113" s="968"/>
      <c r="CM113" s="968"/>
      <c r="CN113" s="968"/>
      <c r="CO113" s="968"/>
      <c r="CP113" s="968"/>
      <c r="CQ113" s="968"/>
      <c r="CR113" s="968"/>
      <c r="CS113" s="968"/>
      <c r="CT113" s="968"/>
      <c r="CU113" s="968"/>
      <c r="CV113" s="968"/>
      <c r="CW113" s="968"/>
      <c r="CX113" s="968"/>
    </row>
    <row r="114" spans="1:102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  <c r="Z114" s="968"/>
      <c r="AA114" s="968"/>
      <c r="AB114" s="968"/>
      <c r="AC114" s="968"/>
      <c r="AD114" s="968"/>
      <c r="AE114" s="968"/>
      <c r="AF114" s="968"/>
      <c r="AG114" s="968"/>
      <c r="AH114" s="968"/>
      <c r="AI114" s="968"/>
      <c r="AJ114" s="968"/>
      <c r="AK114" s="968"/>
      <c r="AL114" s="968"/>
      <c r="AM114" s="968"/>
      <c r="AN114" s="968"/>
      <c r="AO114" s="968"/>
      <c r="AP114" s="968"/>
      <c r="AQ114" s="968"/>
      <c r="AR114" s="968"/>
      <c r="AS114" s="968"/>
      <c r="AT114" s="968"/>
      <c r="AU114" s="968"/>
      <c r="AV114" s="968"/>
      <c r="AW114" s="968"/>
      <c r="AX114" s="968"/>
      <c r="AY114" s="968"/>
      <c r="AZ114" s="968"/>
      <c r="BA114" s="968"/>
      <c r="BB114" s="968"/>
      <c r="BC114" s="968"/>
      <c r="BD114" s="968"/>
      <c r="BE114" s="968"/>
      <c r="BF114" s="968"/>
      <c r="BG114" s="968"/>
      <c r="BH114" s="968"/>
      <c r="BI114" s="968"/>
      <c r="BJ114" s="968"/>
      <c r="BK114" s="968"/>
      <c r="BL114" s="968"/>
      <c r="BM114" s="968"/>
      <c r="BN114" s="968"/>
      <c r="BO114" s="968"/>
      <c r="BP114" s="968"/>
      <c r="BQ114" s="968"/>
      <c r="BR114" s="968"/>
      <c r="BS114" s="968"/>
      <c r="BT114" s="968"/>
      <c r="BU114" s="968"/>
      <c r="BV114" s="968"/>
      <c r="BW114" s="968"/>
      <c r="BX114" s="968"/>
      <c r="BY114" s="968"/>
      <c r="BZ114" s="968"/>
      <c r="CA114" s="968"/>
      <c r="CB114" s="968"/>
      <c r="CC114" s="968"/>
      <c r="CD114" s="968"/>
      <c r="CE114" s="968"/>
      <c r="CF114" s="968"/>
      <c r="CG114" s="968"/>
      <c r="CH114" s="968"/>
      <c r="CI114" s="968"/>
      <c r="CJ114" s="968"/>
      <c r="CK114" s="968"/>
      <c r="CL114" s="968"/>
      <c r="CM114" s="968"/>
      <c r="CN114" s="968"/>
      <c r="CO114" s="968"/>
      <c r="CP114" s="968"/>
      <c r="CQ114" s="968"/>
      <c r="CR114" s="968"/>
      <c r="CS114" s="968"/>
      <c r="CT114" s="968"/>
      <c r="CU114" s="968"/>
      <c r="CV114" s="968"/>
      <c r="CW114" s="968"/>
      <c r="CX114" s="968"/>
    </row>
    <row r="115" spans="1:102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  <c r="Z115" s="968"/>
      <c r="AA115" s="968"/>
      <c r="AB115" s="968"/>
      <c r="AC115" s="968"/>
      <c r="AD115" s="968"/>
      <c r="AE115" s="968"/>
      <c r="AF115" s="968"/>
      <c r="AG115" s="968"/>
      <c r="AH115" s="968"/>
      <c r="AI115" s="968"/>
      <c r="AJ115" s="968"/>
      <c r="AK115" s="968"/>
      <c r="AL115" s="968"/>
      <c r="AM115" s="968"/>
      <c r="AN115" s="968"/>
      <c r="AO115" s="968"/>
      <c r="AP115" s="968"/>
      <c r="AQ115" s="968"/>
      <c r="AR115" s="968"/>
      <c r="AS115" s="968"/>
      <c r="AT115" s="968"/>
      <c r="AU115" s="968"/>
      <c r="AV115" s="968"/>
      <c r="AW115" s="968"/>
      <c r="AX115" s="968"/>
      <c r="AY115" s="968"/>
      <c r="AZ115" s="968"/>
      <c r="BA115" s="968"/>
      <c r="BB115" s="968"/>
      <c r="BC115" s="968"/>
      <c r="BD115" s="968"/>
      <c r="BE115" s="968"/>
      <c r="BF115" s="968"/>
      <c r="BG115" s="968"/>
      <c r="BH115" s="968"/>
      <c r="BI115" s="968"/>
      <c r="BJ115" s="968"/>
      <c r="BK115" s="968"/>
      <c r="BL115" s="968"/>
      <c r="BM115" s="968"/>
      <c r="BN115" s="968"/>
      <c r="BO115" s="968"/>
      <c r="BP115" s="968"/>
      <c r="BQ115" s="968"/>
      <c r="BR115" s="968"/>
      <c r="BS115" s="968"/>
      <c r="BT115" s="968"/>
      <c r="BU115" s="968"/>
      <c r="BV115" s="968"/>
      <c r="BW115" s="968"/>
      <c r="BX115" s="968"/>
      <c r="BY115" s="968"/>
      <c r="BZ115" s="968"/>
      <c r="CA115" s="968"/>
      <c r="CB115" s="968"/>
      <c r="CC115" s="968"/>
      <c r="CD115" s="968"/>
      <c r="CE115" s="968"/>
      <c r="CF115" s="968"/>
      <c r="CG115" s="968"/>
      <c r="CH115" s="968"/>
      <c r="CI115" s="968"/>
      <c r="CJ115" s="968"/>
      <c r="CK115" s="968"/>
      <c r="CL115" s="968"/>
      <c r="CM115" s="968"/>
      <c r="CN115" s="968"/>
      <c r="CO115" s="968"/>
      <c r="CP115" s="968"/>
      <c r="CQ115" s="968"/>
      <c r="CR115" s="968"/>
      <c r="CS115" s="968"/>
      <c r="CT115" s="968"/>
      <c r="CU115" s="968"/>
      <c r="CV115" s="968"/>
      <c r="CW115" s="968"/>
      <c r="CX115" s="968"/>
    </row>
    <row r="116" spans="1:102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  <c r="Z116" s="968"/>
      <c r="AA116" s="968"/>
      <c r="AB116" s="968"/>
      <c r="AC116" s="968"/>
      <c r="AD116" s="968"/>
      <c r="AE116" s="968"/>
      <c r="AF116" s="968"/>
      <c r="AG116" s="968"/>
      <c r="AH116" s="968"/>
      <c r="AI116" s="968"/>
      <c r="AJ116" s="968"/>
      <c r="AK116" s="968"/>
      <c r="AL116" s="968"/>
      <c r="AM116" s="968"/>
      <c r="AN116" s="968"/>
      <c r="AO116" s="968"/>
      <c r="AP116" s="968"/>
      <c r="AQ116" s="968"/>
      <c r="AR116" s="968"/>
      <c r="AS116" s="968"/>
      <c r="AT116" s="968"/>
      <c r="AU116" s="968"/>
      <c r="AV116" s="968"/>
      <c r="AW116" s="968"/>
      <c r="AX116" s="968"/>
      <c r="AY116" s="968"/>
      <c r="AZ116" s="968"/>
      <c r="BA116" s="968"/>
      <c r="BB116" s="968"/>
      <c r="BC116" s="968"/>
      <c r="BD116" s="968"/>
      <c r="BE116" s="968"/>
      <c r="BF116" s="968"/>
      <c r="BG116" s="968"/>
      <c r="BH116" s="968"/>
      <c r="BI116" s="968"/>
      <c r="BJ116" s="968"/>
      <c r="BK116" s="968"/>
      <c r="BL116" s="968"/>
      <c r="BM116" s="968"/>
      <c r="BN116" s="968"/>
      <c r="BO116" s="968"/>
      <c r="BP116" s="968"/>
      <c r="BQ116" s="968"/>
      <c r="BR116" s="968"/>
      <c r="BS116" s="968"/>
      <c r="BT116" s="968"/>
      <c r="BU116" s="968"/>
      <c r="BV116" s="968"/>
      <c r="BW116" s="968"/>
      <c r="BX116" s="968"/>
      <c r="BY116" s="968"/>
      <c r="BZ116" s="968"/>
      <c r="CA116" s="968"/>
      <c r="CB116" s="968"/>
      <c r="CC116" s="968"/>
      <c r="CD116" s="968"/>
      <c r="CE116" s="968"/>
      <c r="CF116" s="968"/>
      <c r="CG116" s="968"/>
      <c r="CH116" s="968"/>
      <c r="CI116" s="968"/>
      <c r="CJ116" s="968"/>
      <c r="CK116" s="968"/>
      <c r="CL116" s="968"/>
      <c r="CM116" s="968"/>
      <c r="CN116" s="968"/>
      <c r="CO116" s="968"/>
      <c r="CP116" s="968"/>
      <c r="CQ116" s="968"/>
      <c r="CR116" s="968"/>
      <c r="CS116" s="968"/>
      <c r="CT116" s="968"/>
      <c r="CU116" s="968"/>
      <c r="CV116" s="968"/>
      <c r="CW116" s="968"/>
      <c r="CX116" s="968"/>
    </row>
    <row r="117" spans="1:102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  <c r="Z117" s="968"/>
      <c r="AA117" s="968"/>
      <c r="AB117" s="968"/>
      <c r="AC117" s="968"/>
      <c r="AD117" s="968"/>
      <c r="AE117" s="968"/>
      <c r="AF117" s="968"/>
      <c r="AG117" s="968"/>
      <c r="AH117" s="968"/>
      <c r="AI117" s="968"/>
      <c r="AJ117" s="968"/>
      <c r="AK117" s="968"/>
      <c r="AL117" s="968"/>
      <c r="AM117" s="968"/>
      <c r="AN117" s="968"/>
      <c r="AO117" s="968"/>
      <c r="AP117" s="968"/>
      <c r="AQ117" s="968"/>
      <c r="AR117" s="968"/>
      <c r="AS117" s="968"/>
      <c r="AT117" s="968"/>
      <c r="AU117" s="968"/>
      <c r="AV117" s="968"/>
      <c r="AW117" s="968"/>
      <c r="AX117" s="968"/>
      <c r="AY117" s="968"/>
      <c r="AZ117" s="968"/>
      <c r="BA117" s="968"/>
      <c r="BB117" s="968"/>
      <c r="BC117" s="968"/>
      <c r="BD117" s="968"/>
      <c r="BE117" s="968"/>
      <c r="BF117" s="968"/>
      <c r="BG117" s="968"/>
      <c r="BH117" s="968"/>
      <c r="BI117" s="968"/>
      <c r="BJ117" s="968"/>
      <c r="BK117" s="968"/>
      <c r="BL117" s="968"/>
      <c r="BM117" s="968"/>
      <c r="BN117" s="968"/>
      <c r="BO117" s="968"/>
      <c r="BP117" s="968"/>
      <c r="BQ117" s="968"/>
      <c r="BR117" s="968"/>
      <c r="BS117" s="968"/>
      <c r="BT117" s="968"/>
      <c r="BU117" s="968"/>
      <c r="BV117" s="968"/>
      <c r="BW117" s="968"/>
      <c r="BX117" s="968"/>
      <c r="BY117" s="968"/>
      <c r="BZ117" s="968"/>
      <c r="CA117" s="968"/>
      <c r="CB117" s="968"/>
      <c r="CC117" s="968"/>
      <c r="CD117" s="968"/>
      <c r="CE117" s="968"/>
      <c r="CF117" s="968"/>
      <c r="CG117" s="968"/>
      <c r="CH117" s="968"/>
      <c r="CI117" s="968"/>
      <c r="CJ117" s="968"/>
      <c r="CK117" s="968"/>
      <c r="CL117" s="968"/>
      <c r="CM117" s="968"/>
      <c r="CN117" s="968"/>
      <c r="CO117" s="968"/>
      <c r="CP117" s="968"/>
      <c r="CQ117" s="968"/>
      <c r="CR117" s="968"/>
      <c r="CS117" s="968"/>
      <c r="CT117" s="968"/>
      <c r="CU117" s="968"/>
      <c r="CV117" s="968"/>
      <c r="CW117" s="968"/>
      <c r="CX117" s="968"/>
    </row>
    <row r="118" spans="1:102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  <c r="Z118" s="968"/>
      <c r="AA118" s="968"/>
      <c r="AB118" s="968"/>
      <c r="AC118" s="968"/>
      <c r="AD118" s="968"/>
      <c r="AE118" s="968"/>
      <c r="AF118" s="968"/>
      <c r="AG118" s="968"/>
      <c r="AH118" s="968"/>
      <c r="AI118" s="968"/>
      <c r="AJ118" s="968"/>
      <c r="AK118" s="968"/>
      <c r="AL118" s="968"/>
      <c r="AM118" s="968"/>
      <c r="AN118" s="968"/>
      <c r="AO118" s="968"/>
      <c r="AP118" s="968"/>
      <c r="AQ118" s="968"/>
      <c r="AR118" s="968"/>
      <c r="AS118" s="968"/>
      <c r="AT118" s="968"/>
      <c r="AU118" s="968"/>
      <c r="AV118" s="968"/>
      <c r="AW118" s="968"/>
      <c r="AX118" s="968"/>
      <c r="AY118" s="968"/>
      <c r="AZ118" s="968"/>
      <c r="BA118" s="968"/>
      <c r="BB118" s="968"/>
      <c r="BC118" s="968"/>
      <c r="BD118" s="968"/>
      <c r="BE118" s="968"/>
      <c r="BF118" s="968"/>
      <c r="BG118" s="968"/>
      <c r="BH118" s="968"/>
      <c r="BI118" s="968"/>
      <c r="BJ118" s="968"/>
      <c r="BK118" s="968"/>
      <c r="BL118" s="968"/>
      <c r="BM118" s="968"/>
      <c r="BN118" s="968"/>
      <c r="BO118" s="968"/>
      <c r="BP118" s="968"/>
      <c r="BQ118" s="968"/>
      <c r="BR118" s="968"/>
      <c r="BS118" s="968"/>
      <c r="BT118" s="968"/>
      <c r="BU118" s="968"/>
      <c r="BV118" s="968"/>
      <c r="BW118" s="968"/>
      <c r="BX118" s="968"/>
      <c r="BY118" s="968"/>
      <c r="BZ118" s="968"/>
      <c r="CA118" s="968"/>
      <c r="CB118" s="968"/>
      <c r="CC118" s="968"/>
      <c r="CD118" s="968"/>
      <c r="CE118" s="968"/>
      <c r="CF118" s="968"/>
      <c r="CG118" s="968"/>
      <c r="CH118" s="968"/>
      <c r="CI118" s="968"/>
      <c r="CJ118" s="968"/>
      <c r="CK118" s="968"/>
      <c r="CL118" s="968"/>
      <c r="CM118" s="968"/>
      <c r="CN118" s="968"/>
      <c r="CO118" s="968"/>
      <c r="CP118" s="968"/>
      <c r="CQ118" s="968"/>
      <c r="CR118" s="968"/>
      <c r="CS118" s="968"/>
      <c r="CT118" s="968"/>
      <c r="CU118" s="968"/>
      <c r="CV118" s="968"/>
      <c r="CW118" s="968"/>
      <c r="CX118" s="968"/>
    </row>
    <row r="119" spans="1:102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  <c r="Z119" s="968"/>
      <c r="AA119" s="968"/>
      <c r="AB119" s="968"/>
      <c r="AC119" s="968"/>
      <c r="AD119" s="968"/>
      <c r="AE119" s="968"/>
      <c r="AF119" s="968"/>
      <c r="AG119" s="968"/>
      <c r="AH119" s="968"/>
      <c r="AI119" s="968"/>
      <c r="AJ119" s="968"/>
      <c r="AK119" s="968"/>
      <c r="AL119" s="968"/>
      <c r="AM119" s="968"/>
      <c r="AN119" s="968"/>
      <c r="AO119" s="968"/>
      <c r="AP119" s="968"/>
      <c r="AQ119" s="968"/>
      <c r="AR119" s="968"/>
      <c r="AS119" s="968"/>
      <c r="AT119" s="968"/>
      <c r="AU119" s="968"/>
      <c r="AV119" s="968"/>
      <c r="AW119" s="968"/>
      <c r="AX119" s="968"/>
      <c r="AY119" s="968"/>
      <c r="AZ119" s="968"/>
      <c r="BA119" s="968"/>
      <c r="BB119" s="968"/>
      <c r="BC119" s="968"/>
      <c r="BD119" s="968"/>
      <c r="BE119" s="968"/>
      <c r="BF119" s="968"/>
      <c r="BG119" s="968"/>
      <c r="BH119" s="968"/>
      <c r="BI119" s="968"/>
      <c r="BJ119" s="968"/>
      <c r="BK119" s="968"/>
      <c r="BL119" s="968"/>
      <c r="BM119" s="968"/>
      <c r="BN119" s="968"/>
      <c r="BO119" s="968"/>
      <c r="BP119" s="968"/>
      <c r="BQ119" s="968"/>
      <c r="BR119" s="968"/>
      <c r="BS119" s="968"/>
      <c r="BT119" s="968"/>
      <c r="BU119" s="968"/>
      <c r="BV119" s="968"/>
      <c r="BW119" s="968"/>
      <c r="BX119" s="968"/>
      <c r="BY119" s="968"/>
      <c r="BZ119" s="968"/>
      <c r="CA119" s="968"/>
      <c r="CB119" s="968"/>
      <c r="CC119" s="968"/>
      <c r="CD119" s="968"/>
      <c r="CE119" s="968"/>
      <c r="CF119" s="968"/>
      <c r="CG119" s="968"/>
      <c r="CH119" s="968"/>
      <c r="CI119" s="968"/>
      <c r="CJ119" s="968"/>
      <c r="CK119" s="968"/>
      <c r="CL119" s="968"/>
      <c r="CM119" s="968"/>
      <c r="CN119" s="968"/>
      <c r="CO119" s="968"/>
      <c r="CP119" s="968"/>
      <c r="CQ119" s="968"/>
      <c r="CR119" s="968"/>
      <c r="CS119" s="968"/>
      <c r="CT119" s="968"/>
      <c r="CU119" s="968"/>
      <c r="CV119" s="968"/>
      <c r="CW119" s="968"/>
      <c r="CX119" s="968"/>
    </row>
    <row r="120" spans="1:102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  <c r="Z120" s="968"/>
      <c r="AA120" s="968"/>
      <c r="AB120" s="968"/>
      <c r="AC120" s="968"/>
      <c r="AD120" s="968"/>
      <c r="AE120" s="968"/>
      <c r="AF120" s="968"/>
      <c r="AG120" s="968"/>
      <c r="AH120" s="968"/>
      <c r="AI120" s="968"/>
      <c r="AJ120" s="968"/>
      <c r="AK120" s="968"/>
      <c r="AL120" s="968"/>
      <c r="AM120" s="968"/>
      <c r="AN120" s="968"/>
      <c r="AO120" s="968"/>
      <c r="AP120" s="968"/>
      <c r="AQ120" s="968"/>
      <c r="AR120" s="968"/>
      <c r="AS120" s="968"/>
      <c r="AT120" s="968"/>
      <c r="AU120" s="968"/>
      <c r="AV120" s="968"/>
      <c r="AW120" s="968"/>
      <c r="AX120" s="968"/>
      <c r="AY120" s="968"/>
      <c r="AZ120" s="968"/>
      <c r="BA120" s="968"/>
      <c r="BB120" s="968"/>
      <c r="BC120" s="968"/>
      <c r="BD120" s="968"/>
      <c r="BE120" s="968"/>
      <c r="BF120" s="968"/>
      <c r="BG120" s="968"/>
      <c r="BH120" s="968"/>
      <c r="BI120" s="968"/>
      <c r="BJ120" s="968"/>
      <c r="BK120" s="968"/>
      <c r="BL120" s="968"/>
      <c r="BM120" s="968"/>
      <c r="BN120" s="968"/>
      <c r="BO120" s="968"/>
      <c r="BP120" s="968"/>
      <c r="BQ120" s="968"/>
      <c r="BR120" s="968"/>
      <c r="BS120" s="968"/>
      <c r="BT120" s="968"/>
      <c r="BU120" s="968"/>
      <c r="BV120" s="968"/>
      <c r="BW120" s="968"/>
      <c r="BX120" s="968"/>
      <c r="BY120" s="968"/>
      <c r="BZ120" s="968"/>
      <c r="CA120" s="968"/>
      <c r="CB120" s="968"/>
      <c r="CC120" s="968"/>
      <c r="CD120" s="968"/>
      <c r="CE120" s="968"/>
      <c r="CF120" s="968"/>
      <c r="CG120" s="968"/>
      <c r="CH120" s="968"/>
      <c r="CI120" s="968"/>
      <c r="CJ120" s="968"/>
      <c r="CK120" s="968"/>
      <c r="CL120" s="968"/>
      <c r="CM120" s="968"/>
      <c r="CN120" s="968"/>
      <c r="CO120" s="968"/>
      <c r="CP120" s="968"/>
      <c r="CQ120" s="968"/>
      <c r="CR120" s="968"/>
      <c r="CS120" s="968"/>
      <c r="CT120" s="968"/>
      <c r="CU120" s="968"/>
      <c r="CV120" s="968"/>
      <c r="CW120" s="968"/>
      <c r="CX120" s="968"/>
    </row>
    <row r="121" spans="1:102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  <c r="Z121" s="968"/>
      <c r="AA121" s="968"/>
      <c r="AB121" s="968"/>
      <c r="AC121" s="968"/>
      <c r="AD121" s="968"/>
      <c r="AE121" s="968"/>
      <c r="AF121" s="968"/>
      <c r="AG121" s="968"/>
      <c r="AH121" s="968"/>
      <c r="AI121" s="968"/>
      <c r="AJ121" s="968"/>
      <c r="AK121" s="968"/>
      <c r="AL121" s="968"/>
      <c r="AM121" s="968"/>
      <c r="AN121" s="968"/>
      <c r="AO121" s="968"/>
      <c r="AP121" s="968"/>
      <c r="AQ121" s="968"/>
      <c r="AR121" s="968"/>
      <c r="AS121" s="968"/>
      <c r="AT121" s="968"/>
      <c r="AU121" s="968"/>
      <c r="AV121" s="968"/>
      <c r="AW121" s="968"/>
      <c r="AX121" s="968"/>
      <c r="AY121" s="968"/>
      <c r="AZ121" s="968"/>
      <c r="BA121" s="968"/>
      <c r="BB121" s="968"/>
      <c r="BC121" s="968"/>
      <c r="BD121" s="968"/>
      <c r="BE121" s="968"/>
      <c r="BF121" s="968"/>
      <c r="BG121" s="968"/>
      <c r="BH121" s="968"/>
      <c r="BI121" s="968"/>
      <c r="BJ121" s="968"/>
      <c r="BK121" s="968"/>
      <c r="BL121" s="968"/>
      <c r="BM121" s="968"/>
      <c r="BN121" s="968"/>
      <c r="BO121" s="968"/>
      <c r="BP121" s="968"/>
      <c r="BQ121" s="968"/>
      <c r="BR121" s="968"/>
      <c r="BS121" s="968"/>
      <c r="BT121" s="968"/>
      <c r="BU121" s="968"/>
      <c r="BV121" s="968"/>
      <c r="BW121" s="968"/>
      <c r="BX121" s="968"/>
      <c r="BY121" s="968"/>
      <c r="BZ121" s="968"/>
      <c r="CA121" s="968"/>
      <c r="CB121" s="968"/>
      <c r="CC121" s="968"/>
      <c r="CD121" s="968"/>
      <c r="CE121" s="968"/>
      <c r="CF121" s="968"/>
      <c r="CG121" s="968"/>
      <c r="CH121" s="968"/>
      <c r="CI121" s="968"/>
      <c r="CJ121" s="968"/>
      <c r="CK121" s="968"/>
      <c r="CL121" s="968"/>
      <c r="CM121" s="968"/>
      <c r="CN121" s="968"/>
      <c r="CO121" s="968"/>
      <c r="CP121" s="968"/>
      <c r="CQ121" s="968"/>
      <c r="CR121" s="968"/>
      <c r="CS121" s="968"/>
      <c r="CT121" s="968"/>
      <c r="CU121" s="968"/>
      <c r="CV121" s="968"/>
      <c r="CW121" s="968"/>
      <c r="CX121" s="968"/>
    </row>
    <row r="122" spans="1:102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968"/>
      <c r="AL122" s="968"/>
      <c r="AM122" s="968"/>
      <c r="AN122" s="968"/>
      <c r="AO122" s="968"/>
      <c r="AP122" s="968"/>
      <c r="AQ122" s="968"/>
      <c r="AR122" s="968"/>
      <c r="AS122" s="968"/>
      <c r="AT122" s="968"/>
      <c r="AU122" s="968"/>
      <c r="AV122" s="968"/>
      <c r="AW122" s="968"/>
      <c r="AX122" s="968"/>
      <c r="AY122" s="968"/>
      <c r="AZ122" s="968"/>
      <c r="BA122" s="968"/>
      <c r="BB122" s="968"/>
      <c r="BC122" s="968"/>
      <c r="BD122" s="968"/>
      <c r="BE122" s="968"/>
      <c r="BF122" s="968"/>
      <c r="BG122" s="968"/>
      <c r="BH122" s="968"/>
      <c r="BI122" s="968"/>
      <c r="BJ122" s="968"/>
      <c r="BK122" s="968"/>
      <c r="BL122" s="968"/>
      <c r="BM122" s="968"/>
      <c r="BN122" s="968"/>
      <c r="BO122" s="968"/>
      <c r="BP122" s="968"/>
      <c r="BQ122" s="968"/>
      <c r="BR122" s="968"/>
      <c r="BS122" s="968"/>
      <c r="BT122" s="968"/>
      <c r="BU122" s="968"/>
      <c r="BV122" s="968"/>
      <c r="BW122" s="968"/>
      <c r="BX122" s="968"/>
      <c r="BY122" s="968"/>
      <c r="BZ122" s="968"/>
      <c r="CA122" s="968"/>
      <c r="CB122" s="968"/>
      <c r="CC122" s="968"/>
      <c r="CD122" s="968"/>
      <c r="CE122" s="968"/>
      <c r="CF122" s="968"/>
      <c r="CG122" s="968"/>
      <c r="CH122" s="968"/>
      <c r="CI122" s="968"/>
      <c r="CJ122" s="968"/>
      <c r="CK122" s="968"/>
      <c r="CL122" s="968"/>
      <c r="CM122" s="968"/>
      <c r="CN122" s="968"/>
      <c r="CO122" s="968"/>
      <c r="CP122" s="968"/>
      <c r="CQ122" s="968"/>
      <c r="CR122" s="968"/>
      <c r="CS122" s="968"/>
      <c r="CT122" s="968"/>
      <c r="CU122" s="968"/>
      <c r="CV122" s="968"/>
      <c r="CW122" s="968"/>
      <c r="CX122" s="968"/>
    </row>
    <row r="123" spans="1:102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968"/>
      <c r="AL123" s="968"/>
      <c r="AM123" s="968"/>
      <c r="AN123" s="968"/>
      <c r="AO123" s="968"/>
      <c r="AP123" s="968"/>
      <c r="AQ123" s="968"/>
      <c r="AR123" s="968"/>
      <c r="AS123" s="968"/>
      <c r="AT123" s="968"/>
      <c r="AU123" s="968"/>
      <c r="AV123" s="968"/>
      <c r="AW123" s="968"/>
      <c r="AX123" s="968"/>
      <c r="AY123" s="968"/>
      <c r="AZ123" s="968"/>
      <c r="BA123" s="968"/>
      <c r="BB123" s="968"/>
      <c r="BC123" s="968"/>
      <c r="BD123" s="968"/>
      <c r="BE123" s="968"/>
      <c r="BF123" s="968"/>
      <c r="BG123" s="968"/>
      <c r="BH123" s="968"/>
      <c r="BI123" s="968"/>
      <c r="BJ123" s="968"/>
      <c r="BK123" s="968"/>
      <c r="BL123" s="968"/>
      <c r="BM123" s="968"/>
      <c r="BN123" s="968"/>
      <c r="BO123" s="968"/>
      <c r="BP123" s="968"/>
      <c r="BQ123" s="968"/>
      <c r="BR123" s="968"/>
      <c r="BS123" s="968"/>
      <c r="BT123" s="968"/>
      <c r="BU123" s="968"/>
      <c r="BV123" s="968"/>
      <c r="BW123" s="968"/>
      <c r="BX123" s="968"/>
      <c r="BY123" s="968"/>
      <c r="BZ123" s="968"/>
      <c r="CA123" s="968"/>
      <c r="CB123" s="968"/>
      <c r="CC123" s="968"/>
      <c r="CD123" s="968"/>
      <c r="CE123" s="968"/>
      <c r="CF123" s="968"/>
      <c r="CG123" s="968"/>
      <c r="CH123" s="968"/>
      <c r="CI123" s="968"/>
      <c r="CJ123" s="968"/>
      <c r="CK123" s="968"/>
      <c r="CL123" s="968"/>
      <c r="CM123" s="968"/>
      <c r="CN123" s="968"/>
      <c r="CO123" s="968"/>
      <c r="CP123" s="968"/>
      <c r="CQ123" s="968"/>
      <c r="CR123" s="968"/>
      <c r="CS123" s="968"/>
      <c r="CT123" s="968"/>
      <c r="CU123" s="968"/>
      <c r="CV123" s="968"/>
      <c r="CW123" s="968"/>
      <c r="CX123" s="968"/>
    </row>
    <row r="124" spans="1:102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  <c r="Z124" s="968"/>
      <c r="AA124" s="968"/>
      <c r="AB124" s="968"/>
      <c r="AC124" s="968"/>
      <c r="AD124" s="968"/>
      <c r="AE124" s="968"/>
      <c r="AF124" s="968"/>
      <c r="AG124" s="968"/>
      <c r="AH124" s="968"/>
      <c r="AI124" s="968"/>
      <c r="AJ124" s="968"/>
      <c r="AK124" s="968"/>
      <c r="AL124" s="968"/>
      <c r="AM124" s="968"/>
      <c r="AN124" s="968"/>
      <c r="AO124" s="968"/>
      <c r="AP124" s="968"/>
      <c r="AQ124" s="968"/>
      <c r="AR124" s="968"/>
      <c r="AS124" s="968"/>
      <c r="AT124" s="968"/>
      <c r="AU124" s="968"/>
      <c r="AV124" s="968"/>
      <c r="AW124" s="968"/>
      <c r="AX124" s="968"/>
      <c r="AY124" s="968"/>
      <c r="AZ124" s="968"/>
      <c r="BA124" s="968"/>
      <c r="BB124" s="968"/>
      <c r="BC124" s="968"/>
      <c r="BD124" s="968"/>
      <c r="BE124" s="968"/>
      <c r="BF124" s="968"/>
      <c r="BG124" s="968"/>
      <c r="BH124" s="968"/>
      <c r="BI124" s="968"/>
      <c r="BJ124" s="968"/>
      <c r="BK124" s="968"/>
      <c r="BL124" s="968"/>
      <c r="BM124" s="968"/>
      <c r="BN124" s="968"/>
      <c r="BO124" s="968"/>
      <c r="BP124" s="968"/>
      <c r="BQ124" s="968"/>
      <c r="BR124" s="968"/>
      <c r="BS124" s="968"/>
      <c r="BT124" s="968"/>
      <c r="BU124" s="968"/>
      <c r="BV124" s="968"/>
      <c r="BW124" s="968"/>
      <c r="BX124" s="968"/>
      <c r="BY124" s="968"/>
      <c r="BZ124" s="968"/>
      <c r="CA124" s="968"/>
      <c r="CB124" s="968"/>
      <c r="CC124" s="968"/>
      <c r="CD124" s="968"/>
      <c r="CE124" s="968"/>
      <c r="CF124" s="968"/>
      <c r="CG124" s="968"/>
      <c r="CH124" s="968"/>
      <c r="CI124" s="968"/>
      <c r="CJ124" s="968"/>
      <c r="CK124" s="968"/>
      <c r="CL124" s="968"/>
      <c r="CM124" s="968"/>
      <c r="CN124" s="968"/>
      <c r="CO124" s="968"/>
      <c r="CP124" s="968"/>
      <c r="CQ124" s="968"/>
      <c r="CR124" s="968"/>
      <c r="CS124" s="968"/>
      <c r="CT124" s="968"/>
      <c r="CU124" s="968"/>
      <c r="CV124" s="968"/>
      <c r="CW124" s="968"/>
      <c r="CX124" s="968"/>
    </row>
    <row r="125" spans="1:102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  <c r="Z125" s="968"/>
      <c r="AA125" s="968"/>
      <c r="AB125" s="968"/>
      <c r="AC125" s="968"/>
      <c r="AD125" s="968"/>
      <c r="AE125" s="968"/>
      <c r="AF125" s="968"/>
      <c r="AG125" s="968"/>
      <c r="AH125" s="968"/>
      <c r="AI125" s="968"/>
      <c r="AJ125" s="968"/>
      <c r="AK125" s="968"/>
      <c r="AL125" s="968"/>
      <c r="AM125" s="968"/>
      <c r="AN125" s="968"/>
      <c r="AO125" s="968"/>
      <c r="AP125" s="968"/>
      <c r="AQ125" s="968"/>
      <c r="AR125" s="968"/>
      <c r="AS125" s="968"/>
      <c r="AT125" s="968"/>
      <c r="AU125" s="968"/>
      <c r="AV125" s="968"/>
      <c r="AW125" s="968"/>
      <c r="AX125" s="968"/>
      <c r="AY125" s="968"/>
      <c r="AZ125" s="968"/>
      <c r="BA125" s="968"/>
      <c r="BB125" s="968"/>
      <c r="BC125" s="968"/>
      <c r="BD125" s="968"/>
      <c r="BE125" s="968"/>
      <c r="BF125" s="968"/>
      <c r="BG125" s="968"/>
      <c r="BH125" s="968"/>
      <c r="BI125" s="968"/>
      <c r="BJ125" s="968"/>
      <c r="BK125" s="968"/>
      <c r="BL125" s="968"/>
      <c r="BM125" s="968"/>
      <c r="BN125" s="968"/>
      <c r="BO125" s="968"/>
      <c r="BP125" s="968"/>
      <c r="BQ125" s="968"/>
      <c r="BR125" s="968"/>
      <c r="BS125" s="968"/>
      <c r="BT125" s="968"/>
      <c r="BU125" s="968"/>
      <c r="BV125" s="968"/>
      <c r="BW125" s="968"/>
      <c r="BX125" s="968"/>
      <c r="BY125" s="968"/>
      <c r="BZ125" s="968"/>
      <c r="CA125" s="968"/>
      <c r="CB125" s="968"/>
      <c r="CC125" s="968"/>
      <c r="CD125" s="968"/>
      <c r="CE125" s="968"/>
      <c r="CF125" s="968"/>
      <c r="CG125" s="968"/>
      <c r="CH125" s="968"/>
      <c r="CI125" s="968"/>
      <c r="CJ125" s="968"/>
      <c r="CK125" s="968"/>
      <c r="CL125" s="968"/>
      <c r="CM125" s="968"/>
      <c r="CN125" s="968"/>
      <c r="CO125" s="968"/>
      <c r="CP125" s="968"/>
      <c r="CQ125" s="968"/>
      <c r="CR125" s="968"/>
      <c r="CS125" s="968"/>
      <c r="CT125" s="968"/>
      <c r="CU125" s="968"/>
      <c r="CV125" s="968"/>
      <c r="CW125" s="968"/>
      <c r="CX125" s="968"/>
    </row>
    <row r="126" spans="1:102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  <c r="Z126" s="968"/>
      <c r="AA126" s="968"/>
      <c r="AB126" s="968"/>
      <c r="AC126" s="968"/>
      <c r="AD126" s="968"/>
      <c r="AE126" s="968"/>
      <c r="AF126" s="968"/>
      <c r="AG126" s="968"/>
      <c r="AH126" s="968"/>
      <c r="AI126" s="968"/>
      <c r="AJ126" s="968"/>
      <c r="AK126" s="968"/>
      <c r="AL126" s="968"/>
      <c r="AM126" s="968"/>
      <c r="AN126" s="968"/>
      <c r="AO126" s="968"/>
      <c r="AP126" s="968"/>
      <c r="AQ126" s="968"/>
      <c r="AR126" s="968"/>
      <c r="AS126" s="968"/>
      <c r="AT126" s="968"/>
      <c r="AU126" s="968"/>
      <c r="AV126" s="968"/>
      <c r="AW126" s="968"/>
      <c r="AX126" s="968"/>
      <c r="AY126" s="968"/>
      <c r="AZ126" s="968"/>
      <c r="BA126" s="968"/>
      <c r="BB126" s="968"/>
      <c r="BC126" s="968"/>
      <c r="BD126" s="968"/>
      <c r="BE126" s="968"/>
      <c r="BF126" s="968"/>
      <c r="BG126" s="968"/>
      <c r="BH126" s="968"/>
      <c r="BI126" s="968"/>
      <c r="BJ126" s="968"/>
      <c r="BK126" s="968"/>
      <c r="BL126" s="968"/>
      <c r="BM126" s="968"/>
      <c r="BN126" s="968"/>
      <c r="BO126" s="968"/>
      <c r="BP126" s="968"/>
      <c r="BQ126" s="968"/>
      <c r="BR126" s="968"/>
      <c r="BS126" s="968"/>
      <c r="BT126" s="968"/>
      <c r="BU126" s="968"/>
      <c r="BV126" s="968"/>
      <c r="BW126" s="968"/>
      <c r="BX126" s="968"/>
      <c r="BY126" s="968"/>
      <c r="BZ126" s="968"/>
      <c r="CA126" s="968"/>
      <c r="CB126" s="968"/>
      <c r="CC126" s="968"/>
      <c r="CD126" s="968"/>
      <c r="CE126" s="968"/>
      <c r="CF126" s="968"/>
      <c r="CG126" s="968"/>
      <c r="CH126" s="968"/>
      <c r="CI126" s="968"/>
      <c r="CJ126" s="968"/>
      <c r="CK126" s="968"/>
      <c r="CL126" s="968"/>
      <c r="CM126" s="968"/>
      <c r="CN126" s="968"/>
      <c r="CO126" s="968"/>
      <c r="CP126" s="968"/>
      <c r="CQ126" s="968"/>
      <c r="CR126" s="968"/>
      <c r="CS126" s="968"/>
      <c r="CT126" s="968"/>
      <c r="CU126" s="968"/>
      <c r="CV126" s="968"/>
      <c r="CW126" s="968"/>
      <c r="CX126" s="968"/>
    </row>
    <row r="127" spans="1:102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  <c r="Z127" s="968"/>
      <c r="AA127" s="968"/>
      <c r="AB127" s="968"/>
      <c r="AC127" s="968"/>
      <c r="AD127" s="968"/>
      <c r="AE127" s="968"/>
      <c r="AF127" s="968"/>
      <c r="AG127" s="968"/>
      <c r="AH127" s="968"/>
      <c r="AI127" s="968"/>
      <c r="AJ127" s="968"/>
      <c r="AK127" s="968"/>
      <c r="AL127" s="968"/>
      <c r="AM127" s="968"/>
      <c r="AN127" s="968"/>
      <c r="AO127" s="968"/>
      <c r="AP127" s="968"/>
      <c r="AQ127" s="968"/>
      <c r="AR127" s="968"/>
      <c r="AS127" s="968"/>
      <c r="AT127" s="968"/>
      <c r="AU127" s="968"/>
      <c r="AV127" s="968"/>
      <c r="AW127" s="968"/>
      <c r="AX127" s="968"/>
      <c r="AY127" s="968"/>
      <c r="AZ127" s="968"/>
      <c r="BA127" s="968"/>
      <c r="BB127" s="968"/>
      <c r="BC127" s="968"/>
      <c r="BD127" s="968"/>
      <c r="BE127" s="968"/>
      <c r="BF127" s="968"/>
      <c r="BG127" s="968"/>
      <c r="BH127" s="968"/>
      <c r="BI127" s="968"/>
      <c r="BJ127" s="968"/>
      <c r="BK127" s="968"/>
      <c r="BL127" s="968"/>
      <c r="BM127" s="968"/>
      <c r="BN127" s="968"/>
      <c r="BO127" s="968"/>
      <c r="BP127" s="968"/>
      <c r="BQ127" s="968"/>
      <c r="BR127" s="968"/>
      <c r="BS127" s="968"/>
      <c r="BT127" s="968"/>
      <c r="BU127" s="968"/>
      <c r="BV127" s="968"/>
      <c r="BW127" s="968"/>
      <c r="BX127" s="968"/>
      <c r="BY127" s="968"/>
      <c r="BZ127" s="968"/>
      <c r="CA127" s="968"/>
      <c r="CB127" s="968"/>
      <c r="CC127" s="968"/>
      <c r="CD127" s="968"/>
      <c r="CE127" s="968"/>
      <c r="CF127" s="968"/>
      <c r="CG127" s="968"/>
      <c r="CH127" s="968"/>
      <c r="CI127" s="968"/>
      <c r="CJ127" s="968"/>
      <c r="CK127" s="968"/>
      <c r="CL127" s="968"/>
      <c r="CM127" s="968"/>
      <c r="CN127" s="968"/>
      <c r="CO127" s="968"/>
      <c r="CP127" s="968"/>
      <c r="CQ127" s="968"/>
      <c r="CR127" s="968"/>
      <c r="CS127" s="968"/>
      <c r="CT127" s="968"/>
      <c r="CU127" s="968"/>
      <c r="CV127" s="968"/>
      <c r="CW127" s="968"/>
      <c r="CX127" s="968"/>
    </row>
    <row r="128" spans="1:102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  <c r="Z128" s="968"/>
      <c r="AA128" s="968"/>
      <c r="AB128" s="968"/>
      <c r="AC128" s="968"/>
      <c r="AD128" s="968"/>
      <c r="AE128" s="968"/>
      <c r="AF128" s="968"/>
      <c r="AG128" s="968"/>
      <c r="AH128" s="968"/>
      <c r="AI128" s="968"/>
      <c r="AJ128" s="968"/>
      <c r="AK128" s="968"/>
      <c r="AL128" s="968"/>
      <c r="AM128" s="968"/>
      <c r="AN128" s="968"/>
      <c r="AO128" s="968"/>
      <c r="AP128" s="968"/>
      <c r="AQ128" s="968"/>
      <c r="AR128" s="968"/>
      <c r="AS128" s="968"/>
      <c r="AT128" s="968"/>
      <c r="AU128" s="968"/>
      <c r="AV128" s="968"/>
      <c r="AW128" s="968"/>
      <c r="AX128" s="968"/>
      <c r="AY128" s="968"/>
      <c r="AZ128" s="968"/>
      <c r="BA128" s="968"/>
      <c r="BB128" s="968"/>
      <c r="BC128" s="968"/>
      <c r="BD128" s="968"/>
      <c r="BE128" s="968"/>
      <c r="BF128" s="968"/>
      <c r="BG128" s="968"/>
      <c r="BH128" s="968"/>
      <c r="BI128" s="968"/>
      <c r="BJ128" s="968"/>
      <c r="BK128" s="968"/>
      <c r="BL128" s="968"/>
      <c r="BM128" s="968"/>
      <c r="BN128" s="968"/>
      <c r="BO128" s="968"/>
      <c r="BP128" s="968"/>
      <c r="BQ128" s="968"/>
      <c r="BR128" s="968"/>
      <c r="BS128" s="968"/>
      <c r="BT128" s="968"/>
      <c r="BU128" s="968"/>
      <c r="BV128" s="968"/>
      <c r="BW128" s="968"/>
      <c r="BX128" s="968"/>
      <c r="BY128" s="968"/>
      <c r="BZ128" s="968"/>
      <c r="CA128" s="968"/>
      <c r="CB128" s="968"/>
      <c r="CC128" s="968"/>
      <c r="CD128" s="968"/>
      <c r="CE128" s="968"/>
      <c r="CF128" s="968"/>
      <c r="CG128" s="968"/>
      <c r="CH128" s="968"/>
      <c r="CI128" s="968"/>
      <c r="CJ128" s="968"/>
      <c r="CK128" s="968"/>
      <c r="CL128" s="968"/>
      <c r="CM128" s="968"/>
      <c r="CN128" s="968"/>
      <c r="CO128" s="968"/>
      <c r="CP128" s="968"/>
      <c r="CQ128" s="968"/>
      <c r="CR128" s="968"/>
      <c r="CS128" s="968"/>
      <c r="CT128" s="968"/>
      <c r="CU128" s="968"/>
      <c r="CV128" s="968"/>
      <c r="CW128" s="968"/>
      <c r="CX128" s="968"/>
    </row>
    <row r="129" spans="1:102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  <c r="Z129" s="968"/>
      <c r="AA129" s="968"/>
      <c r="AB129" s="968"/>
      <c r="AC129" s="968"/>
      <c r="AD129" s="968"/>
      <c r="AE129" s="968"/>
      <c r="AF129" s="968"/>
      <c r="AG129" s="968"/>
      <c r="AH129" s="968"/>
      <c r="AI129" s="968"/>
      <c r="AJ129" s="968"/>
      <c r="AK129" s="968"/>
      <c r="AL129" s="968"/>
      <c r="AM129" s="968"/>
      <c r="AN129" s="968"/>
      <c r="AO129" s="968"/>
      <c r="AP129" s="968"/>
      <c r="AQ129" s="968"/>
      <c r="AR129" s="968"/>
      <c r="AS129" s="968"/>
      <c r="AT129" s="968"/>
      <c r="AU129" s="968"/>
      <c r="AV129" s="968"/>
      <c r="AW129" s="968"/>
      <c r="AX129" s="968"/>
      <c r="AY129" s="968"/>
      <c r="AZ129" s="968"/>
      <c r="BA129" s="968"/>
      <c r="BB129" s="968"/>
      <c r="BC129" s="968"/>
      <c r="BD129" s="968"/>
      <c r="BE129" s="968"/>
      <c r="BF129" s="968"/>
      <c r="BG129" s="968"/>
      <c r="BH129" s="968"/>
      <c r="BI129" s="968"/>
      <c r="BJ129" s="968"/>
      <c r="BK129" s="968"/>
      <c r="BL129" s="968"/>
      <c r="BM129" s="968"/>
      <c r="BN129" s="968"/>
      <c r="BO129" s="968"/>
      <c r="BP129" s="968"/>
      <c r="BQ129" s="968"/>
      <c r="BR129" s="968"/>
      <c r="BS129" s="968"/>
      <c r="BT129" s="968"/>
      <c r="BU129" s="968"/>
      <c r="BV129" s="968"/>
      <c r="BW129" s="968"/>
      <c r="BX129" s="968"/>
      <c r="BY129" s="968"/>
      <c r="BZ129" s="968"/>
      <c r="CA129" s="968"/>
      <c r="CB129" s="968"/>
      <c r="CC129" s="968"/>
      <c r="CD129" s="968"/>
      <c r="CE129" s="968"/>
      <c r="CF129" s="968"/>
      <c r="CG129" s="968"/>
      <c r="CH129" s="968"/>
      <c r="CI129" s="968"/>
      <c r="CJ129" s="968"/>
      <c r="CK129" s="968"/>
      <c r="CL129" s="968"/>
      <c r="CM129" s="968"/>
      <c r="CN129" s="968"/>
      <c r="CO129" s="968"/>
      <c r="CP129" s="968"/>
      <c r="CQ129" s="968"/>
      <c r="CR129" s="968"/>
      <c r="CS129" s="968"/>
      <c r="CT129" s="968"/>
      <c r="CU129" s="968"/>
      <c r="CV129" s="968"/>
      <c r="CW129" s="968"/>
      <c r="CX129" s="968"/>
    </row>
    <row r="130" spans="1:102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  <c r="Z130" s="968"/>
      <c r="AA130" s="968"/>
      <c r="AB130" s="968"/>
      <c r="AC130" s="968"/>
      <c r="AD130" s="968"/>
      <c r="AE130" s="968"/>
      <c r="AF130" s="968"/>
      <c r="AG130" s="968"/>
      <c r="AH130" s="968"/>
      <c r="AI130" s="968"/>
      <c r="AJ130" s="968"/>
      <c r="AK130" s="968"/>
      <c r="AL130" s="968"/>
      <c r="AM130" s="968"/>
      <c r="AN130" s="968"/>
      <c r="AO130" s="968"/>
      <c r="AP130" s="968"/>
      <c r="AQ130" s="968"/>
      <c r="AR130" s="968"/>
      <c r="AS130" s="968"/>
      <c r="AT130" s="968"/>
      <c r="AU130" s="968"/>
      <c r="AV130" s="968"/>
      <c r="AW130" s="968"/>
      <c r="AX130" s="968"/>
      <c r="AY130" s="968"/>
      <c r="AZ130" s="968"/>
      <c r="BA130" s="968"/>
      <c r="BB130" s="968"/>
      <c r="BC130" s="968"/>
      <c r="BD130" s="968"/>
      <c r="BE130" s="968"/>
      <c r="BF130" s="968"/>
      <c r="BG130" s="968"/>
      <c r="BH130" s="968"/>
      <c r="BI130" s="968"/>
      <c r="BJ130" s="968"/>
      <c r="BK130" s="968"/>
      <c r="BL130" s="968"/>
      <c r="BM130" s="968"/>
      <c r="BN130" s="968"/>
      <c r="BO130" s="968"/>
      <c r="BP130" s="968"/>
      <c r="BQ130" s="968"/>
      <c r="BR130" s="968"/>
      <c r="BS130" s="968"/>
      <c r="BT130" s="968"/>
      <c r="BU130" s="968"/>
      <c r="BV130" s="968"/>
      <c r="BW130" s="968"/>
      <c r="BX130" s="968"/>
      <c r="BY130" s="968"/>
      <c r="BZ130" s="968"/>
      <c r="CA130" s="968"/>
      <c r="CB130" s="968"/>
      <c r="CC130" s="968"/>
      <c r="CD130" s="968"/>
      <c r="CE130" s="968"/>
      <c r="CF130" s="968"/>
      <c r="CG130" s="968"/>
      <c r="CH130" s="968"/>
      <c r="CI130" s="968"/>
      <c r="CJ130" s="968"/>
      <c r="CK130" s="968"/>
      <c r="CL130" s="968"/>
      <c r="CM130" s="968"/>
      <c r="CN130" s="968"/>
      <c r="CO130" s="968"/>
      <c r="CP130" s="968"/>
      <c r="CQ130" s="968"/>
      <c r="CR130" s="968"/>
      <c r="CS130" s="968"/>
      <c r="CT130" s="968"/>
      <c r="CU130" s="968"/>
      <c r="CV130" s="968"/>
      <c r="CW130" s="968"/>
      <c r="CX130" s="968"/>
    </row>
    <row r="131" spans="1:102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  <c r="Z131" s="968"/>
      <c r="AA131" s="968"/>
      <c r="AB131" s="968"/>
      <c r="AC131" s="968"/>
      <c r="AD131" s="968"/>
      <c r="AE131" s="968"/>
      <c r="AF131" s="968"/>
      <c r="AG131" s="968"/>
      <c r="AH131" s="968"/>
      <c r="AI131" s="968"/>
      <c r="AJ131" s="968"/>
      <c r="AK131" s="968"/>
      <c r="AL131" s="968"/>
      <c r="AM131" s="968"/>
      <c r="AN131" s="968"/>
      <c r="AO131" s="968"/>
      <c r="AP131" s="968"/>
      <c r="AQ131" s="968"/>
      <c r="AR131" s="968"/>
      <c r="AS131" s="968"/>
      <c r="AT131" s="968"/>
      <c r="AU131" s="968"/>
      <c r="AV131" s="968"/>
      <c r="AW131" s="968"/>
      <c r="AX131" s="968"/>
      <c r="AY131" s="968"/>
      <c r="AZ131" s="968"/>
      <c r="BA131" s="968"/>
      <c r="BB131" s="968"/>
      <c r="BC131" s="968"/>
      <c r="BD131" s="968"/>
      <c r="BE131" s="968"/>
      <c r="BF131" s="968"/>
      <c r="BG131" s="968"/>
      <c r="BH131" s="968"/>
      <c r="BI131" s="968"/>
      <c r="BJ131" s="968"/>
      <c r="BK131" s="968"/>
      <c r="BL131" s="968"/>
      <c r="BM131" s="968"/>
      <c r="BN131" s="968"/>
      <c r="BO131" s="968"/>
      <c r="BP131" s="968"/>
      <c r="BQ131" s="968"/>
      <c r="BR131" s="968"/>
      <c r="BS131" s="968"/>
      <c r="BT131" s="968"/>
      <c r="BU131" s="968"/>
      <c r="BV131" s="968"/>
      <c r="BW131" s="968"/>
      <c r="BX131" s="968"/>
      <c r="BY131" s="968"/>
      <c r="BZ131" s="968"/>
      <c r="CA131" s="968"/>
      <c r="CB131" s="968"/>
      <c r="CC131" s="968"/>
      <c r="CD131" s="968"/>
      <c r="CE131" s="968"/>
      <c r="CF131" s="968"/>
      <c r="CG131" s="968"/>
      <c r="CH131" s="968"/>
      <c r="CI131" s="968"/>
      <c r="CJ131" s="968"/>
      <c r="CK131" s="968"/>
      <c r="CL131" s="968"/>
      <c r="CM131" s="968"/>
      <c r="CN131" s="968"/>
      <c r="CO131" s="968"/>
      <c r="CP131" s="968"/>
      <c r="CQ131" s="968"/>
      <c r="CR131" s="968"/>
      <c r="CS131" s="968"/>
      <c r="CT131" s="968"/>
      <c r="CU131" s="968"/>
      <c r="CV131" s="968"/>
      <c r="CW131" s="968"/>
      <c r="CX131" s="968"/>
    </row>
    <row r="132" spans="1:102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  <c r="Z132" s="968"/>
      <c r="AA132" s="968"/>
      <c r="AB132" s="968"/>
      <c r="AC132" s="968"/>
      <c r="AD132" s="968"/>
      <c r="AE132" s="968"/>
      <c r="AF132" s="968"/>
      <c r="AG132" s="968"/>
      <c r="AH132" s="968"/>
      <c r="AI132" s="968"/>
      <c r="AJ132" s="968"/>
      <c r="AK132" s="968"/>
      <c r="AL132" s="968"/>
      <c r="AM132" s="968"/>
      <c r="AN132" s="968"/>
      <c r="AO132" s="968"/>
      <c r="AP132" s="968"/>
      <c r="AQ132" s="968"/>
      <c r="AR132" s="968"/>
      <c r="AS132" s="968"/>
      <c r="AT132" s="968"/>
      <c r="AU132" s="968"/>
      <c r="AV132" s="968"/>
      <c r="AW132" s="968"/>
      <c r="AX132" s="968"/>
      <c r="AY132" s="968"/>
      <c r="AZ132" s="968"/>
      <c r="BA132" s="968"/>
      <c r="BB132" s="968"/>
      <c r="BC132" s="968"/>
      <c r="BD132" s="968"/>
      <c r="BE132" s="968"/>
      <c r="BF132" s="968"/>
      <c r="BG132" s="968"/>
      <c r="BH132" s="968"/>
      <c r="BI132" s="968"/>
      <c r="BJ132" s="968"/>
      <c r="BK132" s="968"/>
      <c r="BL132" s="968"/>
      <c r="BM132" s="968"/>
      <c r="BN132" s="968"/>
      <c r="BO132" s="968"/>
      <c r="BP132" s="968"/>
      <c r="BQ132" s="968"/>
      <c r="BR132" s="968"/>
      <c r="BS132" s="968"/>
      <c r="BT132" s="968"/>
      <c r="BU132" s="968"/>
      <c r="BV132" s="968"/>
      <c r="BW132" s="968"/>
      <c r="BX132" s="968"/>
      <c r="BY132" s="968"/>
      <c r="BZ132" s="968"/>
      <c r="CA132" s="968"/>
      <c r="CB132" s="968"/>
      <c r="CC132" s="968"/>
      <c r="CD132" s="968"/>
      <c r="CE132" s="968"/>
      <c r="CF132" s="968"/>
      <c r="CG132" s="968"/>
      <c r="CH132" s="968"/>
      <c r="CI132" s="968"/>
      <c r="CJ132" s="968"/>
      <c r="CK132" s="968"/>
      <c r="CL132" s="968"/>
      <c r="CM132" s="968"/>
      <c r="CN132" s="968"/>
      <c r="CO132" s="968"/>
      <c r="CP132" s="968"/>
      <c r="CQ132" s="968"/>
      <c r="CR132" s="968"/>
      <c r="CS132" s="968"/>
      <c r="CT132" s="968"/>
      <c r="CU132" s="968"/>
      <c r="CV132" s="968"/>
      <c r="CW132" s="968"/>
      <c r="CX132" s="968"/>
    </row>
    <row r="133" spans="1:102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  <c r="Z133" s="968"/>
      <c r="AA133" s="968"/>
      <c r="AB133" s="968"/>
      <c r="AC133" s="968"/>
      <c r="AD133" s="968"/>
      <c r="AE133" s="968"/>
      <c r="AF133" s="968"/>
      <c r="AG133" s="968"/>
      <c r="AH133" s="968"/>
      <c r="AI133" s="968"/>
      <c r="AJ133" s="968"/>
      <c r="AK133" s="968"/>
      <c r="AL133" s="968"/>
      <c r="AM133" s="968"/>
      <c r="AN133" s="968"/>
      <c r="AO133" s="968"/>
      <c r="AP133" s="968"/>
      <c r="AQ133" s="968"/>
      <c r="AR133" s="968"/>
      <c r="AS133" s="968"/>
      <c r="AT133" s="968"/>
      <c r="AU133" s="968"/>
      <c r="AV133" s="968"/>
      <c r="AW133" s="968"/>
      <c r="AX133" s="968"/>
      <c r="AY133" s="968"/>
      <c r="AZ133" s="968"/>
      <c r="BA133" s="968"/>
      <c r="BB133" s="968"/>
      <c r="BC133" s="968"/>
      <c r="BD133" s="968"/>
      <c r="BE133" s="968"/>
      <c r="BF133" s="968"/>
      <c r="BG133" s="968"/>
      <c r="BH133" s="968"/>
      <c r="BI133" s="968"/>
      <c r="BJ133" s="968"/>
      <c r="BK133" s="968"/>
      <c r="BL133" s="968"/>
      <c r="BM133" s="968"/>
      <c r="BN133" s="968"/>
      <c r="BO133" s="968"/>
      <c r="BP133" s="968"/>
      <c r="BQ133" s="968"/>
      <c r="BR133" s="968"/>
      <c r="BS133" s="968"/>
      <c r="BT133" s="968"/>
      <c r="BU133" s="968"/>
      <c r="BV133" s="968"/>
      <c r="BW133" s="968"/>
      <c r="BX133" s="968"/>
      <c r="BY133" s="968"/>
      <c r="BZ133" s="968"/>
      <c r="CA133" s="968"/>
      <c r="CB133" s="968"/>
      <c r="CC133" s="968"/>
      <c r="CD133" s="968"/>
      <c r="CE133" s="968"/>
      <c r="CF133" s="968"/>
      <c r="CG133" s="968"/>
      <c r="CH133" s="968"/>
      <c r="CI133" s="968"/>
      <c r="CJ133" s="968"/>
      <c r="CK133" s="968"/>
      <c r="CL133" s="968"/>
      <c r="CM133" s="968"/>
      <c r="CN133" s="968"/>
      <c r="CO133" s="968"/>
      <c r="CP133" s="968"/>
      <c r="CQ133" s="968"/>
      <c r="CR133" s="968"/>
      <c r="CS133" s="968"/>
      <c r="CT133" s="968"/>
      <c r="CU133" s="968"/>
      <c r="CV133" s="968"/>
      <c r="CW133" s="968"/>
      <c r="CX133" s="968"/>
    </row>
    <row r="134" spans="1:102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  <c r="Z134" s="968"/>
      <c r="AA134" s="968"/>
      <c r="AB134" s="968"/>
      <c r="AC134" s="968"/>
      <c r="AD134" s="968"/>
      <c r="AE134" s="968"/>
      <c r="AF134" s="968"/>
      <c r="AG134" s="968"/>
      <c r="AH134" s="968"/>
      <c r="AI134" s="968"/>
      <c r="AJ134" s="968"/>
      <c r="AK134" s="968"/>
      <c r="AL134" s="968"/>
      <c r="AM134" s="968"/>
      <c r="AN134" s="968"/>
      <c r="AO134" s="968"/>
      <c r="AP134" s="968"/>
      <c r="AQ134" s="968"/>
      <c r="AR134" s="968"/>
      <c r="AS134" s="968"/>
      <c r="AT134" s="968"/>
      <c r="AU134" s="968"/>
      <c r="AV134" s="968"/>
      <c r="AW134" s="968"/>
      <c r="AX134" s="968"/>
      <c r="AY134" s="968"/>
      <c r="AZ134" s="968"/>
      <c r="BA134" s="968"/>
      <c r="BB134" s="968"/>
      <c r="BC134" s="968"/>
      <c r="BD134" s="968"/>
      <c r="BE134" s="968"/>
      <c r="BF134" s="968"/>
      <c r="BG134" s="968"/>
      <c r="BH134" s="968"/>
      <c r="BI134" s="968"/>
      <c r="BJ134" s="968"/>
      <c r="BK134" s="968"/>
      <c r="BL134" s="968"/>
      <c r="BM134" s="968"/>
      <c r="BN134" s="968"/>
      <c r="BO134" s="968"/>
      <c r="BP134" s="968"/>
      <c r="BQ134" s="968"/>
      <c r="BR134" s="968"/>
      <c r="BS134" s="968"/>
      <c r="BT134" s="968"/>
      <c r="BU134" s="968"/>
      <c r="BV134" s="968"/>
      <c r="BW134" s="968"/>
      <c r="BX134" s="968"/>
      <c r="BY134" s="968"/>
      <c r="BZ134" s="968"/>
      <c r="CA134" s="968"/>
      <c r="CB134" s="968"/>
      <c r="CC134" s="968"/>
      <c r="CD134" s="968"/>
      <c r="CE134" s="968"/>
      <c r="CF134" s="968"/>
      <c r="CG134" s="968"/>
      <c r="CH134" s="968"/>
      <c r="CI134" s="968"/>
      <c r="CJ134" s="968"/>
      <c r="CK134" s="968"/>
      <c r="CL134" s="968"/>
      <c r="CM134" s="968"/>
      <c r="CN134" s="968"/>
      <c r="CO134" s="968"/>
      <c r="CP134" s="968"/>
      <c r="CQ134" s="968"/>
      <c r="CR134" s="968"/>
      <c r="CS134" s="968"/>
      <c r="CT134" s="968"/>
      <c r="CU134" s="968"/>
      <c r="CV134" s="968"/>
      <c r="CW134" s="968"/>
      <c r="CX134" s="968"/>
    </row>
    <row r="135" spans="1:102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  <c r="Z135" s="968"/>
      <c r="AA135" s="968"/>
      <c r="AB135" s="968"/>
      <c r="AC135" s="968"/>
      <c r="AD135" s="968"/>
      <c r="AE135" s="968"/>
      <c r="AF135" s="968"/>
      <c r="AG135" s="968"/>
      <c r="AH135" s="968"/>
      <c r="AI135" s="968"/>
      <c r="AJ135" s="968"/>
      <c r="AK135" s="968"/>
      <c r="AL135" s="968"/>
      <c r="AM135" s="968"/>
      <c r="AN135" s="968"/>
      <c r="AO135" s="968"/>
      <c r="AP135" s="968"/>
      <c r="AQ135" s="968"/>
      <c r="AR135" s="968"/>
      <c r="AS135" s="968"/>
      <c r="AT135" s="968"/>
      <c r="AU135" s="968"/>
      <c r="AV135" s="968"/>
      <c r="AW135" s="968"/>
      <c r="AX135" s="968"/>
      <c r="AY135" s="968"/>
      <c r="AZ135" s="968"/>
      <c r="BA135" s="968"/>
      <c r="BB135" s="968"/>
      <c r="BC135" s="968"/>
      <c r="BD135" s="968"/>
      <c r="BE135" s="968"/>
      <c r="BF135" s="968"/>
      <c r="BG135" s="968"/>
      <c r="BH135" s="968"/>
      <c r="BI135" s="968"/>
      <c r="BJ135" s="968"/>
      <c r="BK135" s="968"/>
      <c r="BL135" s="968"/>
      <c r="BM135" s="968"/>
      <c r="BN135" s="968"/>
      <c r="BO135" s="968"/>
      <c r="BP135" s="968"/>
      <c r="BQ135" s="968"/>
      <c r="BR135" s="968"/>
      <c r="BS135" s="968"/>
      <c r="BT135" s="968"/>
      <c r="BU135" s="968"/>
      <c r="BV135" s="968"/>
      <c r="BW135" s="968"/>
      <c r="BX135" s="968"/>
      <c r="BY135" s="968"/>
      <c r="BZ135" s="968"/>
      <c r="CA135" s="968"/>
      <c r="CB135" s="968"/>
      <c r="CC135" s="968"/>
      <c r="CD135" s="968"/>
      <c r="CE135" s="968"/>
      <c r="CF135" s="968"/>
      <c r="CG135" s="968"/>
      <c r="CH135" s="968"/>
      <c r="CI135" s="968"/>
      <c r="CJ135" s="968"/>
      <c r="CK135" s="968"/>
      <c r="CL135" s="968"/>
      <c r="CM135" s="968"/>
      <c r="CN135" s="968"/>
      <c r="CO135" s="968"/>
      <c r="CP135" s="968"/>
      <c r="CQ135" s="968"/>
      <c r="CR135" s="968"/>
      <c r="CS135" s="968"/>
      <c r="CT135" s="968"/>
      <c r="CU135" s="968"/>
      <c r="CV135" s="968"/>
      <c r="CW135" s="968"/>
      <c r="CX135" s="968"/>
    </row>
    <row r="136" spans="1:102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  <c r="Z136" s="968"/>
      <c r="AA136" s="968"/>
      <c r="AB136" s="968"/>
      <c r="AC136" s="968"/>
      <c r="AD136" s="968"/>
      <c r="AE136" s="968"/>
      <c r="AF136" s="968"/>
      <c r="AG136" s="968"/>
      <c r="AH136" s="968"/>
      <c r="AI136" s="968"/>
      <c r="AJ136" s="968"/>
      <c r="AK136" s="968"/>
      <c r="AL136" s="968"/>
      <c r="AM136" s="968"/>
      <c r="AN136" s="968"/>
      <c r="AO136" s="968"/>
      <c r="AP136" s="968"/>
      <c r="AQ136" s="968"/>
      <c r="AR136" s="968"/>
      <c r="AS136" s="968"/>
      <c r="AT136" s="968"/>
      <c r="AU136" s="968"/>
      <c r="AV136" s="968"/>
      <c r="AW136" s="968"/>
      <c r="AX136" s="968"/>
      <c r="AY136" s="968"/>
      <c r="AZ136" s="968"/>
      <c r="BA136" s="968"/>
      <c r="BB136" s="968"/>
      <c r="BC136" s="968"/>
      <c r="BD136" s="968"/>
      <c r="BE136" s="968"/>
      <c r="BF136" s="968"/>
      <c r="BG136" s="968"/>
      <c r="BH136" s="968"/>
      <c r="BI136" s="968"/>
      <c r="BJ136" s="968"/>
      <c r="BK136" s="968"/>
      <c r="BL136" s="968"/>
      <c r="BM136" s="968"/>
      <c r="BN136" s="968"/>
      <c r="BO136" s="968"/>
      <c r="BP136" s="968"/>
      <c r="BQ136" s="968"/>
      <c r="BR136" s="968"/>
      <c r="BS136" s="968"/>
      <c r="BT136" s="968"/>
      <c r="BU136" s="968"/>
      <c r="BV136" s="968"/>
      <c r="BW136" s="968"/>
      <c r="BX136" s="968"/>
      <c r="BY136" s="968"/>
      <c r="BZ136" s="968"/>
      <c r="CA136" s="968"/>
      <c r="CB136" s="968"/>
      <c r="CC136" s="968"/>
      <c r="CD136" s="968"/>
      <c r="CE136" s="968"/>
      <c r="CF136" s="968"/>
      <c r="CG136" s="968"/>
      <c r="CH136" s="968"/>
      <c r="CI136" s="968"/>
      <c r="CJ136" s="968"/>
      <c r="CK136" s="968"/>
      <c r="CL136" s="968"/>
      <c r="CM136" s="968"/>
      <c r="CN136" s="968"/>
      <c r="CO136" s="968"/>
      <c r="CP136" s="968"/>
      <c r="CQ136" s="968"/>
      <c r="CR136" s="968"/>
      <c r="CS136" s="968"/>
      <c r="CT136" s="968"/>
      <c r="CU136" s="968"/>
      <c r="CV136" s="968"/>
      <c r="CW136" s="968"/>
      <c r="CX136" s="968"/>
    </row>
    <row r="137" spans="1:102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  <c r="Z137" s="968"/>
      <c r="AA137" s="968"/>
      <c r="AB137" s="968"/>
      <c r="AC137" s="968"/>
      <c r="AD137" s="968"/>
      <c r="AE137" s="968"/>
      <c r="AF137" s="968"/>
      <c r="AG137" s="968"/>
      <c r="AH137" s="968"/>
      <c r="AI137" s="968"/>
      <c r="AJ137" s="968"/>
      <c r="AK137" s="968"/>
      <c r="AL137" s="968"/>
      <c r="AM137" s="968"/>
      <c r="AN137" s="968"/>
      <c r="AO137" s="968"/>
      <c r="AP137" s="968"/>
      <c r="AQ137" s="968"/>
      <c r="AR137" s="968"/>
      <c r="AS137" s="968"/>
      <c r="AT137" s="968"/>
      <c r="AU137" s="968"/>
      <c r="AV137" s="968"/>
      <c r="AW137" s="968"/>
      <c r="AX137" s="968"/>
      <c r="AY137" s="968"/>
      <c r="AZ137" s="968"/>
      <c r="BA137" s="968"/>
      <c r="BB137" s="968"/>
      <c r="BC137" s="968"/>
      <c r="BD137" s="968"/>
      <c r="BE137" s="968"/>
      <c r="BF137" s="968"/>
      <c r="BG137" s="968"/>
      <c r="BH137" s="968"/>
      <c r="BI137" s="968"/>
      <c r="BJ137" s="968"/>
      <c r="BK137" s="968"/>
      <c r="BL137" s="968"/>
      <c r="BM137" s="968"/>
      <c r="BN137" s="968"/>
      <c r="BO137" s="968"/>
      <c r="BP137" s="968"/>
      <c r="BQ137" s="968"/>
      <c r="BR137" s="968"/>
      <c r="BS137" s="968"/>
      <c r="BT137" s="968"/>
      <c r="BU137" s="968"/>
      <c r="BV137" s="968"/>
      <c r="BW137" s="968"/>
      <c r="BX137" s="968"/>
      <c r="BY137" s="968"/>
      <c r="BZ137" s="968"/>
      <c r="CA137" s="968"/>
      <c r="CB137" s="968"/>
      <c r="CC137" s="968"/>
      <c r="CD137" s="968"/>
      <c r="CE137" s="968"/>
      <c r="CF137" s="968"/>
      <c r="CG137" s="968"/>
      <c r="CH137" s="968"/>
      <c r="CI137" s="968"/>
      <c r="CJ137" s="968"/>
      <c r="CK137" s="968"/>
      <c r="CL137" s="968"/>
      <c r="CM137" s="968"/>
      <c r="CN137" s="968"/>
      <c r="CO137" s="968"/>
      <c r="CP137" s="968"/>
      <c r="CQ137" s="968"/>
      <c r="CR137" s="968"/>
      <c r="CS137" s="968"/>
      <c r="CT137" s="968"/>
      <c r="CU137" s="968"/>
      <c r="CV137" s="968"/>
      <c r="CW137" s="968"/>
      <c r="CX137" s="968"/>
    </row>
    <row r="138" spans="1:102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  <c r="Z138" s="968"/>
      <c r="AA138" s="968"/>
      <c r="AB138" s="968"/>
      <c r="AC138" s="968"/>
      <c r="AD138" s="968"/>
      <c r="AE138" s="968"/>
      <c r="AF138" s="968"/>
      <c r="AG138" s="968"/>
      <c r="AH138" s="968"/>
      <c r="AI138" s="968"/>
      <c r="AJ138" s="968"/>
      <c r="AK138" s="968"/>
      <c r="AL138" s="968"/>
      <c r="AM138" s="968"/>
      <c r="AN138" s="968"/>
      <c r="AO138" s="968"/>
      <c r="AP138" s="968"/>
      <c r="AQ138" s="968"/>
      <c r="AR138" s="968"/>
      <c r="AS138" s="968"/>
      <c r="AT138" s="968"/>
      <c r="AU138" s="968"/>
      <c r="AV138" s="968"/>
      <c r="AW138" s="968"/>
      <c r="AX138" s="968"/>
      <c r="AY138" s="968"/>
      <c r="AZ138" s="968"/>
      <c r="BA138" s="968"/>
      <c r="BB138" s="968"/>
      <c r="BC138" s="968"/>
      <c r="BD138" s="968"/>
      <c r="BE138" s="968"/>
      <c r="BF138" s="968"/>
      <c r="BG138" s="968"/>
      <c r="BH138" s="968"/>
      <c r="BI138" s="968"/>
      <c r="BJ138" s="968"/>
      <c r="BK138" s="968"/>
      <c r="BL138" s="968"/>
      <c r="BM138" s="968"/>
      <c r="BN138" s="968"/>
      <c r="BO138" s="968"/>
      <c r="BP138" s="968"/>
      <c r="BQ138" s="968"/>
      <c r="BR138" s="968"/>
      <c r="BS138" s="968"/>
      <c r="BT138" s="968"/>
      <c r="BU138" s="968"/>
      <c r="BV138" s="968"/>
      <c r="BW138" s="968"/>
      <c r="BX138" s="968"/>
      <c r="BY138" s="968"/>
      <c r="BZ138" s="968"/>
      <c r="CA138" s="968"/>
      <c r="CB138" s="968"/>
      <c r="CC138" s="968"/>
      <c r="CD138" s="968"/>
      <c r="CE138" s="968"/>
      <c r="CF138" s="968"/>
      <c r="CG138" s="968"/>
      <c r="CH138" s="968"/>
      <c r="CI138" s="968"/>
      <c r="CJ138" s="968"/>
      <c r="CK138" s="968"/>
      <c r="CL138" s="968"/>
      <c r="CM138" s="968"/>
      <c r="CN138" s="968"/>
      <c r="CO138" s="968"/>
      <c r="CP138" s="968"/>
      <c r="CQ138" s="968"/>
      <c r="CR138" s="968"/>
      <c r="CS138" s="968"/>
      <c r="CT138" s="968"/>
      <c r="CU138" s="968"/>
      <c r="CV138" s="968"/>
      <c r="CW138" s="968"/>
      <c r="CX138" s="968"/>
    </row>
    <row r="139" spans="1:102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  <c r="Z139" s="968"/>
      <c r="AA139" s="968"/>
      <c r="AB139" s="968"/>
      <c r="AC139" s="968"/>
      <c r="AD139" s="968"/>
      <c r="AE139" s="968"/>
      <c r="AF139" s="968"/>
      <c r="AG139" s="968"/>
      <c r="AH139" s="968"/>
      <c r="AI139" s="968"/>
      <c r="AJ139" s="968"/>
      <c r="AK139" s="968"/>
      <c r="AL139" s="968"/>
      <c r="AM139" s="968"/>
      <c r="AN139" s="968"/>
      <c r="AO139" s="968"/>
      <c r="AP139" s="968"/>
      <c r="AQ139" s="968"/>
      <c r="AR139" s="968"/>
      <c r="AS139" s="968"/>
      <c r="AT139" s="968"/>
      <c r="AU139" s="968"/>
      <c r="AV139" s="968"/>
      <c r="AW139" s="968"/>
      <c r="AX139" s="968"/>
      <c r="AY139" s="968"/>
      <c r="AZ139" s="968"/>
      <c r="BA139" s="968"/>
      <c r="BB139" s="968"/>
      <c r="BC139" s="968"/>
      <c r="BD139" s="968"/>
      <c r="BE139" s="968"/>
      <c r="BF139" s="968"/>
      <c r="BG139" s="968"/>
      <c r="BH139" s="968"/>
      <c r="BI139" s="968"/>
      <c r="BJ139" s="968"/>
      <c r="BK139" s="968"/>
      <c r="BL139" s="968"/>
      <c r="BM139" s="968"/>
      <c r="BN139" s="968"/>
      <c r="BO139" s="968"/>
      <c r="BP139" s="968"/>
      <c r="BQ139" s="968"/>
      <c r="BR139" s="968"/>
      <c r="BS139" s="968"/>
      <c r="BT139" s="968"/>
      <c r="BU139" s="968"/>
      <c r="BV139" s="968"/>
      <c r="BW139" s="968"/>
      <c r="BX139" s="968"/>
      <c r="BY139" s="968"/>
      <c r="BZ139" s="968"/>
      <c r="CA139" s="968"/>
      <c r="CB139" s="968"/>
      <c r="CC139" s="968"/>
      <c r="CD139" s="968"/>
      <c r="CE139" s="968"/>
      <c r="CF139" s="968"/>
      <c r="CG139" s="968"/>
      <c r="CH139" s="968"/>
      <c r="CI139" s="968"/>
      <c r="CJ139" s="968"/>
      <c r="CK139" s="968"/>
      <c r="CL139" s="968"/>
      <c r="CM139" s="968"/>
      <c r="CN139" s="968"/>
      <c r="CO139" s="968"/>
      <c r="CP139" s="968"/>
      <c r="CQ139" s="968"/>
      <c r="CR139" s="968"/>
      <c r="CS139" s="968"/>
      <c r="CT139" s="968"/>
      <c r="CU139" s="968"/>
      <c r="CV139" s="968"/>
      <c r="CW139" s="968"/>
      <c r="CX139" s="968"/>
    </row>
    <row r="140" spans="1:102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  <c r="Z140" s="968"/>
      <c r="AA140" s="968"/>
      <c r="AB140" s="968"/>
      <c r="AC140" s="968"/>
      <c r="AD140" s="968"/>
      <c r="AE140" s="968"/>
      <c r="AF140" s="968"/>
      <c r="AG140" s="968"/>
      <c r="AH140" s="968"/>
      <c r="AI140" s="968"/>
      <c r="AJ140" s="968"/>
      <c r="AK140" s="968"/>
      <c r="AL140" s="968"/>
      <c r="AM140" s="968"/>
      <c r="AN140" s="968"/>
      <c r="AO140" s="968"/>
      <c r="AP140" s="968"/>
      <c r="AQ140" s="968"/>
      <c r="AR140" s="968"/>
      <c r="AS140" s="968"/>
      <c r="AT140" s="968"/>
      <c r="AU140" s="968"/>
      <c r="AV140" s="968"/>
      <c r="AW140" s="968"/>
      <c r="AX140" s="968"/>
      <c r="AY140" s="968"/>
      <c r="AZ140" s="968"/>
      <c r="BA140" s="968"/>
      <c r="BB140" s="968"/>
      <c r="BC140" s="968"/>
      <c r="BD140" s="968"/>
      <c r="BE140" s="968"/>
      <c r="BF140" s="968"/>
      <c r="BG140" s="968"/>
      <c r="BH140" s="968"/>
      <c r="BI140" s="968"/>
      <c r="BJ140" s="968"/>
      <c r="BK140" s="968"/>
      <c r="BL140" s="968"/>
      <c r="BM140" s="968"/>
      <c r="BN140" s="968"/>
      <c r="BO140" s="968"/>
      <c r="BP140" s="968"/>
      <c r="BQ140" s="968"/>
      <c r="BR140" s="968"/>
      <c r="BS140" s="968"/>
      <c r="BT140" s="968"/>
      <c r="BU140" s="968"/>
      <c r="BV140" s="968"/>
      <c r="BW140" s="968"/>
      <c r="BX140" s="968"/>
      <c r="BY140" s="968"/>
      <c r="BZ140" s="968"/>
      <c r="CA140" s="968"/>
      <c r="CB140" s="968"/>
      <c r="CC140" s="968"/>
      <c r="CD140" s="968"/>
      <c r="CE140" s="968"/>
      <c r="CF140" s="968"/>
      <c r="CG140" s="968"/>
      <c r="CH140" s="968"/>
      <c r="CI140" s="968"/>
      <c r="CJ140" s="968"/>
      <c r="CK140" s="968"/>
      <c r="CL140" s="968"/>
      <c r="CM140" s="968"/>
      <c r="CN140" s="968"/>
      <c r="CO140" s="968"/>
      <c r="CP140" s="968"/>
      <c r="CQ140" s="968"/>
      <c r="CR140" s="968"/>
      <c r="CS140" s="968"/>
      <c r="CT140" s="968"/>
      <c r="CU140" s="968"/>
      <c r="CV140" s="968"/>
      <c r="CW140" s="968"/>
      <c r="CX140" s="968"/>
    </row>
    <row r="141" spans="1:102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  <c r="Z141" s="968"/>
      <c r="AA141" s="968"/>
      <c r="AB141" s="968"/>
      <c r="AC141" s="968"/>
      <c r="AD141" s="968"/>
      <c r="AE141" s="968"/>
      <c r="AF141" s="968"/>
      <c r="AG141" s="968"/>
      <c r="AH141" s="968"/>
      <c r="AI141" s="968"/>
      <c r="AJ141" s="968"/>
      <c r="AK141" s="968"/>
      <c r="AL141" s="968"/>
      <c r="AM141" s="968"/>
      <c r="AN141" s="968"/>
      <c r="AO141" s="968"/>
      <c r="AP141" s="968"/>
      <c r="AQ141" s="968"/>
      <c r="AR141" s="968"/>
      <c r="AS141" s="968"/>
      <c r="AT141" s="968"/>
      <c r="AU141" s="968"/>
      <c r="AV141" s="968"/>
      <c r="AW141" s="968"/>
      <c r="AX141" s="968"/>
      <c r="AY141" s="968"/>
      <c r="AZ141" s="968"/>
      <c r="BA141" s="968"/>
      <c r="BB141" s="968"/>
      <c r="BC141" s="968"/>
      <c r="BD141" s="968"/>
      <c r="BE141" s="968"/>
      <c r="BF141" s="968"/>
      <c r="BG141" s="968"/>
      <c r="BH141" s="968"/>
      <c r="BI141" s="968"/>
      <c r="BJ141" s="968"/>
      <c r="BK141" s="968"/>
      <c r="BL141" s="968"/>
      <c r="BM141" s="968"/>
      <c r="BN141" s="968"/>
      <c r="BO141" s="968"/>
      <c r="BP141" s="968"/>
      <c r="BQ141" s="968"/>
      <c r="BR141" s="968"/>
      <c r="BS141" s="968"/>
      <c r="BT141" s="968"/>
      <c r="BU141" s="968"/>
      <c r="BV141" s="968"/>
      <c r="BW141" s="968"/>
      <c r="BX141" s="968"/>
      <c r="BY141" s="968"/>
      <c r="BZ141" s="968"/>
      <c r="CA141" s="968"/>
      <c r="CB141" s="968"/>
      <c r="CC141" s="968"/>
      <c r="CD141" s="968"/>
      <c r="CE141" s="968"/>
      <c r="CF141" s="968"/>
      <c r="CG141" s="968"/>
      <c r="CH141" s="968"/>
      <c r="CI141" s="968"/>
      <c r="CJ141" s="968"/>
      <c r="CK141" s="968"/>
      <c r="CL141" s="968"/>
      <c r="CM141" s="968"/>
      <c r="CN141" s="968"/>
      <c r="CO141" s="968"/>
      <c r="CP141" s="968"/>
      <c r="CQ141" s="968"/>
      <c r="CR141" s="968"/>
      <c r="CS141" s="968"/>
      <c r="CT141" s="968"/>
      <c r="CU141" s="968"/>
      <c r="CV141" s="968"/>
      <c r="CW141" s="968"/>
      <c r="CX141" s="968"/>
    </row>
    <row r="142" spans="1:102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  <c r="Z142" s="968"/>
      <c r="AA142" s="968"/>
      <c r="AB142" s="968"/>
      <c r="AC142" s="968"/>
      <c r="AD142" s="968"/>
      <c r="AE142" s="968"/>
      <c r="AF142" s="968"/>
      <c r="AG142" s="968"/>
      <c r="AH142" s="968"/>
      <c r="AI142" s="968"/>
      <c r="AJ142" s="968"/>
      <c r="AK142" s="968"/>
      <c r="AL142" s="968"/>
      <c r="AM142" s="968"/>
      <c r="AN142" s="968"/>
      <c r="AO142" s="968"/>
      <c r="AP142" s="968"/>
      <c r="AQ142" s="968"/>
      <c r="AR142" s="968"/>
      <c r="AS142" s="968"/>
      <c r="AT142" s="968"/>
      <c r="AU142" s="968"/>
      <c r="AV142" s="968"/>
      <c r="AW142" s="968"/>
      <c r="AX142" s="968"/>
      <c r="AY142" s="968"/>
      <c r="AZ142" s="968"/>
      <c r="BA142" s="968"/>
      <c r="BB142" s="968"/>
      <c r="BC142" s="968"/>
      <c r="BD142" s="968"/>
      <c r="BE142" s="968"/>
      <c r="BF142" s="968"/>
      <c r="BG142" s="968"/>
      <c r="BH142" s="968"/>
      <c r="BI142" s="968"/>
      <c r="BJ142" s="968"/>
      <c r="BK142" s="968"/>
      <c r="BL142" s="968"/>
      <c r="BM142" s="968"/>
      <c r="BN142" s="968"/>
      <c r="BO142" s="968"/>
      <c r="BP142" s="968"/>
      <c r="BQ142" s="968"/>
      <c r="BR142" s="968"/>
      <c r="BS142" s="968"/>
      <c r="BT142" s="968"/>
      <c r="BU142" s="968"/>
      <c r="BV142" s="968"/>
      <c r="BW142" s="968"/>
      <c r="BX142" s="968"/>
      <c r="BY142" s="968"/>
      <c r="BZ142" s="968"/>
      <c r="CA142" s="968"/>
      <c r="CB142" s="968"/>
      <c r="CC142" s="968"/>
      <c r="CD142" s="968"/>
      <c r="CE142" s="968"/>
      <c r="CF142" s="968"/>
      <c r="CG142" s="968"/>
      <c r="CH142" s="968"/>
      <c r="CI142" s="968"/>
      <c r="CJ142" s="968"/>
      <c r="CK142" s="968"/>
      <c r="CL142" s="968"/>
      <c r="CM142" s="968"/>
      <c r="CN142" s="968"/>
      <c r="CO142" s="968"/>
      <c r="CP142" s="968"/>
      <c r="CQ142" s="968"/>
      <c r="CR142" s="968"/>
      <c r="CS142" s="968"/>
      <c r="CT142" s="968"/>
      <c r="CU142" s="968"/>
      <c r="CV142" s="968"/>
      <c r="CW142" s="968"/>
      <c r="CX142" s="968"/>
    </row>
    <row r="143" spans="1:102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  <c r="Z143" s="968"/>
      <c r="AA143" s="968"/>
      <c r="AB143" s="968"/>
      <c r="AC143" s="968"/>
      <c r="AD143" s="968"/>
      <c r="AE143" s="968"/>
      <c r="AF143" s="968"/>
      <c r="AG143" s="968"/>
      <c r="AH143" s="968"/>
      <c r="AI143" s="968"/>
      <c r="AJ143" s="968"/>
      <c r="AK143" s="968"/>
      <c r="AL143" s="968"/>
      <c r="AM143" s="968"/>
      <c r="AN143" s="968"/>
      <c r="AO143" s="968"/>
      <c r="AP143" s="968"/>
      <c r="AQ143" s="968"/>
      <c r="AR143" s="968"/>
      <c r="AS143" s="968"/>
      <c r="AT143" s="968"/>
      <c r="AU143" s="968"/>
      <c r="AV143" s="968"/>
      <c r="AW143" s="968"/>
      <c r="AX143" s="968"/>
      <c r="AY143" s="968"/>
      <c r="AZ143" s="968"/>
      <c r="BA143" s="968"/>
      <c r="BB143" s="968"/>
      <c r="BC143" s="968"/>
      <c r="BD143" s="968"/>
      <c r="BE143" s="968"/>
      <c r="BF143" s="968"/>
      <c r="BG143" s="968"/>
      <c r="BH143" s="968"/>
      <c r="BI143" s="968"/>
      <c r="BJ143" s="968"/>
      <c r="BK143" s="968"/>
      <c r="BL143" s="968"/>
      <c r="BM143" s="968"/>
      <c r="BN143" s="968"/>
      <c r="BO143" s="968"/>
      <c r="BP143" s="968"/>
      <c r="BQ143" s="968"/>
      <c r="BR143" s="968"/>
      <c r="BS143" s="968"/>
      <c r="BT143" s="968"/>
      <c r="BU143" s="968"/>
      <c r="BV143" s="968"/>
      <c r="BW143" s="968"/>
      <c r="BX143" s="968"/>
      <c r="BY143" s="968"/>
      <c r="BZ143" s="968"/>
      <c r="CA143" s="968"/>
      <c r="CB143" s="968"/>
      <c r="CC143" s="968"/>
      <c r="CD143" s="968"/>
      <c r="CE143" s="968"/>
      <c r="CF143" s="968"/>
      <c r="CG143" s="968"/>
      <c r="CH143" s="968"/>
      <c r="CI143" s="968"/>
      <c r="CJ143" s="968"/>
      <c r="CK143" s="968"/>
      <c r="CL143" s="968"/>
      <c r="CM143" s="968"/>
      <c r="CN143" s="968"/>
      <c r="CO143" s="968"/>
      <c r="CP143" s="968"/>
      <c r="CQ143" s="968"/>
      <c r="CR143" s="968"/>
      <c r="CS143" s="968"/>
      <c r="CT143" s="968"/>
      <c r="CU143" s="968"/>
      <c r="CV143" s="968"/>
      <c r="CW143" s="968"/>
      <c r="CX143" s="968"/>
    </row>
    <row r="144" spans="1:102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  <c r="Z144" s="968"/>
      <c r="AA144" s="968"/>
      <c r="AB144" s="968"/>
      <c r="AC144" s="968"/>
      <c r="AD144" s="968"/>
      <c r="AE144" s="968"/>
      <c r="AF144" s="968"/>
      <c r="AG144" s="968"/>
      <c r="AH144" s="968"/>
      <c r="AI144" s="968"/>
      <c r="AJ144" s="968"/>
      <c r="AK144" s="968"/>
      <c r="AL144" s="968"/>
      <c r="AM144" s="968"/>
      <c r="AN144" s="968"/>
      <c r="AO144" s="968"/>
      <c r="AP144" s="968"/>
      <c r="AQ144" s="968"/>
      <c r="AR144" s="968"/>
      <c r="AS144" s="968"/>
      <c r="AT144" s="968"/>
      <c r="AU144" s="968"/>
      <c r="AV144" s="968"/>
      <c r="AW144" s="968"/>
      <c r="AX144" s="968"/>
      <c r="AY144" s="968"/>
      <c r="AZ144" s="968"/>
      <c r="BA144" s="968"/>
      <c r="BB144" s="968"/>
      <c r="BC144" s="968"/>
      <c r="BD144" s="968"/>
      <c r="BE144" s="968"/>
      <c r="BF144" s="968"/>
      <c r="BG144" s="968"/>
      <c r="BH144" s="968"/>
      <c r="BI144" s="968"/>
      <c r="BJ144" s="968"/>
      <c r="BK144" s="968"/>
      <c r="BL144" s="968"/>
      <c r="BM144" s="968"/>
      <c r="BN144" s="968"/>
      <c r="BO144" s="968"/>
      <c r="BP144" s="968"/>
      <c r="BQ144" s="968"/>
      <c r="BR144" s="968"/>
      <c r="BS144" s="968"/>
      <c r="BT144" s="968"/>
      <c r="BU144" s="968"/>
      <c r="BV144" s="968"/>
      <c r="BW144" s="968"/>
      <c r="BX144" s="968"/>
      <c r="BY144" s="968"/>
      <c r="BZ144" s="968"/>
      <c r="CA144" s="968"/>
      <c r="CB144" s="968"/>
      <c r="CC144" s="968"/>
      <c r="CD144" s="968"/>
      <c r="CE144" s="968"/>
      <c r="CF144" s="968"/>
      <c r="CG144" s="968"/>
      <c r="CH144" s="968"/>
      <c r="CI144" s="968"/>
      <c r="CJ144" s="968"/>
      <c r="CK144" s="968"/>
      <c r="CL144" s="968"/>
      <c r="CM144" s="968"/>
      <c r="CN144" s="968"/>
      <c r="CO144" s="968"/>
      <c r="CP144" s="968"/>
      <c r="CQ144" s="968"/>
      <c r="CR144" s="968"/>
      <c r="CS144" s="968"/>
      <c r="CT144" s="968"/>
      <c r="CU144" s="968"/>
      <c r="CV144" s="968"/>
      <c r="CW144" s="968"/>
      <c r="CX144" s="968"/>
    </row>
    <row r="145" spans="1:102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  <c r="CI145" s="968"/>
      <c r="CJ145" s="968"/>
      <c r="CK145" s="968"/>
      <c r="CL145" s="968"/>
      <c r="CM145" s="968"/>
      <c r="CN145" s="968"/>
      <c r="CO145" s="968"/>
      <c r="CP145" s="968"/>
      <c r="CQ145" s="968"/>
      <c r="CR145" s="968"/>
      <c r="CS145" s="968"/>
      <c r="CT145" s="968"/>
      <c r="CU145" s="968"/>
      <c r="CV145" s="968"/>
      <c r="CW145" s="968"/>
      <c r="CX145" s="968"/>
    </row>
    <row r="146" spans="1:102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  <c r="CI146" s="968"/>
      <c r="CJ146" s="968"/>
      <c r="CK146" s="968"/>
      <c r="CL146" s="968"/>
      <c r="CM146" s="968"/>
      <c r="CN146" s="968"/>
      <c r="CO146" s="968"/>
      <c r="CP146" s="968"/>
      <c r="CQ146" s="968"/>
      <c r="CR146" s="968"/>
      <c r="CS146" s="968"/>
      <c r="CT146" s="968"/>
      <c r="CU146" s="968"/>
      <c r="CV146" s="968"/>
      <c r="CW146" s="968"/>
      <c r="CX146" s="968"/>
    </row>
    <row r="147" spans="1:102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  <c r="CI147" s="968"/>
      <c r="CJ147" s="968"/>
      <c r="CK147" s="968"/>
      <c r="CL147" s="968"/>
      <c r="CM147" s="968"/>
      <c r="CN147" s="968"/>
      <c r="CO147" s="968"/>
      <c r="CP147" s="968"/>
      <c r="CQ147" s="968"/>
      <c r="CR147" s="968"/>
      <c r="CS147" s="968"/>
      <c r="CT147" s="968"/>
      <c r="CU147" s="968"/>
      <c r="CV147" s="968"/>
      <c r="CW147" s="968"/>
      <c r="CX147" s="968"/>
    </row>
    <row r="148" spans="1:102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  <c r="CI148" s="968"/>
      <c r="CJ148" s="968"/>
      <c r="CK148" s="968"/>
      <c r="CL148" s="968"/>
      <c r="CM148" s="968"/>
      <c r="CN148" s="968"/>
      <c r="CO148" s="968"/>
      <c r="CP148" s="968"/>
      <c r="CQ148" s="968"/>
      <c r="CR148" s="968"/>
      <c r="CS148" s="968"/>
      <c r="CT148" s="968"/>
      <c r="CU148" s="968"/>
      <c r="CV148" s="968"/>
      <c r="CW148" s="968"/>
      <c r="CX148" s="968"/>
    </row>
    <row r="149" spans="1:102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  <c r="CI149" s="968"/>
      <c r="CJ149" s="968"/>
      <c r="CK149" s="968"/>
      <c r="CL149" s="968"/>
      <c r="CM149" s="968"/>
      <c r="CN149" s="968"/>
      <c r="CO149" s="968"/>
      <c r="CP149" s="968"/>
      <c r="CQ149" s="968"/>
      <c r="CR149" s="968"/>
      <c r="CS149" s="968"/>
      <c r="CT149" s="968"/>
      <c r="CU149" s="968"/>
      <c r="CV149" s="968"/>
      <c r="CW149" s="968"/>
      <c r="CX149" s="968"/>
    </row>
    <row r="150" spans="1:102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  <c r="CI150" s="968"/>
      <c r="CJ150" s="968"/>
      <c r="CK150" s="968"/>
      <c r="CL150" s="968"/>
      <c r="CM150" s="968"/>
      <c r="CN150" s="968"/>
      <c r="CO150" s="968"/>
      <c r="CP150" s="968"/>
      <c r="CQ150" s="968"/>
      <c r="CR150" s="968"/>
      <c r="CS150" s="968"/>
      <c r="CT150" s="968"/>
      <c r="CU150" s="968"/>
      <c r="CV150" s="968"/>
      <c r="CW150" s="968"/>
      <c r="CX150" s="968"/>
    </row>
    <row r="151" spans="1:102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  <c r="CI151" s="968"/>
      <c r="CJ151" s="968"/>
      <c r="CK151" s="968"/>
      <c r="CL151" s="968"/>
      <c r="CM151" s="968"/>
      <c r="CN151" s="968"/>
      <c r="CO151" s="968"/>
      <c r="CP151" s="968"/>
      <c r="CQ151" s="968"/>
      <c r="CR151" s="968"/>
      <c r="CS151" s="968"/>
      <c r="CT151" s="968"/>
      <c r="CU151" s="968"/>
      <c r="CV151" s="968"/>
      <c r="CW151" s="968"/>
      <c r="CX151" s="968"/>
    </row>
    <row r="152" spans="1:102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  <c r="CI152" s="968"/>
      <c r="CJ152" s="968"/>
      <c r="CK152" s="968"/>
      <c r="CL152" s="968"/>
      <c r="CM152" s="968"/>
      <c r="CN152" s="968"/>
      <c r="CO152" s="968"/>
      <c r="CP152" s="968"/>
      <c r="CQ152" s="968"/>
      <c r="CR152" s="968"/>
      <c r="CS152" s="968"/>
      <c r="CT152" s="968"/>
      <c r="CU152" s="968"/>
      <c r="CV152" s="968"/>
      <c r="CW152" s="968"/>
      <c r="CX152" s="968"/>
    </row>
    <row r="153" spans="1:102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  <c r="CI153" s="968"/>
      <c r="CJ153" s="968"/>
      <c r="CK153" s="968"/>
      <c r="CL153" s="968"/>
      <c r="CM153" s="968"/>
      <c r="CN153" s="968"/>
      <c r="CO153" s="968"/>
      <c r="CP153" s="968"/>
      <c r="CQ153" s="968"/>
      <c r="CR153" s="968"/>
      <c r="CS153" s="968"/>
      <c r="CT153" s="968"/>
      <c r="CU153" s="968"/>
      <c r="CV153" s="968"/>
      <c r="CW153" s="968"/>
      <c r="CX153" s="968"/>
    </row>
    <row r="154" spans="1:102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  <c r="CI154" s="968"/>
      <c r="CJ154" s="968"/>
      <c r="CK154" s="968"/>
      <c r="CL154" s="968"/>
      <c r="CM154" s="968"/>
      <c r="CN154" s="968"/>
      <c r="CO154" s="968"/>
      <c r="CP154" s="968"/>
      <c r="CQ154" s="968"/>
      <c r="CR154" s="968"/>
      <c r="CS154" s="968"/>
      <c r="CT154" s="968"/>
      <c r="CU154" s="968"/>
      <c r="CV154" s="968"/>
      <c r="CW154" s="968"/>
      <c r="CX154" s="968"/>
    </row>
    <row r="155" spans="1:102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  <c r="CI155" s="968"/>
      <c r="CJ155" s="968"/>
      <c r="CK155" s="968"/>
      <c r="CL155" s="968"/>
      <c r="CM155" s="968"/>
      <c r="CN155" s="968"/>
      <c r="CO155" s="968"/>
      <c r="CP155" s="968"/>
      <c r="CQ155" s="968"/>
      <c r="CR155" s="968"/>
      <c r="CS155" s="968"/>
      <c r="CT155" s="968"/>
      <c r="CU155" s="968"/>
      <c r="CV155" s="968"/>
      <c r="CW155" s="968"/>
      <c r="CX155" s="968"/>
    </row>
    <row r="156" spans="1:102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  <c r="CI156" s="968"/>
      <c r="CJ156" s="968"/>
      <c r="CK156" s="968"/>
      <c r="CL156" s="968"/>
      <c r="CM156" s="968"/>
      <c r="CN156" s="968"/>
      <c r="CO156" s="968"/>
      <c r="CP156" s="968"/>
      <c r="CQ156" s="968"/>
      <c r="CR156" s="968"/>
      <c r="CS156" s="968"/>
      <c r="CT156" s="968"/>
      <c r="CU156" s="968"/>
      <c r="CV156" s="968"/>
      <c r="CW156" s="968"/>
      <c r="CX156" s="968"/>
    </row>
    <row r="157" spans="1:102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  <c r="CI157" s="968"/>
      <c r="CJ157" s="968"/>
      <c r="CK157" s="968"/>
      <c r="CL157" s="968"/>
      <c r="CM157" s="968"/>
      <c r="CN157" s="968"/>
      <c r="CO157" s="968"/>
      <c r="CP157" s="968"/>
      <c r="CQ157" s="968"/>
      <c r="CR157" s="968"/>
      <c r="CS157" s="968"/>
      <c r="CT157" s="968"/>
      <c r="CU157" s="968"/>
      <c r="CV157" s="968"/>
      <c r="CW157" s="968"/>
      <c r="CX157" s="968"/>
    </row>
    <row r="158" spans="1:102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  <c r="CI158" s="968"/>
      <c r="CJ158" s="968"/>
      <c r="CK158" s="968"/>
      <c r="CL158" s="968"/>
      <c r="CM158" s="968"/>
      <c r="CN158" s="968"/>
      <c r="CO158" s="968"/>
      <c r="CP158" s="968"/>
      <c r="CQ158" s="968"/>
      <c r="CR158" s="968"/>
      <c r="CS158" s="968"/>
      <c r="CT158" s="968"/>
      <c r="CU158" s="968"/>
      <c r="CV158" s="968"/>
      <c r="CW158" s="968"/>
      <c r="CX158" s="968"/>
    </row>
    <row r="159" spans="1:102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  <c r="CI159" s="968"/>
      <c r="CJ159" s="968"/>
      <c r="CK159" s="968"/>
      <c r="CL159" s="968"/>
      <c r="CM159" s="968"/>
      <c r="CN159" s="968"/>
      <c r="CO159" s="968"/>
      <c r="CP159" s="968"/>
      <c r="CQ159" s="968"/>
      <c r="CR159" s="968"/>
      <c r="CS159" s="968"/>
      <c r="CT159" s="968"/>
      <c r="CU159" s="968"/>
      <c r="CV159" s="968"/>
      <c r="CW159" s="968"/>
      <c r="CX159" s="968"/>
    </row>
    <row r="160" spans="1:102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  <c r="CI160" s="968"/>
      <c r="CJ160" s="968"/>
      <c r="CK160" s="968"/>
      <c r="CL160" s="968"/>
      <c r="CM160" s="968"/>
      <c r="CN160" s="968"/>
      <c r="CO160" s="968"/>
      <c r="CP160" s="968"/>
      <c r="CQ160" s="968"/>
      <c r="CR160" s="968"/>
      <c r="CS160" s="968"/>
      <c r="CT160" s="968"/>
      <c r="CU160" s="968"/>
      <c r="CV160" s="968"/>
      <c r="CW160" s="968"/>
      <c r="CX160" s="968"/>
    </row>
    <row r="161" spans="1:102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  <c r="CI161" s="968"/>
      <c r="CJ161" s="968"/>
      <c r="CK161" s="968"/>
      <c r="CL161" s="968"/>
      <c r="CM161" s="968"/>
      <c r="CN161" s="968"/>
      <c r="CO161" s="968"/>
      <c r="CP161" s="968"/>
      <c r="CQ161" s="968"/>
      <c r="CR161" s="968"/>
      <c r="CS161" s="968"/>
      <c r="CT161" s="968"/>
      <c r="CU161" s="968"/>
      <c r="CV161" s="968"/>
      <c r="CW161" s="968"/>
      <c r="CX161" s="968"/>
    </row>
    <row r="162" spans="1:102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  <c r="CI162" s="968"/>
      <c r="CJ162" s="968"/>
      <c r="CK162" s="968"/>
      <c r="CL162" s="968"/>
      <c r="CM162" s="968"/>
      <c r="CN162" s="968"/>
      <c r="CO162" s="968"/>
      <c r="CP162" s="968"/>
      <c r="CQ162" s="968"/>
      <c r="CR162" s="968"/>
      <c r="CS162" s="968"/>
      <c r="CT162" s="968"/>
      <c r="CU162" s="968"/>
      <c r="CV162" s="968"/>
      <c r="CW162" s="968"/>
      <c r="CX162" s="968"/>
    </row>
    <row r="163" spans="1:102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  <c r="CI163" s="968"/>
      <c r="CJ163" s="968"/>
      <c r="CK163" s="968"/>
      <c r="CL163" s="968"/>
      <c r="CM163" s="968"/>
      <c r="CN163" s="968"/>
      <c r="CO163" s="968"/>
      <c r="CP163" s="968"/>
      <c r="CQ163" s="968"/>
      <c r="CR163" s="968"/>
      <c r="CS163" s="968"/>
      <c r="CT163" s="968"/>
      <c r="CU163" s="968"/>
      <c r="CV163" s="968"/>
      <c r="CW163" s="968"/>
      <c r="CX163" s="968"/>
    </row>
    <row r="164" spans="1:102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  <c r="CI164" s="968"/>
      <c r="CJ164" s="968"/>
      <c r="CK164" s="968"/>
      <c r="CL164" s="968"/>
      <c r="CM164" s="968"/>
      <c r="CN164" s="968"/>
      <c r="CO164" s="968"/>
      <c r="CP164" s="968"/>
      <c r="CQ164" s="968"/>
      <c r="CR164" s="968"/>
      <c r="CS164" s="968"/>
      <c r="CT164" s="968"/>
      <c r="CU164" s="968"/>
      <c r="CV164" s="968"/>
      <c r="CW164" s="968"/>
      <c r="CX164" s="968"/>
    </row>
    <row r="165" spans="1:102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  <c r="CI165" s="968"/>
      <c r="CJ165" s="968"/>
      <c r="CK165" s="968"/>
      <c r="CL165" s="968"/>
      <c r="CM165" s="968"/>
      <c r="CN165" s="968"/>
      <c r="CO165" s="968"/>
      <c r="CP165" s="968"/>
      <c r="CQ165" s="968"/>
      <c r="CR165" s="968"/>
      <c r="CS165" s="968"/>
      <c r="CT165" s="968"/>
      <c r="CU165" s="968"/>
      <c r="CV165" s="968"/>
      <c r="CW165" s="968"/>
      <c r="CX165" s="968"/>
    </row>
    <row r="166" spans="1:102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  <c r="CI166" s="968"/>
      <c r="CJ166" s="968"/>
      <c r="CK166" s="968"/>
      <c r="CL166" s="968"/>
      <c r="CM166" s="968"/>
      <c r="CN166" s="968"/>
      <c r="CO166" s="968"/>
      <c r="CP166" s="968"/>
      <c r="CQ166" s="968"/>
      <c r="CR166" s="968"/>
      <c r="CS166" s="968"/>
      <c r="CT166" s="968"/>
      <c r="CU166" s="968"/>
      <c r="CV166" s="968"/>
      <c r="CW166" s="968"/>
      <c r="CX166" s="968"/>
    </row>
    <row r="167" spans="1:102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  <c r="CI167" s="968"/>
      <c r="CJ167" s="968"/>
      <c r="CK167" s="968"/>
      <c r="CL167" s="968"/>
      <c r="CM167" s="968"/>
      <c r="CN167" s="968"/>
      <c r="CO167" s="968"/>
      <c r="CP167" s="968"/>
      <c r="CQ167" s="968"/>
      <c r="CR167" s="968"/>
      <c r="CS167" s="968"/>
      <c r="CT167" s="968"/>
      <c r="CU167" s="968"/>
      <c r="CV167" s="968"/>
      <c r="CW167" s="968"/>
      <c r="CX167" s="968"/>
    </row>
    <row r="168" spans="1:102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  <c r="CI168" s="968"/>
      <c r="CJ168" s="968"/>
      <c r="CK168" s="968"/>
      <c r="CL168" s="968"/>
      <c r="CM168" s="968"/>
      <c r="CN168" s="968"/>
      <c r="CO168" s="968"/>
      <c r="CP168" s="968"/>
      <c r="CQ168" s="968"/>
      <c r="CR168" s="968"/>
      <c r="CS168" s="968"/>
      <c r="CT168" s="968"/>
      <c r="CU168" s="968"/>
      <c r="CV168" s="968"/>
      <c r="CW168" s="968"/>
      <c r="CX168" s="968"/>
    </row>
    <row r="169" spans="1:102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  <c r="CI169" s="968"/>
      <c r="CJ169" s="968"/>
      <c r="CK169" s="968"/>
      <c r="CL169" s="968"/>
      <c r="CM169" s="968"/>
      <c r="CN169" s="968"/>
      <c r="CO169" s="968"/>
      <c r="CP169" s="968"/>
      <c r="CQ169" s="968"/>
      <c r="CR169" s="968"/>
      <c r="CS169" s="968"/>
      <c r="CT169" s="968"/>
      <c r="CU169" s="968"/>
      <c r="CV169" s="968"/>
      <c r="CW169" s="968"/>
      <c r="CX169" s="968"/>
    </row>
    <row r="170" spans="1:102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  <c r="CI170" s="968"/>
      <c r="CJ170" s="968"/>
      <c r="CK170" s="968"/>
      <c r="CL170" s="968"/>
      <c r="CM170" s="968"/>
      <c r="CN170" s="968"/>
      <c r="CO170" s="968"/>
      <c r="CP170" s="968"/>
      <c r="CQ170" s="968"/>
      <c r="CR170" s="968"/>
      <c r="CS170" s="968"/>
      <c r="CT170" s="968"/>
      <c r="CU170" s="968"/>
      <c r="CV170" s="968"/>
      <c r="CW170" s="968"/>
      <c r="CX170" s="968"/>
    </row>
    <row r="171" spans="1:102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  <c r="CI171" s="968"/>
      <c r="CJ171" s="968"/>
      <c r="CK171" s="968"/>
      <c r="CL171" s="968"/>
      <c r="CM171" s="968"/>
      <c r="CN171" s="968"/>
      <c r="CO171" s="968"/>
      <c r="CP171" s="968"/>
      <c r="CQ171" s="968"/>
      <c r="CR171" s="968"/>
      <c r="CS171" s="968"/>
      <c r="CT171" s="968"/>
      <c r="CU171" s="968"/>
      <c r="CV171" s="968"/>
      <c r="CW171" s="968"/>
      <c r="CX171" s="968"/>
    </row>
    <row r="172" spans="1:102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  <c r="CI172" s="968"/>
      <c r="CJ172" s="968"/>
      <c r="CK172" s="968"/>
      <c r="CL172" s="968"/>
      <c r="CM172" s="968"/>
      <c r="CN172" s="968"/>
      <c r="CO172" s="968"/>
      <c r="CP172" s="968"/>
      <c r="CQ172" s="968"/>
      <c r="CR172" s="968"/>
      <c r="CS172" s="968"/>
      <c r="CT172" s="968"/>
      <c r="CU172" s="968"/>
      <c r="CV172" s="968"/>
      <c r="CW172" s="968"/>
      <c r="CX172" s="968"/>
    </row>
    <row r="173" spans="1:102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  <c r="CI173" s="968"/>
      <c r="CJ173" s="968"/>
      <c r="CK173" s="968"/>
      <c r="CL173" s="968"/>
      <c r="CM173" s="968"/>
      <c r="CN173" s="968"/>
      <c r="CO173" s="968"/>
      <c r="CP173" s="968"/>
      <c r="CQ173" s="968"/>
      <c r="CR173" s="968"/>
      <c r="CS173" s="968"/>
      <c r="CT173" s="968"/>
      <c r="CU173" s="968"/>
      <c r="CV173" s="968"/>
      <c r="CW173" s="968"/>
      <c r="CX173" s="968"/>
    </row>
    <row r="174" spans="1:102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  <c r="CI174" s="968"/>
      <c r="CJ174" s="968"/>
      <c r="CK174" s="968"/>
      <c r="CL174" s="968"/>
      <c r="CM174" s="968"/>
      <c r="CN174" s="968"/>
      <c r="CO174" s="968"/>
      <c r="CP174" s="968"/>
      <c r="CQ174" s="968"/>
      <c r="CR174" s="968"/>
      <c r="CS174" s="968"/>
      <c r="CT174" s="968"/>
      <c r="CU174" s="968"/>
      <c r="CV174" s="968"/>
      <c r="CW174" s="968"/>
      <c r="CX174" s="968"/>
    </row>
    <row r="175" spans="1:102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  <c r="CI175" s="968"/>
      <c r="CJ175" s="968"/>
      <c r="CK175" s="968"/>
      <c r="CL175" s="968"/>
      <c r="CM175" s="968"/>
      <c r="CN175" s="968"/>
      <c r="CO175" s="968"/>
      <c r="CP175" s="968"/>
      <c r="CQ175" s="968"/>
      <c r="CR175" s="968"/>
      <c r="CS175" s="968"/>
      <c r="CT175" s="968"/>
      <c r="CU175" s="968"/>
      <c r="CV175" s="968"/>
      <c r="CW175" s="968"/>
      <c r="CX175" s="968"/>
    </row>
    <row r="176" spans="1:102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  <c r="CI176" s="968"/>
      <c r="CJ176" s="968"/>
      <c r="CK176" s="968"/>
      <c r="CL176" s="968"/>
      <c r="CM176" s="968"/>
      <c r="CN176" s="968"/>
      <c r="CO176" s="968"/>
      <c r="CP176" s="968"/>
      <c r="CQ176" s="968"/>
      <c r="CR176" s="968"/>
      <c r="CS176" s="968"/>
      <c r="CT176" s="968"/>
      <c r="CU176" s="968"/>
      <c r="CV176" s="968"/>
      <c r="CW176" s="968"/>
      <c r="CX176" s="968"/>
    </row>
    <row r="177" spans="1:102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  <c r="CI177" s="968"/>
      <c r="CJ177" s="968"/>
      <c r="CK177" s="968"/>
      <c r="CL177" s="968"/>
      <c r="CM177" s="968"/>
      <c r="CN177" s="968"/>
      <c r="CO177" s="968"/>
      <c r="CP177" s="968"/>
      <c r="CQ177" s="968"/>
      <c r="CR177" s="968"/>
      <c r="CS177" s="968"/>
      <c r="CT177" s="968"/>
      <c r="CU177" s="968"/>
      <c r="CV177" s="968"/>
      <c r="CW177" s="968"/>
      <c r="CX177" s="968"/>
    </row>
    <row r="178" spans="1:102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  <c r="CI178" s="968"/>
      <c r="CJ178" s="968"/>
      <c r="CK178" s="968"/>
      <c r="CL178" s="968"/>
      <c r="CM178" s="968"/>
      <c r="CN178" s="968"/>
      <c r="CO178" s="968"/>
      <c r="CP178" s="968"/>
      <c r="CQ178" s="968"/>
      <c r="CR178" s="968"/>
      <c r="CS178" s="968"/>
      <c r="CT178" s="968"/>
      <c r="CU178" s="968"/>
      <c r="CV178" s="968"/>
      <c r="CW178" s="968"/>
      <c r="CX178" s="968"/>
    </row>
    <row r="179" spans="1:102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  <c r="CI179" s="968"/>
      <c r="CJ179" s="968"/>
      <c r="CK179" s="968"/>
      <c r="CL179" s="968"/>
      <c r="CM179" s="968"/>
      <c r="CN179" s="968"/>
      <c r="CO179" s="968"/>
      <c r="CP179" s="968"/>
      <c r="CQ179" s="968"/>
      <c r="CR179" s="968"/>
      <c r="CS179" s="968"/>
      <c r="CT179" s="968"/>
      <c r="CU179" s="968"/>
      <c r="CV179" s="968"/>
      <c r="CW179" s="968"/>
      <c r="CX179" s="968"/>
    </row>
    <row r="180" spans="1:102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  <c r="CI180" s="968"/>
      <c r="CJ180" s="968"/>
      <c r="CK180" s="968"/>
      <c r="CL180" s="968"/>
      <c r="CM180" s="968"/>
      <c r="CN180" s="968"/>
      <c r="CO180" s="968"/>
      <c r="CP180" s="968"/>
      <c r="CQ180" s="968"/>
      <c r="CR180" s="968"/>
      <c r="CS180" s="968"/>
      <c r="CT180" s="968"/>
      <c r="CU180" s="968"/>
      <c r="CV180" s="968"/>
      <c r="CW180" s="968"/>
      <c r="CX180" s="968"/>
    </row>
    <row r="181" spans="1:102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  <c r="CI181" s="968"/>
      <c r="CJ181" s="968"/>
      <c r="CK181" s="968"/>
      <c r="CL181" s="968"/>
      <c r="CM181" s="968"/>
      <c r="CN181" s="968"/>
      <c r="CO181" s="968"/>
      <c r="CP181" s="968"/>
      <c r="CQ181" s="968"/>
      <c r="CR181" s="968"/>
      <c r="CS181" s="968"/>
      <c r="CT181" s="968"/>
      <c r="CU181" s="968"/>
      <c r="CV181" s="968"/>
      <c r="CW181" s="968"/>
      <c r="CX181" s="968"/>
    </row>
    <row r="182" spans="1:102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  <c r="CI182" s="968"/>
      <c r="CJ182" s="968"/>
      <c r="CK182" s="968"/>
      <c r="CL182" s="968"/>
      <c r="CM182" s="968"/>
      <c r="CN182" s="968"/>
      <c r="CO182" s="968"/>
      <c r="CP182" s="968"/>
      <c r="CQ182" s="968"/>
      <c r="CR182" s="968"/>
      <c r="CS182" s="968"/>
      <c r="CT182" s="968"/>
      <c r="CU182" s="968"/>
      <c r="CV182" s="968"/>
      <c r="CW182" s="968"/>
      <c r="CX182" s="968"/>
    </row>
    <row r="183" spans="1:102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  <c r="CI183" s="968"/>
      <c r="CJ183" s="968"/>
      <c r="CK183" s="968"/>
      <c r="CL183" s="968"/>
      <c r="CM183" s="968"/>
      <c r="CN183" s="968"/>
      <c r="CO183" s="968"/>
      <c r="CP183" s="968"/>
      <c r="CQ183" s="968"/>
      <c r="CR183" s="968"/>
      <c r="CS183" s="968"/>
      <c r="CT183" s="968"/>
      <c r="CU183" s="968"/>
      <c r="CV183" s="968"/>
      <c r="CW183" s="968"/>
      <c r="CX183" s="968"/>
    </row>
    <row r="184" spans="1:102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  <c r="CI184" s="968"/>
      <c r="CJ184" s="968"/>
      <c r="CK184" s="968"/>
      <c r="CL184" s="968"/>
      <c r="CM184" s="968"/>
      <c r="CN184" s="968"/>
      <c r="CO184" s="968"/>
      <c r="CP184" s="968"/>
      <c r="CQ184" s="968"/>
      <c r="CR184" s="968"/>
      <c r="CS184" s="968"/>
      <c r="CT184" s="968"/>
      <c r="CU184" s="968"/>
      <c r="CV184" s="968"/>
      <c r="CW184" s="968"/>
      <c r="CX184" s="968"/>
    </row>
    <row r="185" spans="1:102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  <c r="CI185" s="968"/>
      <c r="CJ185" s="968"/>
      <c r="CK185" s="968"/>
      <c r="CL185" s="968"/>
      <c r="CM185" s="968"/>
      <c r="CN185" s="968"/>
      <c r="CO185" s="968"/>
      <c r="CP185" s="968"/>
      <c r="CQ185" s="968"/>
      <c r="CR185" s="968"/>
      <c r="CS185" s="968"/>
      <c r="CT185" s="968"/>
      <c r="CU185" s="968"/>
      <c r="CV185" s="968"/>
      <c r="CW185" s="968"/>
      <c r="CX185" s="968"/>
    </row>
    <row r="186" spans="1:102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  <c r="CI186" s="968"/>
      <c r="CJ186" s="968"/>
      <c r="CK186" s="968"/>
      <c r="CL186" s="968"/>
      <c r="CM186" s="968"/>
      <c r="CN186" s="968"/>
      <c r="CO186" s="968"/>
      <c r="CP186" s="968"/>
      <c r="CQ186" s="968"/>
      <c r="CR186" s="968"/>
      <c r="CS186" s="968"/>
      <c r="CT186" s="968"/>
      <c r="CU186" s="968"/>
      <c r="CV186" s="968"/>
      <c r="CW186" s="968"/>
      <c r="CX186" s="968"/>
    </row>
    <row r="187" spans="1:102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  <c r="CI187" s="968"/>
      <c r="CJ187" s="968"/>
      <c r="CK187" s="968"/>
      <c r="CL187" s="968"/>
      <c r="CM187" s="968"/>
      <c r="CN187" s="968"/>
      <c r="CO187" s="968"/>
      <c r="CP187" s="968"/>
      <c r="CQ187" s="968"/>
      <c r="CR187" s="968"/>
      <c r="CS187" s="968"/>
      <c r="CT187" s="968"/>
      <c r="CU187" s="968"/>
      <c r="CV187" s="968"/>
      <c r="CW187" s="968"/>
      <c r="CX187" s="968"/>
    </row>
    <row r="188" spans="1:102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  <c r="CI188" s="968"/>
      <c r="CJ188" s="968"/>
      <c r="CK188" s="968"/>
      <c r="CL188" s="968"/>
      <c r="CM188" s="968"/>
      <c r="CN188" s="968"/>
      <c r="CO188" s="968"/>
      <c r="CP188" s="968"/>
      <c r="CQ188" s="968"/>
      <c r="CR188" s="968"/>
      <c r="CS188" s="968"/>
      <c r="CT188" s="968"/>
      <c r="CU188" s="968"/>
      <c r="CV188" s="968"/>
      <c r="CW188" s="968"/>
      <c r="CX188" s="968"/>
    </row>
    <row r="189" spans="1:102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  <c r="CI189" s="968"/>
      <c r="CJ189" s="968"/>
      <c r="CK189" s="968"/>
      <c r="CL189" s="968"/>
      <c r="CM189" s="968"/>
      <c r="CN189" s="968"/>
      <c r="CO189" s="968"/>
      <c r="CP189" s="968"/>
      <c r="CQ189" s="968"/>
      <c r="CR189" s="968"/>
      <c r="CS189" s="968"/>
      <c r="CT189" s="968"/>
      <c r="CU189" s="968"/>
      <c r="CV189" s="968"/>
      <c r="CW189" s="968"/>
      <c r="CX189" s="968"/>
    </row>
    <row r="190" spans="1:102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  <c r="CI190" s="968"/>
      <c r="CJ190" s="968"/>
      <c r="CK190" s="968"/>
      <c r="CL190" s="968"/>
      <c r="CM190" s="968"/>
      <c r="CN190" s="968"/>
      <c r="CO190" s="968"/>
      <c r="CP190" s="968"/>
      <c r="CQ190" s="968"/>
      <c r="CR190" s="968"/>
      <c r="CS190" s="968"/>
      <c r="CT190" s="968"/>
      <c r="CU190" s="968"/>
      <c r="CV190" s="968"/>
      <c r="CW190" s="968"/>
      <c r="CX190" s="968"/>
    </row>
    <row r="191" spans="1:102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  <c r="CI191" s="968"/>
      <c r="CJ191" s="968"/>
      <c r="CK191" s="968"/>
      <c r="CL191" s="968"/>
      <c r="CM191" s="968"/>
      <c r="CN191" s="968"/>
      <c r="CO191" s="968"/>
      <c r="CP191" s="968"/>
      <c r="CQ191" s="968"/>
      <c r="CR191" s="968"/>
      <c r="CS191" s="968"/>
      <c r="CT191" s="968"/>
      <c r="CU191" s="968"/>
      <c r="CV191" s="968"/>
      <c r="CW191" s="968"/>
      <c r="CX191" s="968"/>
    </row>
    <row r="192" spans="1:102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  <c r="CI192" s="968"/>
      <c r="CJ192" s="968"/>
      <c r="CK192" s="968"/>
      <c r="CL192" s="968"/>
      <c r="CM192" s="968"/>
      <c r="CN192" s="968"/>
      <c r="CO192" s="968"/>
      <c r="CP192" s="968"/>
      <c r="CQ192" s="968"/>
      <c r="CR192" s="968"/>
      <c r="CS192" s="968"/>
      <c r="CT192" s="968"/>
      <c r="CU192" s="968"/>
      <c r="CV192" s="968"/>
      <c r="CW192" s="968"/>
      <c r="CX192" s="968"/>
    </row>
    <row r="193" spans="1:102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  <c r="CI193" s="968"/>
      <c r="CJ193" s="968"/>
      <c r="CK193" s="968"/>
      <c r="CL193" s="968"/>
      <c r="CM193" s="968"/>
      <c r="CN193" s="968"/>
      <c r="CO193" s="968"/>
      <c r="CP193" s="968"/>
      <c r="CQ193" s="968"/>
      <c r="CR193" s="968"/>
      <c r="CS193" s="968"/>
      <c r="CT193" s="968"/>
      <c r="CU193" s="968"/>
      <c r="CV193" s="968"/>
      <c r="CW193" s="968"/>
      <c r="CX193" s="968"/>
    </row>
    <row r="194" spans="1:102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  <c r="CI194" s="968"/>
      <c r="CJ194" s="968"/>
      <c r="CK194" s="968"/>
      <c r="CL194" s="968"/>
      <c r="CM194" s="968"/>
      <c r="CN194" s="968"/>
      <c r="CO194" s="968"/>
      <c r="CP194" s="968"/>
      <c r="CQ194" s="968"/>
      <c r="CR194" s="968"/>
      <c r="CS194" s="968"/>
      <c r="CT194" s="968"/>
      <c r="CU194" s="968"/>
      <c r="CV194" s="968"/>
      <c r="CW194" s="968"/>
      <c r="CX194" s="968"/>
    </row>
    <row r="195" spans="1:102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  <c r="CI195" s="968"/>
      <c r="CJ195" s="968"/>
      <c r="CK195" s="968"/>
      <c r="CL195" s="968"/>
      <c r="CM195" s="968"/>
      <c r="CN195" s="968"/>
      <c r="CO195" s="968"/>
      <c r="CP195" s="968"/>
      <c r="CQ195" s="968"/>
      <c r="CR195" s="968"/>
      <c r="CS195" s="968"/>
      <c r="CT195" s="968"/>
      <c r="CU195" s="968"/>
      <c r="CV195" s="968"/>
      <c r="CW195" s="968"/>
      <c r="CX195" s="968"/>
    </row>
    <row r="196" spans="1:102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  <c r="CI196" s="968"/>
      <c r="CJ196" s="968"/>
      <c r="CK196" s="968"/>
      <c r="CL196" s="968"/>
      <c r="CM196" s="968"/>
      <c r="CN196" s="968"/>
      <c r="CO196" s="968"/>
      <c r="CP196" s="968"/>
      <c r="CQ196" s="968"/>
      <c r="CR196" s="968"/>
      <c r="CS196" s="968"/>
      <c r="CT196" s="968"/>
      <c r="CU196" s="968"/>
      <c r="CV196" s="968"/>
      <c r="CW196" s="968"/>
      <c r="CX196" s="968"/>
    </row>
    <row r="197" spans="1:102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  <c r="CI197" s="968"/>
      <c r="CJ197" s="968"/>
      <c r="CK197" s="968"/>
      <c r="CL197" s="968"/>
      <c r="CM197" s="968"/>
      <c r="CN197" s="968"/>
      <c r="CO197" s="968"/>
      <c r="CP197" s="968"/>
      <c r="CQ197" s="968"/>
      <c r="CR197" s="968"/>
      <c r="CS197" s="968"/>
      <c r="CT197" s="968"/>
      <c r="CU197" s="968"/>
      <c r="CV197" s="968"/>
      <c r="CW197" s="968"/>
      <c r="CX197" s="968"/>
    </row>
    <row r="198" spans="1:102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  <c r="CI198" s="968"/>
      <c r="CJ198" s="968"/>
      <c r="CK198" s="968"/>
      <c r="CL198" s="968"/>
      <c r="CM198" s="968"/>
      <c r="CN198" s="968"/>
      <c r="CO198" s="968"/>
      <c r="CP198" s="968"/>
      <c r="CQ198" s="968"/>
      <c r="CR198" s="968"/>
      <c r="CS198" s="968"/>
      <c r="CT198" s="968"/>
      <c r="CU198" s="968"/>
      <c r="CV198" s="968"/>
      <c r="CW198" s="968"/>
      <c r="CX198" s="968"/>
    </row>
    <row r="199" spans="1:102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  <c r="CI199" s="968"/>
      <c r="CJ199" s="968"/>
      <c r="CK199" s="968"/>
      <c r="CL199" s="968"/>
      <c r="CM199" s="968"/>
      <c r="CN199" s="968"/>
      <c r="CO199" s="968"/>
      <c r="CP199" s="968"/>
      <c r="CQ199" s="968"/>
      <c r="CR199" s="968"/>
      <c r="CS199" s="968"/>
      <c r="CT199" s="968"/>
      <c r="CU199" s="968"/>
      <c r="CV199" s="968"/>
      <c r="CW199" s="968"/>
      <c r="CX199" s="968"/>
    </row>
    <row r="200" spans="1:102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  <c r="CI200" s="968"/>
      <c r="CJ200" s="968"/>
      <c r="CK200" s="968"/>
      <c r="CL200" s="968"/>
      <c r="CM200" s="968"/>
      <c r="CN200" s="968"/>
      <c r="CO200" s="968"/>
      <c r="CP200" s="968"/>
      <c r="CQ200" s="968"/>
      <c r="CR200" s="968"/>
      <c r="CS200" s="968"/>
      <c r="CT200" s="968"/>
      <c r="CU200" s="968"/>
      <c r="CV200" s="968"/>
      <c r="CW200" s="968"/>
      <c r="CX200" s="968"/>
    </row>
    <row r="201" spans="1:102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  <c r="CI201" s="968"/>
      <c r="CJ201" s="968"/>
      <c r="CK201" s="968"/>
      <c r="CL201" s="968"/>
      <c r="CM201" s="968"/>
      <c r="CN201" s="968"/>
      <c r="CO201" s="968"/>
      <c r="CP201" s="968"/>
      <c r="CQ201" s="968"/>
      <c r="CR201" s="968"/>
      <c r="CS201" s="968"/>
      <c r="CT201" s="968"/>
      <c r="CU201" s="968"/>
      <c r="CV201" s="968"/>
      <c r="CW201" s="968"/>
      <c r="CX201" s="968"/>
    </row>
    <row r="202" spans="1:102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  <c r="CI202" s="968"/>
      <c r="CJ202" s="968"/>
      <c r="CK202" s="968"/>
      <c r="CL202" s="968"/>
      <c r="CM202" s="968"/>
      <c r="CN202" s="968"/>
      <c r="CO202" s="968"/>
      <c r="CP202" s="968"/>
      <c r="CQ202" s="968"/>
      <c r="CR202" s="968"/>
      <c r="CS202" s="968"/>
      <c r="CT202" s="968"/>
      <c r="CU202" s="968"/>
      <c r="CV202" s="968"/>
      <c r="CW202" s="968"/>
      <c r="CX202" s="968"/>
    </row>
    <row r="203" spans="1:102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  <c r="CI203" s="968"/>
      <c r="CJ203" s="968"/>
      <c r="CK203" s="968"/>
      <c r="CL203" s="968"/>
      <c r="CM203" s="968"/>
      <c r="CN203" s="968"/>
      <c r="CO203" s="968"/>
      <c r="CP203" s="968"/>
      <c r="CQ203" s="968"/>
      <c r="CR203" s="968"/>
      <c r="CS203" s="968"/>
      <c r="CT203" s="968"/>
      <c r="CU203" s="968"/>
      <c r="CV203" s="968"/>
      <c r="CW203" s="968"/>
      <c r="CX203" s="968"/>
    </row>
    <row r="204" spans="1:102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  <c r="CI204" s="968"/>
      <c r="CJ204" s="968"/>
      <c r="CK204" s="968"/>
      <c r="CL204" s="968"/>
      <c r="CM204" s="968"/>
      <c r="CN204" s="968"/>
      <c r="CO204" s="968"/>
      <c r="CP204" s="968"/>
      <c r="CQ204" s="968"/>
      <c r="CR204" s="968"/>
      <c r="CS204" s="968"/>
      <c r="CT204" s="968"/>
      <c r="CU204" s="968"/>
      <c r="CV204" s="968"/>
      <c r="CW204" s="968"/>
      <c r="CX204" s="968"/>
    </row>
    <row r="205" spans="1:102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  <c r="CI205" s="968"/>
      <c r="CJ205" s="968"/>
      <c r="CK205" s="968"/>
      <c r="CL205" s="968"/>
      <c r="CM205" s="968"/>
      <c r="CN205" s="968"/>
      <c r="CO205" s="968"/>
      <c r="CP205" s="968"/>
      <c r="CQ205" s="968"/>
      <c r="CR205" s="968"/>
      <c r="CS205" s="968"/>
      <c r="CT205" s="968"/>
      <c r="CU205" s="968"/>
      <c r="CV205" s="968"/>
      <c r="CW205" s="968"/>
      <c r="CX205" s="968"/>
    </row>
    <row r="206" spans="1:102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  <c r="CI206" s="968"/>
      <c r="CJ206" s="968"/>
      <c r="CK206" s="968"/>
      <c r="CL206" s="968"/>
      <c r="CM206" s="968"/>
      <c r="CN206" s="968"/>
      <c r="CO206" s="968"/>
      <c r="CP206" s="968"/>
      <c r="CQ206" s="968"/>
      <c r="CR206" s="968"/>
      <c r="CS206" s="968"/>
      <c r="CT206" s="968"/>
      <c r="CU206" s="968"/>
      <c r="CV206" s="968"/>
      <c r="CW206" s="968"/>
      <c r="CX206" s="968"/>
    </row>
    <row r="207" spans="1:102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  <c r="CI207" s="968"/>
      <c r="CJ207" s="968"/>
      <c r="CK207" s="968"/>
      <c r="CL207" s="968"/>
      <c r="CM207" s="968"/>
      <c r="CN207" s="968"/>
      <c r="CO207" s="968"/>
      <c r="CP207" s="968"/>
      <c r="CQ207" s="968"/>
      <c r="CR207" s="968"/>
      <c r="CS207" s="968"/>
      <c r="CT207" s="968"/>
      <c r="CU207" s="968"/>
      <c r="CV207" s="968"/>
      <c r="CW207" s="968"/>
      <c r="CX207" s="968"/>
    </row>
    <row r="208" spans="1:102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  <c r="CI208" s="968"/>
      <c r="CJ208" s="968"/>
      <c r="CK208" s="968"/>
      <c r="CL208" s="968"/>
      <c r="CM208" s="968"/>
      <c r="CN208" s="968"/>
      <c r="CO208" s="968"/>
      <c r="CP208" s="968"/>
      <c r="CQ208" s="968"/>
      <c r="CR208" s="968"/>
      <c r="CS208" s="968"/>
      <c r="CT208" s="968"/>
      <c r="CU208" s="968"/>
      <c r="CV208" s="968"/>
      <c r="CW208" s="968"/>
      <c r="CX208" s="968"/>
    </row>
    <row r="209" spans="1:102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  <c r="CI209" s="968"/>
      <c r="CJ209" s="968"/>
      <c r="CK209" s="968"/>
      <c r="CL209" s="968"/>
      <c r="CM209" s="968"/>
      <c r="CN209" s="968"/>
      <c r="CO209" s="968"/>
      <c r="CP209" s="968"/>
      <c r="CQ209" s="968"/>
      <c r="CR209" s="968"/>
      <c r="CS209" s="968"/>
      <c r="CT209" s="968"/>
      <c r="CU209" s="968"/>
      <c r="CV209" s="968"/>
      <c r="CW209" s="968"/>
      <c r="CX209" s="968"/>
    </row>
    <row r="210" spans="1:102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  <c r="CI210" s="968"/>
      <c r="CJ210" s="968"/>
      <c r="CK210" s="968"/>
      <c r="CL210" s="968"/>
      <c r="CM210" s="968"/>
      <c r="CN210" s="968"/>
      <c r="CO210" s="968"/>
      <c r="CP210" s="968"/>
      <c r="CQ210" s="968"/>
      <c r="CR210" s="968"/>
      <c r="CS210" s="968"/>
      <c r="CT210" s="968"/>
      <c r="CU210" s="968"/>
      <c r="CV210" s="968"/>
      <c r="CW210" s="968"/>
      <c r="CX210" s="968"/>
    </row>
    <row r="211" spans="1:102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  <c r="CI211" s="968"/>
      <c r="CJ211" s="968"/>
      <c r="CK211" s="968"/>
      <c r="CL211" s="968"/>
      <c r="CM211" s="968"/>
      <c r="CN211" s="968"/>
      <c r="CO211" s="968"/>
      <c r="CP211" s="968"/>
      <c r="CQ211" s="968"/>
      <c r="CR211" s="968"/>
      <c r="CS211" s="968"/>
      <c r="CT211" s="968"/>
      <c r="CU211" s="968"/>
      <c r="CV211" s="968"/>
      <c r="CW211" s="968"/>
      <c r="CX211" s="968"/>
    </row>
    <row r="212" spans="1:102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  <c r="CI212" s="968"/>
      <c r="CJ212" s="968"/>
      <c r="CK212" s="968"/>
      <c r="CL212" s="968"/>
      <c r="CM212" s="968"/>
      <c r="CN212" s="968"/>
      <c r="CO212" s="968"/>
      <c r="CP212" s="968"/>
      <c r="CQ212" s="968"/>
      <c r="CR212" s="968"/>
      <c r="CS212" s="968"/>
      <c r="CT212" s="968"/>
      <c r="CU212" s="968"/>
      <c r="CV212" s="968"/>
      <c r="CW212" s="968"/>
      <c r="CX212" s="968"/>
    </row>
    <row r="213" spans="1:102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  <c r="CI213" s="968"/>
      <c r="CJ213" s="968"/>
      <c r="CK213" s="968"/>
      <c r="CL213" s="968"/>
      <c r="CM213" s="968"/>
      <c r="CN213" s="968"/>
      <c r="CO213" s="968"/>
      <c r="CP213" s="968"/>
      <c r="CQ213" s="968"/>
      <c r="CR213" s="968"/>
      <c r="CS213" s="968"/>
      <c r="CT213" s="968"/>
      <c r="CU213" s="968"/>
      <c r="CV213" s="968"/>
      <c r="CW213" s="968"/>
      <c r="CX213" s="968"/>
    </row>
    <row r="214" spans="1:102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  <c r="CI214" s="968"/>
      <c r="CJ214" s="968"/>
      <c r="CK214" s="968"/>
      <c r="CL214" s="968"/>
      <c r="CM214" s="968"/>
      <c r="CN214" s="968"/>
      <c r="CO214" s="968"/>
      <c r="CP214" s="968"/>
      <c r="CQ214" s="968"/>
      <c r="CR214" s="968"/>
      <c r="CS214" s="968"/>
      <c r="CT214" s="968"/>
      <c r="CU214" s="968"/>
      <c r="CV214" s="968"/>
      <c r="CW214" s="968"/>
      <c r="CX214" s="968"/>
    </row>
    <row r="215" spans="1:102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  <c r="CI215" s="968"/>
      <c r="CJ215" s="968"/>
      <c r="CK215" s="968"/>
      <c r="CL215" s="968"/>
      <c r="CM215" s="968"/>
      <c r="CN215" s="968"/>
      <c r="CO215" s="968"/>
      <c r="CP215" s="968"/>
      <c r="CQ215" s="968"/>
      <c r="CR215" s="968"/>
      <c r="CS215" s="968"/>
      <c r="CT215" s="968"/>
      <c r="CU215" s="968"/>
      <c r="CV215" s="968"/>
      <c r="CW215" s="968"/>
      <c r="CX215" s="968"/>
    </row>
    <row r="216" spans="1:102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  <c r="CI216" s="968"/>
      <c r="CJ216" s="968"/>
      <c r="CK216" s="968"/>
      <c r="CL216" s="968"/>
      <c r="CM216" s="968"/>
      <c r="CN216" s="968"/>
      <c r="CO216" s="968"/>
      <c r="CP216" s="968"/>
      <c r="CQ216" s="968"/>
      <c r="CR216" s="968"/>
      <c r="CS216" s="968"/>
      <c r="CT216" s="968"/>
      <c r="CU216" s="968"/>
      <c r="CV216" s="968"/>
      <c r="CW216" s="968"/>
      <c r="CX216" s="968"/>
    </row>
    <row r="217" spans="1:102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  <c r="CI217" s="968"/>
      <c r="CJ217" s="968"/>
      <c r="CK217" s="968"/>
      <c r="CL217" s="968"/>
      <c r="CM217" s="968"/>
      <c r="CN217" s="968"/>
      <c r="CO217" s="968"/>
      <c r="CP217" s="968"/>
      <c r="CQ217" s="968"/>
      <c r="CR217" s="968"/>
      <c r="CS217" s="968"/>
      <c r="CT217" s="968"/>
      <c r="CU217" s="968"/>
      <c r="CV217" s="968"/>
      <c r="CW217" s="968"/>
      <c r="CX217" s="968"/>
    </row>
    <row r="218" spans="1:102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  <c r="CI218" s="968"/>
      <c r="CJ218" s="968"/>
      <c r="CK218" s="968"/>
      <c r="CL218" s="968"/>
      <c r="CM218" s="968"/>
      <c r="CN218" s="968"/>
      <c r="CO218" s="968"/>
      <c r="CP218" s="968"/>
      <c r="CQ218" s="968"/>
      <c r="CR218" s="968"/>
      <c r="CS218" s="968"/>
      <c r="CT218" s="968"/>
      <c r="CU218" s="968"/>
      <c r="CV218" s="968"/>
      <c r="CW218" s="968"/>
      <c r="CX218" s="968"/>
    </row>
    <row r="219" spans="1:102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  <c r="CI219" s="968"/>
      <c r="CJ219" s="968"/>
      <c r="CK219" s="968"/>
      <c r="CL219" s="968"/>
      <c r="CM219" s="968"/>
      <c r="CN219" s="968"/>
      <c r="CO219" s="968"/>
      <c r="CP219" s="968"/>
      <c r="CQ219" s="968"/>
      <c r="CR219" s="968"/>
      <c r="CS219" s="968"/>
      <c r="CT219" s="968"/>
      <c r="CU219" s="968"/>
      <c r="CV219" s="968"/>
      <c r="CW219" s="968"/>
      <c r="CX219" s="968"/>
    </row>
    <row r="220" spans="1:102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  <c r="CI220" s="968"/>
      <c r="CJ220" s="968"/>
      <c r="CK220" s="968"/>
      <c r="CL220" s="968"/>
      <c r="CM220" s="968"/>
      <c r="CN220" s="968"/>
      <c r="CO220" s="968"/>
      <c r="CP220" s="968"/>
      <c r="CQ220" s="968"/>
      <c r="CR220" s="968"/>
      <c r="CS220" s="968"/>
      <c r="CT220" s="968"/>
      <c r="CU220" s="968"/>
      <c r="CV220" s="968"/>
      <c r="CW220" s="968"/>
      <c r="CX220" s="968"/>
    </row>
    <row r="221" spans="1:102" x14ac:dyDescent="0.25">
      <c r="A221" s="1382">
        <v>12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  <c r="CI221" s="968"/>
      <c r="CJ221" s="968"/>
      <c r="CK221" s="968"/>
      <c r="CL221" s="968"/>
      <c r="CM221" s="968"/>
      <c r="CN221" s="968"/>
      <c r="CO221" s="968"/>
      <c r="CP221" s="968"/>
      <c r="CQ221" s="968"/>
      <c r="CR221" s="968"/>
      <c r="CS221" s="968"/>
      <c r="CT221" s="968"/>
      <c r="CU221" s="968"/>
      <c r="CV221" s="968"/>
      <c r="CW221" s="968"/>
      <c r="CX221" s="968"/>
    </row>
    <row r="222" spans="1:102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  <c r="CI222" s="968"/>
      <c r="CJ222" s="968"/>
      <c r="CK222" s="968"/>
      <c r="CL222" s="968"/>
      <c r="CM222" s="968"/>
      <c r="CN222" s="968"/>
      <c r="CO222" s="968"/>
      <c r="CP222" s="968"/>
      <c r="CQ222" s="968"/>
      <c r="CR222" s="968"/>
      <c r="CS222" s="968"/>
      <c r="CT222" s="968"/>
      <c r="CU222" s="968"/>
      <c r="CV222" s="968"/>
      <c r="CW222" s="968"/>
      <c r="CX222" s="968"/>
    </row>
    <row r="223" spans="1:102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  <c r="CI223" s="968"/>
      <c r="CJ223" s="968"/>
      <c r="CK223" s="968"/>
      <c r="CL223" s="968"/>
      <c r="CM223" s="968"/>
      <c r="CN223" s="968"/>
      <c r="CO223" s="968"/>
      <c r="CP223" s="968"/>
      <c r="CQ223" s="968"/>
      <c r="CR223" s="968"/>
      <c r="CS223" s="968"/>
      <c r="CT223" s="968"/>
      <c r="CU223" s="968"/>
      <c r="CV223" s="968"/>
      <c r="CW223" s="968"/>
      <c r="CX223" s="968"/>
    </row>
    <row r="224" spans="1:102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  <c r="CI224" s="968"/>
      <c r="CJ224" s="968"/>
      <c r="CK224" s="968"/>
      <c r="CL224" s="968"/>
      <c r="CM224" s="968"/>
      <c r="CN224" s="968"/>
      <c r="CO224" s="968"/>
      <c r="CP224" s="968"/>
      <c r="CQ224" s="968"/>
      <c r="CR224" s="968"/>
      <c r="CS224" s="968"/>
      <c r="CT224" s="968"/>
      <c r="CU224" s="968"/>
      <c r="CV224" s="968"/>
      <c r="CW224" s="968"/>
      <c r="CX224" s="968"/>
    </row>
    <row r="225" spans="1:102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  <c r="CI225" s="968"/>
      <c r="CJ225" s="968"/>
      <c r="CK225" s="968"/>
      <c r="CL225" s="968"/>
      <c r="CM225" s="968"/>
      <c r="CN225" s="968"/>
      <c r="CO225" s="968"/>
      <c r="CP225" s="968"/>
      <c r="CQ225" s="968"/>
      <c r="CR225" s="968"/>
      <c r="CS225" s="968"/>
      <c r="CT225" s="968"/>
      <c r="CU225" s="968"/>
      <c r="CV225" s="968"/>
      <c r="CW225" s="968"/>
      <c r="CX225" s="968"/>
    </row>
    <row r="226" spans="1:102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  <c r="CI226" s="968"/>
      <c r="CJ226" s="968"/>
      <c r="CK226" s="968"/>
      <c r="CL226" s="968"/>
      <c r="CM226" s="968"/>
      <c r="CN226" s="968"/>
      <c r="CO226" s="968"/>
      <c r="CP226" s="968"/>
      <c r="CQ226" s="968"/>
      <c r="CR226" s="968"/>
      <c r="CS226" s="968"/>
      <c r="CT226" s="968"/>
      <c r="CU226" s="968"/>
      <c r="CV226" s="968"/>
      <c r="CW226" s="968"/>
      <c r="CX226" s="968"/>
    </row>
    <row r="227" spans="1:102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  <c r="CI227" s="968"/>
      <c r="CJ227" s="968"/>
      <c r="CK227" s="968"/>
      <c r="CL227" s="968"/>
      <c r="CM227" s="968"/>
      <c r="CN227" s="968"/>
      <c r="CO227" s="968"/>
      <c r="CP227" s="968"/>
      <c r="CQ227" s="968"/>
      <c r="CR227" s="968"/>
      <c r="CS227" s="968"/>
      <c r="CT227" s="968"/>
      <c r="CU227" s="968"/>
      <c r="CV227" s="968"/>
      <c r="CW227" s="968"/>
      <c r="CX227" s="968"/>
    </row>
    <row r="228" spans="1:102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  <c r="CI228" s="968"/>
      <c r="CJ228" s="968"/>
      <c r="CK228" s="968"/>
      <c r="CL228" s="968"/>
      <c r="CM228" s="968"/>
      <c r="CN228" s="968"/>
      <c r="CO228" s="968"/>
      <c r="CP228" s="968"/>
      <c r="CQ228" s="968"/>
      <c r="CR228" s="968"/>
      <c r="CS228" s="968"/>
      <c r="CT228" s="968"/>
      <c r="CU228" s="968"/>
      <c r="CV228" s="968"/>
      <c r="CW228" s="968"/>
      <c r="CX228" s="968"/>
    </row>
    <row r="229" spans="1:102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  <c r="CI229" s="968"/>
      <c r="CJ229" s="968"/>
      <c r="CK229" s="968"/>
      <c r="CL229" s="968"/>
      <c r="CM229" s="968"/>
      <c r="CN229" s="968"/>
      <c r="CO229" s="968"/>
      <c r="CP229" s="968"/>
      <c r="CQ229" s="968"/>
      <c r="CR229" s="968"/>
      <c r="CS229" s="968"/>
      <c r="CT229" s="968"/>
      <c r="CU229" s="968"/>
      <c r="CV229" s="968"/>
      <c r="CW229" s="968"/>
      <c r="CX229" s="968"/>
    </row>
    <row r="230" spans="1:102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  <c r="CI230" s="968"/>
      <c r="CJ230" s="968"/>
      <c r="CK230" s="968"/>
      <c r="CL230" s="968"/>
      <c r="CM230" s="968"/>
      <c r="CN230" s="968"/>
      <c r="CO230" s="968"/>
      <c r="CP230" s="968"/>
      <c r="CQ230" s="968"/>
      <c r="CR230" s="968"/>
      <c r="CS230" s="968"/>
      <c r="CT230" s="968"/>
      <c r="CU230" s="968"/>
      <c r="CV230" s="968"/>
      <c r="CW230" s="968"/>
      <c r="CX230" s="968"/>
    </row>
    <row r="231" spans="1:102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  <c r="CI231" s="968"/>
      <c r="CJ231" s="968"/>
      <c r="CK231" s="968"/>
      <c r="CL231" s="968"/>
      <c r="CM231" s="968"/>
      <c r="CN231" s="968"/>
      <c r="CO231" s="968"/>
      <c r="CP231" s="968"/>
      <c r="CQ231" s="968"/>
      <c r="CR231" s="968"/>
      <c r="CS231" s="968"/>
      <c r="CT231" s="968"/>
      <c r="CU231" s="968"/>
      <c r="CV231" s="968"/>
      <c r="CW231" s="968"/>
      <c r="CX231" s="968"/>
    </row>
    <row r="232" spans="1:102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  <c r="CI232" s="968"/>
      <c r="CJ232" s="968"/>
      <c r="CK232" s="968"/>
      <c r="CL232" s="968"/>
      <c r="CM232" s="968"/>
      <c r="CN232" s="968"/>
      <c r="CO232" s="968"/>
      <c r="CP232" s="968"/>
      <c r="CQ232" s="968"/>
      <c r="CR232" s="968"/>
      <c r="CS232" s="968"/>
      <c r="CT232" s="968"/>
      <c r="CU232" s="968"/>
      <c r="CV232" s="968"/>
      <c r="CW232" s="968"/>
      <c r="CX232" s="968"/>
    </row>
    <row r="233" spans="1:102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  <c r="CI233" s="968"/>
      <c r="CJ233" s="968"/>
      <c r="CK233" s="968"/>
      <c r="CL233" s="968"/>
      <c r="CM233" s="968"/>
      <c r="CN233" s="968"/>
      <c r="CO233" s="968"/>
      <c r="CP233" s="968"/>
      <c r="CQ233" s="968"/>
      <c r="CR233" s="968"/>
      <c r="CS233" s="968"/>
      <c r="CT233" s="968"/>
      <c r="CU233" s="968"/>
      <c r="CV233" s="968"/>
      <c r="CW233" s="968"/>
      <c r="CX233" s="968"/>
    </row>
    <row r="234" spans="1:102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  <c r="CI234" s="968"/>
      <c r="CJ234" s="968"/>
      <c r="CK234" s="968"/>
      <c r="CL234" s="968"/>
      <c r="CM234" s="968"/>
      <c r="CN234" s="968"/>
      <c r="CO234" s="968"/>
      <c r="CP234" s="968"/>
      <c r="CQ234" s="968"/>
      <c r="CR234" s="968"/>
      <c r="CS234" s="968"/>
      <c r="CT234" s="968"/>
      <c r="CU234" s="968"/>
      <c r="CV234" s="968"/>
      <c r="CW234" s="968"/>
      <c r="CX234" s="968"/>
    </row>
    <row r="235" spans="1:102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  <c r="CI235" s="968"/>
      <c r="CJ235" s="968"/>
      <c r="CK235" s="968"/>
      <c r="CL235" s="968"/>
      <c r="CM235" s="968"/>
      <c r="CN235" s="968"/>
      <c r="CO235" s="968"/>
      <c r="CP235" s="968"/>
      <c r="CQ235" s="968"/>
      <c r="CR235" s="968"/>
      <c r="CS235" s="968"/>
      <c r="CT235" s="968"/>
      <c r="CU235" s="968"/>
      <c r="CV235" s="968"/>
      <c r="CW235" s="968"/>
      <c r="CX235" s="968"/>
    </row>
    <row r="236" spans="1:102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  <c r="CI236" s="968"/>
      <c r="CJ236" s="968"/>
      <c r="CK236" s="968"/>
      <c r="CL236" s="968"/>
      <c r="CM236" s="968"/>
      <c r="CN236" s="968"/>
      <c r="CO236" s="968"/>
      <c r="CP236" s="968"/>
      <c r="CQ236" s="968"/>
      <c r="CR236" s="968"/>
      <c r="CS236" s="968"/>
      <c r="CT236" s="968"/>
      <c r="CU236" s="968"/>
      <c r="CV236" s="968"/>
      <c r="CW236" s="968"/>
      <c r="CX236" s="968"/>
    </row>
    <row r="237" spans="1:102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  <c r="CI237" s="968"/>
      <c r="CJ237" s="968"/>
      <c r="CK237" s="968"/>
      <c r="CL237" s="968"/>
      <c r="CM237" s="968"/>
      <c r="CN237" s="968"/>
      <c r="CO237" s="968"/>
      <c r="CP237" s="968"/>
      <c r="CQ237" s="968"/>
      <c r="CR237" s="968"/>
      <c r="CS237" s="968"/>
      <c r="CT237" s="968"/>
      <c r="CU237" s="968"/>
      <c r="CV237" s="968"/>
      <c r="CW237" s="968"/>
      <c r="CX237" s="968"/>
    </row>
    <row r="238" spans="1:102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  <c r="CI238" s="968"/>
      <c r="CJ238" s="968"/>
      <c r="CK238" s="968"/>
      <c r="CL238" s="968"/>
      <c r="CM238" s="968"/>
      <c r="CN238" s="968"/>
      <c r="CO238" s="968"/>
      <c r="CP238" s="968"/>
      <c r="CQ238" s="968"/>
      <c r="CR238" s="968"/>
      <c r="CS238" s="968"/>
      <c r="CT238" s="968"/>
      <c r="CU238" s="968"/>
      <c r="CV238" s="968"/>
      <c r="CW238" s="968"/>
      <c r="CX238" s="968"/>
    </row>
    <row r="239" spans="1:102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  <c r="CI239" s="968"/>
      <c r="CJ239" s="968"/>
      <c r="CK239" s="968"/>
      <c r="CL239" s="968"/>
      <c r="CM239" s="968"/>
      <c r="CN239" s="968"/>
      <c r="CO239" s="968"/>
      <c r="CP239" s="968"/>
      <c r="CQ239" s="968"/>
      <c r="CR239" s="968"/>
      <c r="CS239" s="968"/>
      <c r="CT239" s="968"/>
      <c r="CU239" s="968"/>
      <c r="CV239" s="968"/>
      <c r="CW239" s="968"/>
      <c r="CX239" s="968"/>
    </row>
    <row r="240" spans="1:102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  <c r="CI240" s="968"/>
      <c r="CJ240" s="968"/>
      <c r="CK240" s="968"/>
      <c r="CL240" s="968"/>
      <c r="CM240" s="968"/>
      <c r="CN240" s="968"/>
      <c r="CO240" s="968"/>
      <c r="CP240" s="968"/>
      <c r="CQ240" s="968"/>
      <c r="CR240" s="968"/>
      <c r="CS240" s="968"/>
      <c r="CT240" s="968"/>
      <c r="CU240" s="968"/>
      <c r="CV240" s="968"/>
      <c r="CW240" s="968"/>
      <c r="CX240" s="968"/>
    </row>
    <row r="241" spans="1:102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  <c r="CI241" s="968"/>
      <c r="CJ241" s="968"/>
      <c r="CK241" s="968"/>
      <c r="CL241" s="968"/>
      <c r="CM241" s="968"/>
      <c r="CN241" s="968"/>
      <c r="CO241" s="968"/>
      <c r="CP241" s="968"/>
      <c r="CQ241" s="968"/>
      <c r="CR241" s="968"/>
      <c r="CS241" s="968"/>
      <c r="CT241" s="968"/>
      <c r="CU241" s="968"/>
      <c r="CV241" s="968"/>
      <c r="CW241" s="968"/>
      <c r="CX241" s="968"/>
    </row>
    <row r="242" spans="1:102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  <c r="CI242" s="968"/>
      <c r="CJ242" s="968"/>
      <c r="CK242" s="968"/>
      <c r="CL242" s="968"/>
      <c r="CM242" s="968"/>
      <c r="CN242" s="968"/>
      <c r="CO242" s="968"/>
      <c r="CP242" s="968"/>
      <c r="CQ242" s="968"/>
      <c r="CR242" s="968"/>
      <c r="CS242" s="968"/>
      <c r="CT242" s="968"/>
      <c r="CU242" s="968"/>
      <c r="CV242" s="968"/>
      <c r="CW242" s="968"/>
      <c r="CX242" s="968"/>
    </row>
    <row r="243" spans="1:102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  <c r="CI243" s="968"/>
      <c r="CJ243" s="968"/>
      <c r="CK243" s="968"/>
      <c r="CL243" s="968"/>
      <c r="CM243" s="968"/>
      <c r="CN243" s="968"/>
      <c r="CO243" s="968"/>
      <c r="CP243" s="968"/>
      <c r="CQ243" s="968"/>
      <c r="CR243" s="968"/>
      <c r="CS243" s="968"/>
      <c r="CT243" s="968"/>
      <c r="CU243" s="968"/>
      <c r="CV243" s="968"/>
      <c r="CW243" s="968"/>
      <c r="CX243" s="968"/>
    </row>
    <row r="244" spans="1:102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  <c r="CI244" s="968"/>
      <c r="CJ244" s="968"/>
      <c r="CK244" s="968"/>
      <c r="CL244" s="968"/>
      <c r="CM244" s="968"/>
      <c r="CN244" s="968"/>
      <c r="CO244" s="968"/>
      <c r="CP244" s="968"/>
      <c r="CQ244" s="968"/>
      <c r="CR244" s="968"/>
      <c r="CS244" s="968"/>
      <c r="CT244" s="968"/>
      <c r="CU244" s="968"/>
      <c r="CV244" s="968"/>
      <c r="CW244" s="968"/>
      <c r="CX244" s="968"/>
    </row>
    <row r="245" spans="1:102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  <c r="CI245" s="968"/>
      <c r="CJ245" s="968"/>
      <c r="CK245" s="968"/>
      <c r="CL245" s="968"/>
      <c r="CM245" s="968"/>
      <c r="CN245" s="968"/>
      <c r="CO245" s="968"/>
      <c r="CP245" s="968"/>
      <c r="CQ245" s="968"/>
      <c r="CR245" s="968"/>
      <c r="CS245" s="968"/>
      <c r="CT245" s="968"/>
      <c r="CU245" s="968"/>
      <c r="CV245" s="968"/>
      <c r="CW245" s="968"/>
      <c r="CX245" s="968"/>
    </row>
    <row r="246" spans="1:102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  <c r="CI246" s="968"/>
      <c r="CJ246" s="968"/>
      <c r="CK246" s="968"/>
      <c r="CL246" s="968"/>
      <c r="CM246" s="968"/>
      <c r="CN246" s="968"/>
      <c r="CO246" s="968"/>
      <c r="CP246" s="968"/>
      <c r="CQ246" s="968"/>
      <c r="CR246" s="968"/>
      <c r="CS246" s="968"/>
      <c r="CT246" s="968"/>
      <c r="CU246" s="968"/>
      <c r="CV246" s="968"/>
      <c r="CW246" s="968"/>
      <c r="CX246" s="968"/>
    </row>
    <row r="247" spans="1:102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  <c r="CI247" s="968"/>
      <c r="CJ247" s="968"/>
      <c r="CK247" s="968"/>
      <c r="CL247" s="968"/>
      <c r="CM247" s="968"/>
      <c r="CN247" s="968"/>
      <c r="CO247" s="968"/>
      <c r="CP247" s="968"/>
      <c r="CQ247" s="968"/>
      <c r="CR247" s="968"/>
      <c r="CS247" s="968"/>
      <c r="CT247" s="968"/>
      <c r="CU247" s="968"/>
      <c r="CV247" s="968"/>
      <c r="CW247" s="968"/>
      <c r="CX247" s="968"/>
    </row>
    <row r="248" spans="1:102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  <c r="CI248" s="968"/>
      <c r="CJ248" s="968"/>
      <c r="CK248" s="968"/>
      <c r="CL248" s="968"/>
      <c r="CM248" s="968"/>
      <c r="CN248" s="968"/>
      <c r="CO248" s="968"/>
      <c r="CP248" s="968"/>
      <c r="CQ248" s="968"/>
      <c r="CR248" s="968"/>
      <c r="CS248" s="968"/>
      <c r="CT248" s="968"/>
      <c r="CU248" s="968"/>
      <c r="CV248" s="968"/>
      <c r="CW248" s="968"/>
      <c r="CX248" s="968"/>
    </row>
    <row r="249" spans="1:102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  <c r="CI249" s="968"/>
      <c r="CJ249" s="968"/>
      <c r="CK249" s="968"/>
      <c r="CL249" s="968"/>
      <c r="CM249" s="968"/>
      <c r="CN249" s="968"/>
      <c r="CO249" s="968"/>
      <c r="CP249" s="968"/>
      <c r="CQ249" s="968"/>
      <c r="CR249" s="968"/>
      <c r="CS249" s="968"/>
      <c r="CT249" s="968"/>
      <c r="CU249" s="968"/>
      <c r="CV249" s="968"/>
      <c r="CW249" s="968"/>
      <c r="CX249" s="968"/>
    </row>
    <row r="250" spans="1:102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  <c r="CI250" s="968"/>
      <c r="CJ250" s="968"/>
      <c r="CK250" s="968"/>
      <c r="CL250" s="968"/>
      <c r="CM250" s="968"/>
      <c r="CN250" s="968"/>
      <c r="CO250" s="968"/>
      <c r="CP250" s="968"/>
      <c r="CQ250" s="968"/>
      <c r="CR250" s="968"/>
      <c r="CS250" s="968"/>
      <c r="CT250" s="968"/>
      <c r="CU250" s="968"/>
      <c r="CV250" s="968"/>
      <c r="CW250" s="968"/>
      <c r="CX250" s="968"/>
    </row>
    <row r="251" spans="1:102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  <c r="CI251" s="968"/>
      <c r="CJ251" s="968"/>
      <c r="CK251" s="968"/>
      <c r="CL251" s="968"/>
      <c r="CM251" s="968"/>
      <c r="CN251" s="968"/>
      <c r="CO251" s="968"/>
      <c r="CP251" s="968"/>
      <c r="CQ251" s="968"/>
      <c r="CR251" s="968"/>
      <c r="CS251" s="968"/>
      <c r="CT251" s="968"/>
      <c r="CU251" s="968"/>
      <c r="CV251" s="968"/>
      <c r="CW251" s="968"/>
      <c r="CX251" s="968"/>
    </row>
    <row r="252" spans="1:102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  <c r="CI252" s="968"/>
      <c r="CJ252" s="968"/>
      <c r="CK252" s="968"/>
      <c r="CL252" s="968"/>
      <c r="CM252" s="968"/>
      <c r="CN252" s="968"/>
      <c r="CO252" s="968"/>
      <c r="CP252" s="968"/>
      <c r="CQ252" s="968"/>
      <c r="CR252" s="968"/>
      <c r="CS252" s="968"/>
      <c r="CT252" s="968"/>
      <c r="CU252" s="968"/>
      <c r="CV252" s="968"/>
      <c r="CW252" s="968"/>
      <c r="CX252" s="968"/>
    </row>
    <row r="253" spans="1:102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  <c r="CI253" s="968"/>
      <c r="CJ253" s="968"/>
      <c r="CK253" s="968"/>
      <c r="CL253" s="968"/>
      <c r="CM253" s="968"/>
      <c r="CN253" s="968"/>
      <c r="CO253" s="968"/>
      <c r="CP253" s="968"/>
      <c r="CQ253" s="968"/>
      <c r="CR253" s="968"/>
      <c r="CS253" s="968"/>
      <c r="CT253" s="968"/>
      <c r="CU253" s="968"/>
      <c r="CV253" s="968"/>
      <c r="CW253" s="968"/>
      <c r="CX253" s="968"/>
    </row>
    <row r="254" spans="1:102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  <c r="CI254" s="968"/>
      <c r="CJ254" s="968"/>
      <c r="CK254" s="968"/>
      <c r="CL254" s="968"/>
      <c r="CM254" s="968"/>
      <c r="CN254" s="968"/>
      <c r="CO254" s="968"/>
      <c r="CP254" s="968"/>
      <c r="CQ254" s="968"/>
      <c r="CR254" s="968"/>
      <c r="CS254" s="968"/>
      <c r="CT254" s="968"/>
      <c r="CU254" s="968"/>
      <c r="CV254" s="968"/>
      <c r="CW254" s="968"/>
      <c r="CX254" s="968"/>
    </row>
    <row r="255" spans="1:102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  <c r="CI255" s="968"/>
      <c r="CJ255" s="968"/>
      <c r="CK255" s="968"/>
      <c r="CL255" s="968"/>
      <c r="CM255" s="968"/>
      <c r="CN255" s="968"/>
      <c r="CO255" s="968"/>
      <c r="CP255" s="968"/>
      <c r="CQ255" s="968"/>
      <c r="CR255" s="968"/>
      <c r="CS255" s="968"/>
      <c r="CT255" s="968"/>
      <c r="CU255" s="968"/>
      <c r="CV255" s="968"/>
      <c r="CW255" s="968"/>
      <c r="CX255" s="968"/>
    </row>
    <row r="256" spans="1:102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  <c r="CI256" s="968"/>
      <c r="CJ256" s="968"/>
      <c r="CK256" s="968"/>
      <c r="CL256" s="968"/>
      <c r="CM256" s="968"/>
      <c r="CN256" s="968"/>
      <c r="CO256" s="968"/>
      <c r="CP256" s="968"/>
      <c r="CQ256" s="968"/>
      <c r="CR256" s="968"/>
      <c r="CS256" s="968"/>
      <c r="CT256" s="968"/>
      <c r="CU256" s="968"/>
      <c r="CV256" s="968"/>
      <c r="CW256" s="968"/>
      <c r="CX256" s="968"/>
    </row>
    <row r="257" spans="1:102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  <c r="CI257" s="968"/>
      <c r="CJ257" s="968"/>
      <c r="CK257" s="968"/>
      <c r="CL257" s="968"/>
      <c r="CM257" s="968"/>
      <c r="CN257" s="968"/>
      <c r="CO257" s="968"/>
      <c r="CP257" s="968"/>
      <c r="CQ257" s="968"/>
      <c r="CR257" s="968"/>
      <c r="CS257" s="968"/>
      <c r="CT257" s="968"/>
      <c r="CU257" s="968"/>
      <c r="CV257" s="968"/>
      <c r="CW257" s="968"/>
      <c r="CX257" s="968"/>
    </row>
    <row r="258" spans="1:102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  <c r="CI258" s="968"/>
      <c r="CJ258" s="968"/>
      <c r="CK258" s="968"/>
      <c r="CL258" s="968"/>
      <c r="CM258" s="968"/>
      <c r="CN258" s="968"/>
      <c r="CO258" s="968"/>
      <c r="CP258" s="968"/>
      <c r="CQ258" s="968"/>
      <c r="CR258" s="968"/>
      <c r="CS258" s="968"/>
      <c r="CT258" s="968"/>
      <c r="CU258" s="968"/>
      <c r="CV258" s="968"/>
      <c r="CW258" s="968"/>
      <c r="CX258" s="968"/>
    </row>
    <row r="259" spans="1:102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  <c r="CI259" s="968"/>
      <c r="CJ259" s="968"/>
      <c r="CK259" s="968"/>
      <c r="CL259" s="968"/>
      <c r="CM259" s="968"/>
      <c r="CN259" s="968"/>
      <c r="CO259" s="968"/>
      <c r="CP259" s="968"/>
      <c r="CQ259" s="968"/>
      <c r="CR259" s="968"/>
      <c r="CS259" s="968"/>
      <c r="CT259" s="968"/>
      <c r="CU259" s="968"/>
      <c r="CV259" s="968"/>
      <c r="CW259" s="968"/>
      <c r="CX259" s="968"/>
    </row>
    <row r="260" spans="1:102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  <c r="CI260" s="968"/>
      <c r="CJ260" s="968"/>
      <c r="CK260" s="968"/>
      <c r="CL260" s="968"/>
      <c r="CM260" s="968"/>
      <c r="CN260" s="968"/>
      <c r="CO260" s="968"/>
      <c r="CP260" s="968"/>
      <c r="CQ260" s="968"/>
      <c r="CR260" s="968"/>
      <c r="CS260" s="968"/>
      <c r="CT260" s="968"/>
      <c r="CU260" s="968"/>
      <c r="CV260" s="968"/>
      <c r="CW260" s="968"/>
      <c r="CX260" s="968"/>
    </row>
    <row r="261" spans="1:102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  <c r="CI261" s="968"/>
      <c r="CJ261" s="968"/>
      <c r="CK261" s="968"/>
      <c r="CL261" s="968"/>
      <c r="CM261" s="968"/>
      <c r="CN261" s="968"/>
      <c r="CO261" s="968"/>
      <c r="CP261" s="968"/>
      <c r="CQ261" s="968"/>
      <c r="CR261" s="968"/>
      <c r="CS261" s="968"/>
      <c r="CT261" s="968"/>
      <c r="CU261" s="968"/>
      <c r="CV261" s="968"/>
      <c r="CW261" s="968"/>
      <c r="CX261" s="968"/>
    </row>
    <row r="262" spans="1:102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  <c r="CI262" s="968"/>
      <c r="CJ262" s="968"/>
      <c r="CK262" s="968"/>
      <c r="CL262" s="968"/>
      <c r="CM262" s="968"/>
      <c r="CN262" s="968"/>
      <c r="CO262" s="968"/>
      <c r="CP262" s="968"/>
      <c r="CQ262" s="968"/>
      <c r="CR262" s="968"/>
      <c r="CS262" s="968"/>
      <c r="CT262" s="968"/>
      <c r="CU262" s="968"/>
      <c r="CV262" s="968"/>
      <c r="CW262" s="968"/>
      <c r="CX262" s="968"/>
    </row>
    <row r="263" spans="1:102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  <c r="CI263" s="968"/>
      <c r="CJ263" s="968"/>
      <c r="CK263" s="968"/>
      <c r="CL263" s="968"/>
      <c r="CM263" s="968"/>
      <c r="CN263" s="968"/>
      <c r="CO263" s="968"/>
      <c r="CP263" s="968"/>
      <c r="CQ263" s="968"/>
      <c r="CR263" s="968"/>
      <c r="CS263" s="968"/>
      <c r="CT263" s="968"/>
      <c r="CU263" s="968"/>
      <c r="CV263" s="968"/>
      <c r="CW263" s="968"/>
      <c r="CX263" s="968"/>
    </row>
    <row r="264" spans="1:102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  <c r="CI264" s="968"/>
      <c r="CJ264" s="968"/>
      <c r="CK264" s="968"/>
      <c r="CL264" s="968"/>
      <c r="CM264" s="968"/>
      <c r="CN264" s="968"/>
      <c r="CO264" s="968"/>
      <c r="CP264" s="968"/>
      <c r="CQ264" s="968"/>
      <c r="CR264" s="968"/>
      <c r="CS264" s="968"/>
      <c r="CT264" s="968"/>
      <c r="CU264" s="968"/>
      <c r="CV264" s="968"/>
      <c r="CW264" s="968"/>
      <c r="CX264" s="968"/>
    </row>
    <row r="265" spans="1:102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  <c r="CI265" s="968"/>
      <c r="CJ265" s="968"/>
      <c r="CK265" s="968"/>
      <c r="CL265" s="968"/>
      <c r="CM265" s="968"/>
      <c r="CN265" s="968"/>
      <c r="CO265" s="968"/>
      <c r="CP265" s="968"/>
      <c r="CQ265" s="968"/>
      <c r="CR265" s="968"/>
      <c r="CS265" s="968"/>
      <c r="CT265" s="968"/>
      <c r="CU265" s="968"/>
      <c r="CV265" s="968"/>
      <c r="CW265" s="968"/>
      <c r="CX265" s="968"/>
    </row>
    <row r="266" spans="1:102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  <c r="CI266" s="968"/>
      <c r="CJ266" s="968"/>
      <c r="CK266" s="968"/>
      <c r="CL266" s="968"/>
      <c r="CM266" s="968"/>
      <c r="CN266" s="968"/>
      <c r="CO266" s="968"/>
      <c r="CP266" s="968"/>
      <c r="CQ266" s="968"/>
      <c r="CR266" s="968"/>
      <c r="CS266" s="968"/>
      <c r="CT266" s="968"/>
      <c r="CU266" s="968"/>
      <c r="CV266" s="968"/>
      <c r="CW266" s="968"/>
      <c r="CX266" s="968"/>
    </row>
    <row r="267" spans="1:102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  <c r="CI267" s="968"/>
      <c r="CJ267" s="968"/>
      <c r="CK267" s="968"/>
      <c r="CL267" s="968"/>
      <c r="CM267" s="968"/>
      <c r="CN267" s="968"/>
      <c r="CO267" s="968"/>
      <c r="CP267" s="968"/>
      <c r="CQ267" s="968"/>
      <c r="CR267" s="968"/>
      <c r="CS267" s="968"/>
      <c r="CT267" s="968"/>
      <c r="CU267" s="968"/>
      <c r="CV267" s="968"/>
      <c r="CW267" s="968"/>
      <c r="CX267" s="968"/>
    </row>
    <row r="268" spans="1:102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  <c r="CI268" s="968"/>
      <c r="CJ268" s="968"/>
      <c r="CK268" s="968"/>
      <c r="CL268" s="968"/>
      <c r="CM268" s="968"/>
      <c r="CN268" s="968"/>
      <c r="CO268" s="968"/>
      <c r="CP268" s="968"/>
      <c r="CQ268" s="968"/>
      <c r="CR268" s="968"/>
      <c r="CS268" s="968"/>
      <c r="CT268" s="968"/>
      <c r="CU268" s="968"/>
      <c r="CV268" s="968"/>
      <c r="CW268" s="968"/>
      <c r="CX268" s="968"/>
    </row>
    <row r="269" spans="1:102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  <c r="CI269" s="968"/>
      <c r="CJ269" s="968"/>
      <c r="CK269" s="968"/>
      <c r="CL269" s="968"/>
      <c r="CM269" s="968"/>
      <c r="CN269" s="968"/>
      <c r="CO269" s="968"/>
      <c r="CP269" s="968"/>
      <c r="CQ269" s="968"/>
      <c r="CR269" s="968"/>
      <c r="CS269" s="968"/>
      <c r="CT269" s="968"/>
      <c r="CU269" s="968"/>
      <c r="CV269" s="968"/>
      <c r="CW269" s="968"/>
      <c r="CX269" s="968"/>
    </row>
    <row r="270" spans="1:102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  <c r="CI270" s="968"/>
      <c r="CJ270" s="968"/>
      <c r="CK270" s="968"/>
      <c r="CL270" s="968"/>
      <c r="CM270" s="968"/>
      <c r="CN270" s="968"/>
      <c r="CO270" s="968"/>
      <c r="CP270" s="968"/>
      <c r="CQ270" s="968"/>
      <c r="CR270" s="968"/>
      <c r="CS270" s="968"/>
      <c r="CT270" s="968"/>
      <c r="CU270" s="968"/>
      <c r="CV270" s="968"/>
      <c r="CW270" s="968"/>
      <c r="CX270" s="968"/>
    </row>
    <row r="271" spans="1:102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  <c r="CI271" s="968"/>
      <c r="CJ271" s="968"/>
      <c r="CK271" s="968"/>
      <c r="CL271" s="968"/>
      <c r="CM271" s="968"/>
      <c r="CN271" s="968"/>
      <c r="CO271" s="968"/>
      <c r="CP271" s="968"/>
      <c r="CQ271" s="968"/>
      <c r="CR271" s="968"/>
      <c r="CS271" s="968"/>
      <c r="CT271" s="968"/>
      <c r="CU271" s="968"/>
      <c r="CV271" s="968"/>
      <c r="CW271" s="968"/>
      <c r="CX271" s="968"/>
    </row>
    <row r="272" spans="1:102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  <c r="CI272" s="968"/>
      <c r="CJ272" s="968"/>
      <c r="CK272" s="968"/>
      <c r="CL272" s="968"/>
      <c r="CM272" s="968"/>
      <c r="CN272" s="968"/>
      <c r="CO272" s="968"/>
      <c r="CP272" s="968"/>
      <c r="CQ272" s="968"/>
      <c r="CR272" s="968"/>
      <c r="CS272" s="968"/>
      <c r="CT272" s="968"/>
      <c r="CU272" s="968"/>
      <c r="CV272" s="968"/>
      <c r="CW272" s="968"/>
      <c r="CX272" s="968"/>
    </row>
    <row r="273" spans="1:102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  <c r="CI273" s="968"/>
      <c r="CJ273" s="968"/>
      <c r="CK273" s="968"/>
      <c r="CL273" s="968"/>
      <c r="CM273" s="968"/>
      <c r="CN273" s="968"/>
      <c r="CO273" s="968"/>
      <c r="CP273" s="968"/>
      <c r="CQ273" s="968"/>
      <c r="CR273" s="968"/>
      <c r="CS273" s="968"/>
      <c r="CT273" s="968"/>
      <c r="CU273" s="968"/>
      <c r="CV273" s="968"/>
      <c r="CW273" s="968"/>
      <c r="CX273" s="968"/>
    </row>
    <row r="274" spans="1:102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  <c r="CI274" s="968"/>
      <c r="CJ274" s="968"/>
      <c r="CK274" s="968"/>
      <c r="CL274" s="968"/>
      <c r="CM274" s="968"/>
      <c r="CN274" s="968"/>
      <c r="CO274" s="968"/>
      <c r="CP274" s="968"/>
      <c r="CQ274" s="968"/>
      <c r="CR274" s="968"/>
      <c r="CS274" s="968"/>
      <c r="CT274" s="968"/>
      <c r="CU274" s="968"/>
      <c r="CV274" s="968"/>
      <c r="CW274" s="968"/>
      <c r="CX274" s="968"/>
    </row>
    <row r="275" spans="1:102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  <c r="CI275" s="968"/>
      <c r="CJ275" s="968"/>
      <c r="CK275" s="968"/>
      <c r="CL275" s="968"/>
      <c r="CM275" s="968"/>
      <c r="CN275" s="968"/>
      <c r="CO275" s="968"/>
      <c r="CP275" s="968"/>
      <c r="CQ275" s="968"/>
      <c r="CR275" s="968"/>
      <c r="CS275" s="968"/>
      <c r="CT275" s="968"/>
      <c r="CU275" s="968"/>
      <c r="CV275" s="968"/>
      <c r="CW275" s="968"/>
      <c r="CX275" s="968"/>
    </row>
    <row r="276" spans="1:102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  <c r="CI276" s="968"/>
      <c r="CJ276" s="968"/>
      <c r="CK276" s="968"/>
      <c r="CL276" s="968"/>
      <c r="CM276" s="968"/>
      <c r="CN276" s="968"/>
      <c r="CO276" s="968"/>
      <c r="CP276" s="968"/>
      <c r="CQ276" s="968"/>
      <c r="CR276" s="968"/>
      <c r="CS276" s="968"/>
      <c r="CT276" s="968"/>
      <c r="CU276" s="968"/>
      <c r="CV276" s="968"/>
      <c r="CW276" s="968"/>
      <c r="CX276" s="968"/>
    </row>
    <row r="277" spans="1:102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  <c r="CI277" s="968"/>
      <c r="CJ277" s="968"/>
      <c r="CK277" s="968"/>
      <c r="CL277" s="968"/>
      <c r="CM277" s="968"/>
      <c r="CN277" s="968"/>
      <c r="CO277" s="968"/>
      <c r="CP277" s="968"/>
      <c r="CQ277" s="968"/>
      <c r="CR277" s="968"/>
      <c r="CS277" s="968"/>
      <c r="CT277" s="968"/>
      <c r="CU277" s="968"/>
      <c r="CV277" s="968"/>
      <c r="CW277" s="968"/>
      <c r="CX277" s="968"/>
    </row>
    <row r="278" spans="1:102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  <c r="CI278" s="968"/>
      <c r="CJ278" s="968"/>
      <c r="CK278" s="968"/>
      <c r="CL278" s="968"/>
      <c r="CM278" s="968"/>
      <c r="CN278" s="968"/>
      <c r="CO278" s="968"/>
      <c r="CP278" s="968"/>
      <c r="CQ278" s="968"/>
      <c r="CR278" s="968"/>
      <c r="CS278" s="968"/>
      <c r="CT278" s="968"/>
      <c r="CU278" s="968"/>
      <c r="CV278" s="968"/>
      <c r="CW278" s="968"/>
      <c r="CX278" s="968"/>
    </row>
    <row r="279" spans="1:102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  <c r="CI279" s="968"/>
      <c r="CJ279" s="968"/>
      <c r="CK279" s="968"/>
      <c r="CL279" s="968"/>
      <c r="CM279" s="968"/>
      <c r="CN279" s="968"/>
      <c r="CO279" s="968"/>
      <c r="CP279" s="968"/>
      <c r="CQ279" s="968"/>
      <c r="CR279" s="968"/>
      <c r="CS279" s="968"/>
      <c r="CT279" s="968"/>
      <c r="CU279" s="968"/>
      <c r="CV279" s="968"/>
      <c r="CW279" s="968"/>
      <c r="CX279" s="968"/>
    </row>
    <row r="280" spans="1:102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  <c r="CI280" s="968"/>
      <c r="CJ280" s="968"/>
      <c r="CK280" s="968"/>
      <c r="CL280" s="968"/>
      <c r="CM280" s="968"/>
      <c r="CN280" s="968"/>
      <c r="CO280" s="968"/>
      <c r="CP280" s="968"/>
      <c r="CQ280" s="968"/>
      <c r="CR280" s="968"/>
      <c r="CS280" s="968"/>
      <c r="CT280" s="968"/>
      <c r="CU280" s="968"/>
      <c r="CV280" s="968"/>
      <c r="CW280" s="968"/>
      <c r="CX280" s="968"/>
    </row>
    <row r="281" spans="1:102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  <c r="CI281" s="968"/>
      <c r="CJ281" s="968"/>
      <c r="CK281" s="968"/>
      <c r="CL281" s="968"/>
      <c r="CM281" s="968"/>
      <c r="CN281" s="968"/>
      <c r="CO281" s="968"/>
      <c r="CP281" s="968"/>
      <c r="CQ281" s="968"/>
      <c r="CR281" s="968"/>
      <c r="CS281" s="968"/>
      <c r="CT281" s="968"/>
      <c r="CU281" s="968"/>
      <c r="CV281" s="968"/>
      <c r="CW281" s="968"/>
      <c r="CX281" s="968"/>
    </row>
    <row r="282" spans="1:102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  <c r="CI282" s="968"/>
      <c r="CJ282" s="968"/>
      <c r="CK282" s="968"/>
      <c r="CL282" s="968"/>
      <c r="CM282" s="968"/>
      <c r="CN282" s="968"/>
      <c r="CO282" s="968"/>
      <c r="CP282" s="968"/>
      <c r="CQ282" s="968"/>
      <c r="CR282" s="968"/>
      <c r="CS282" s="968"/>
      <c r="CT282" s="968"/>
      <c r="CU282" s="968"/>
      <c r="CV282" s="968"/>
      <c r="CW282" s="968"/>
      <c r="CX282" s="968"/>
    </row>
    <row r="283" spans="1:102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  <c r="CI283" s="968"/>
      <c r="CJ283" s="968"/>
      <c r="CK283" s="968"/>
      <c r="CL283" s="968"/>
      <c r="CM283" s="968"/>
      <c r="CN283" s="968"/>
      <c r="CO283" s="968"/>
      <c r="CP283" s="968"/>
      <c r="CQ283" s="968"/>
      <c r="CR283" s="968"/>
      <c r="CS283" s="968"/>
      <c r="CT283" s="968"/>
      <c r="CU283" s="968"/>
      <c r="CV283" s="968"/>
      <c r="CW283" s="968"/>
      <c r="CX283" s="968"/>
    </row>
    <row r="284" spans="1:102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  <c r="CI284" s="968"/>
      <c r="CJ284" s="968"/>
      <c r="CK284" s="968"/>
      <c r="CL284" s="968"/>
      <c r="CM284" s="968"/>
      <c r="CN284" s="968"/>
      <c r="CO284" s="968"/>
      <c r="CP284" s="968"/>
      <c r="CQ284" s="968"/>
      <c r="CR284" s="968"/>
      <c r="CS284" s="968"/>
      <c r="CT284" s="968"/>
      <c r="CU284" s="968"/>
      <c r="CV284" s="968"/>
      <c r="CW284" s="968"/>
      <c r="CX284" s="968"/>
    </row>
    <row r="285" spans="1:102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  <c r="CI285" s="968"/>
      <c r="CJ285" s="968"/>
      <c r="CK285" s="968"/>
      <c r="CL285" s="968"/>
      <c r="CM285" s="968"/>
      <c r="CN285" s="968"/>
      <c r="CO285" s="968"/>
      <c r="CP285" s="968"/>
      <c r="CQ285" s="968"/>
      <c r="CR285" s="968"/>
      <c r="CS285" s="968"/>
      <c r="CT285" s="968"/>
      <c r="CU285" s="968"/>
      <c r="CV285" s="968"/>
      <c r="CW285" s="968"/>
      <c r="CX285" s="968"/>
    </row>
    <row r="286" spans="1:102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  <c r="CI286" s="968"/>
      <c r="CJ286" s="968"/>
      <c r="CK286" s="968"/>
      <c r="CL286" s="968"/>
      <c r="CM286" s="968"/>
      <c r="CN286" s="968"/>
      <c r="CO286" s="968"/>
      <c r="CP286" s="968"/>
      <c r="CQ286" s="968"/>
      <c r="CR286" s="968"/>
      <c r="CS286" s="968"/>
      <c r="CT286" s="968"/>
      <c r="CU286" s="968"/>
      <c r="CV286" s="968"/>
      <c r="CW286" s="968"/>
      <c r="CX286" s="968"/>
    </row>
    <row r="287" spans="1:102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  <c r="CI287" s="968"/>
      <c r="CJ287" s="968"/>
      <c r="CK287" s="968"/>
      <c r="CL287" s="968"/>
      <c r="CM287" s="968"/>
      <c r="CN287" s="968"/>
      <c r="CO287" s="968"/>
      <c r="CP287" s="968"/>
      <c r="CQ287" s="968"/>
      <c r="CR287" s="968"/>
      <c r="CS287" s="968"/>
      <c r="CT287" s="968"/>
      <c r="CU287" s="968"/>
      <c r="CV287" s="968"/>
      <c r="CW287" s="968"/>
      <c r="CX287" s="96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  <mergeCell ref="A95:B95"/>
    <mergeCell ref="A94:B94"/>
    <mergeCell ref="A83:B83"/>
    <mergeCell ref="A100:B100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74:A75"/>
    <mergeCell ref="A88:B88"/>
    <mergeCell ref="A92:B92"/>
    <mergeCell ref="A84:B84"/>
    <mergeCell ref="D17:I17"/>
    <mergeCell ref="I74:J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J20" sqref="J20"/>
    </sheetView>
  </sheetViews>
  <sheetFormatPr baseColWidth="10" defaultRowHeight="15" x14ac:dyDescent="0.25"/>
  <sheetData>
    <row r="1" spans="1:102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  <c r="BF1" s="1176"/>
      <c r="BG1" s="1176"/>
      <c r="BH1" s="1176"/>
      <c r="BI1" s="1176"/>
      <c r="BJ1" s="1176"/>
      <c r="BK1" s="1176"/>
      <c r="BL1" s="1176"/>
      <c r="BM1" s="1176"/>
      <c r="BN1" s="1176"/>
      <c r="BO1" s="1176"/>
      <c r="BP1" s="1176"/>
      <c r="BQ1" s="1176"/>
      <c r="BR1" s="1176"/>
      <c r="BS1" s="1176"/>
      <c r="BT1" s="1176"/>
      <c r="BU1" s="1176"/>
      <c r="BV1" s="1176"/>
      <c r="BW1" s="1176"/>
      <c r="BX1" s="1176"/>
      <c r="BY1" s="1176"/>
      <c r="BZ1" s="1176"/>
      <c r="CA1" s="1176"/>
      <c r="CB1" s="1176"/>
      <c r="CC1" s="1176"/>
      <c r="CD1" s="1176"/>
      <c r="CE1" s="1176"/>
      <c r="CF1" s="1176"/>
      <c r="CG1" s="1176"/>
      <c r="CH1" s="1176"/>
      <c r="CI1" s="1176"/>
      <c r="CJ1" s="1176"/>
      <c r="CK1" s="1176"/>
      <c r="CL1" s="1176"/>
      <c r="CM1" s="1176"/>
      <c r="CN1" s="1176"/>
      <c r="CO1" s="1176"/>
      <c r="CP1" s="1176"/>
      <c r="CQ1" s="1176"/>
      <c r="CR1" s="1176"/>
      <c r="CS1" s="1176"/>
      <c r="CT1" s="1176"/>
      <c r="CU1" s="1176"/>
      <c r="CV1" s="1176"/>
      <c r="CW1" s="1176"/>
      <c r="CX1" s="1176"/>
    </row>
    <row r="2" spans="1:102" x14ac:dyDescent="0.25">
      <c r="A2" s="1390" t="s">
        <v>133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  <c r="BF2" s="1176"/>
      <c r="BG2" s="1176"/>
      <c r="BH2" s="1176"/>
      <c r="BI2" s="1176"/>
      <c r="BJ2" s="1176"/>
      <c r="BK2" s="1176"/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/>
    </row>
    <row r="3" spans="1:102" x14ac:dyDescent="0.25">
      <c r="A3" s="1390" t="s">
        <v>134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</row>
    <row r="4" spans="1:102" x14ac:dyDescent="0.25">
      <c r="A4" s="1390" t="s">
        <v>141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</row>
    <row r="5" spans="1:102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</row>
    <row r="7" spans="1:102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6"/>
      <c r="BX8" s="1176"/>
      <c r="BY8" s="1176"/>
      <c r="BZ8" s="1176"/>
      <c r="CA8" s="1176"/>
      <c r="CB8" s="1176"/>
      <c r="CC8" s="1176"/>
      <c r="CD8" s="1176"/>
      <c r="CE8" s="1176"/>
      <c r="CF8" s="1176"/>
      <c r="CG8" s="1176"/>
      <c r="CH8" s="1176"/>
      <c r="CI8" s="1176"/>
      <c r="CJ8" s="1176"/>
      <c r="CK8" s="1176"/>
      <c r="CL8" s="1176"/>
      <c r="CM8" s="1176"/>
      <c r="CN8" s="1176"/>
      <c r="CO8" s="1176"/>
      <c r="CP8" s="1176"/>
      <c r="CQ8" s="1176"/>
      <c r="CR8" s="1176"/>
      <c r="CS8" s="1176"/>
      <c r="CT8" s="1176"/>
      <c r="CU8" s="1176"/>
      <c r="CV8" s="1176"/>
      <c r="CW8" s="1176"/>
      <c r="CX8" s="1176"/>
    </row>
    <row r="9" spans="1:102" ht="21" x14ac:dyDescent="0.25">
      <c r="A9" s="1828"/>
      <c r="B9" s="1829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6"/>
      <c r="BX9" s="1176"/>
      <c r="BY9" s="1176"/>
      <c r="BZ9" s="1176"/>
      <c r="CA9" s="1176"/>
      <c r="CB9" s="1176"/>
      <c r="CC9" s="1176"/>
      <c r="CD9" s="1176"/>
      <c r="CE9" s="1176"/>
      <c r="CF9" s="1176"/>
      <c r="CG9" s="1176"/>
      <c r="CH9" s="1176"/>
      <c r="CI9" s="1176"/>
      <c r="CJ9" s="1176"/>
      <c r="CK9" s="1176"/>
      <c r="CL9" s="1176"/>
      <c r="CM9" s="1176"/>
      <c r="CN9" s="1176"/>
      <c r="CO9" s="1176"/>
      <c r="CP9" s="1176"/>
      <c r="CQ9" s="1176"/>
      <c r="CR9" s="1176"/>
      <c r="CS9" s="1176"/>
      <c r="CT9" s="1176"/>
      <c r="CU9" s="1176"/>
      <c r="CV9" s="1176"/>
      <c r="CW9" s="1176"/>
      <c r="CX9" s="1176"/>
    </row>
    <row r="10" spans="1:102" ht="15" customHeight="1" x14ac:dyDescent="0.25">
      <c r="A10" s="1867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6"/>
      <c r="BX10" s="1176"/>
      <c r="BY10" s="1176"/>
      <c r="BZ10" s="1176"/>
      <c r="CA10" s="1176"/>
      <c r="CB10" s="1176"/>
      <c r="CC10" s="1176"/>
      <c r="CD10" s="1176"/>
      <c r="CE10" s="1176"/>
      <c r="CF10" s="1176"/>
      <c r="CG10" s="1176"/>
      <c r="CH10" s="1176"/>
      <c r="CI10" s="1176"/>
      <c r="CJ10" s="1176"/>
      <c r="CK10" s="1176"/>
      <c r="CL10" s="1176"/>
      <c r="CM10" s="1176"/>
      <c r="CN10" s="1176"/>
      <c r="CO10" s="1176"/>
      <c r="CP10" s="1176"/>
      <c r="CQ10" s="1176"/>
      <c r="CR10" s="1176"/>
      <c r="CS10" s="1176"/>
      <c r="CT10" s="1176"/>
      <c r="CU10" s="1176"/>
      <c r="CV10" s="1176"/>
      <c r="CW10" s="1176"/>
      <c r="CX10" s="1176"/>
    </row>
    <row r="11" spans="1:102" x14ac:dyDescent="0.25">
      <c r="A11" s="1868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6"/>
      <c r="BX11" s="1176"/>
      <c r="BY11" s="1176"/>
      <c r="BZ11" s="1176"/>
      <c r="CA11" s="1176"/>
      <c r="CB11" s="1176"/>
      <c r="CC11" s="1176"/>
      <c r="CD11" s="1176"/>
      <c r="CE11" s="1176"/>
      <c r="CF11" s="1176"/>
      <c r="CG11" s="1176"/>
      <c r="CH11" s="1176"/>
      <c r="CI11" s="1176"/>
      <c r="CJ11" s="1176"/>
      <c r="CK11" s="1176"/>
      <c r="CL11" s="1176"/>
      <c r="CM11" s="1176"/>
      <c r="CN11" s="1176"/>
      <c r="CO11" s="1176"/>
      <c r="CP11" s="1176"/>
      <c r="CQ11" s="1176"/>
      <c r="CR11" s="1176"/>
      <c r="CS11" s="1176"/>
      <c r="CT11" s="1176"/>
      <c r="CU11" s="1176"/>
      <c r="CV11" s="1176"/>
      <c r="CW11" s="1176"/>
      <c r="CX11" s="1176"/>
    </row>
    <row r="12" spans="1:102" ht="15" customHeight="1" x14ac:dyDescent="0.25">
      <c r="A12" s="1867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  <c r="BF12" s="1176"/>
      <c r="BG12" s="1176"/>
      <c r="BH12" s="1176"/>
      <c r="BI12" s="1176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176"/>
      <c r="BU12" s="1176"/>
      <c r="BV12" s="1176"/>
      <c r="BW12" s="1176"/>
      <c r="BX12" s="1176"/>
      <c r="BY12" s="1176"/>
      <c r="BZ12" s="1176"/>
      <c r="CA12" s="1176"/>
      <c r="CB12" s="1176"/>
      <c r="CC12" s="1176"/>
      <c r="CD12" s="1176"/>
      <c r="CE12" s="1176"/>
      <c r="CF12" s="1176"/>
      <c r="CG12" s="1176"/>
      <c r="CH12" s="1176"/>
      <c r="CI12" s="1176"/>
      <c r="CJ12" s="1176"/>
      <c r="CK12" s="1176"/>
      <c r="CL12" s="1176"/>
      <c r="CM12" s="1176"/>
      <c r="CN12" s="1176"/>
      <c r="CO12" s="1176"/>
      <c r="CP12" s="1176"/>
      <c r="CQ12" s="1176"/>
      <c r="CR12" s="1176"/>
      <c r="CS12" s="1176"/>
      <c r="CT12" s="1176"/>
      <c r="CU12" s="1176"/>
      <c r="CV12" s="1176"/>
      <c r="CW12" s="1176"/>
      <c r="CX12" s="1176"/>
    </row>
    <row r="13" spans="1:102" x14ac:dyDescent="0.25">
      <c r="A13" s="1868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  <c r="BF13" s="1176"/>
      <c r="BG13" s="1176"/>
      <c r="BH13" s="1176"/>
      <c r="BI13" s="1176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176"/>
      <c r="BU13" s="1176"/>
      <c r="BV13" s="1176"/>
      <c r="BW13" s="1176"/>
      <c r="BX13" s="1176"/>
      <c r="BY13" s="1176"/>
      <c r="BZ13" s="1176"/>
      <c r="CA13" s="1176"/>
      <c r="CB13" s="1176"/>
      <c r="CC13" s="1176"/>
      <c r="CD13" s="1176"/>
      <c r="CE13" s="1176"/>
      <c r="CF13" s="1176"/>
      <c r="CG13" s="1176"/>
      <c r="CH13" s="1176"/>
      <c r="CI13" s="1176"/>
      <c r="CJ13" s="1176"/>
      <c r="CK13" s="1176"/>
      <c r="CL13" s="1176"/>
      <c r="CM13" s="1176"/>
      <c r="CN13" s="1176"/>
      <c r="CO13" s="1176"/>
      <c r="CP13" s="1176"/>
      <c r="CQ13" s="1176"/>
      <c r="CR13" s="1176"/>
      <c r="CS13" s="1176"/>
      <c r="CT13" s="1176"/>
      <c r="CU13" s="1176"/>
      <c r="CV13" s="1176"/>
      <c r="CW13" s="1176"/>
      <c r="CX13" s="1176"/>
    </row>
    <row r="14" spans="1:102" ht="15" customHeight="1" x14ac:dyDescent="0.25">
      <c r="A14" s="1852" t="s">
        <v>18</v>
      </c>
      <c r="B14" s="1853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  <c r="BF14" s="1176"/>
      <c r="BG14" s="1176"/>
      <c r="BH14" s="1176"/>
      <c r="BI14" s="1176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176"/>
      <c r="BU14" s="1176"/>
      <c r="BV14" s="1176"/>
      <c r="BW14" s="1176"/>
      <c r="BX14" s="1176"/>
      <c r="BY14" s="1176"/>
      <c r="BZ14" s="1176"/>
      <c r="CA14" s="1176"/>
      <c r="CB14" s="1176"/>
      <c r="CC14" s="1176"/>
      <c r="CD14" s="1176"/>
      <c r="CE14" s="1176"/>
      <c r="CF14" s="1176"/>
      <c r="CG14" s="1176"/>
      <c r="CH14" s="1176"/>
      <c r="CI14" s="1176"/>
      <c r="CJ14" s="1176"/>
      <c r="CK14" s="1176"/>
      <c r="CL14" s="1176"/>
      <c r="CM14" s="1176"/>
      <c r="CN14" s="1176"/>
      <c r="CO14" s="1176"/>
      <c r="CP14" s="1176"/>
      <c r="CQ14" s="1176"/>
      <c r="CR14" s="1176"/>
      <c r="CS14" s="1176"/>
      <c r="CT14" s="1176"/>
      <c r="CU14" s="1176"/>
      <c r="CV14" s="1176"/>
      <c r="CW14" s="1176"/>
      <c r="CX14" s="1176"/>
    </row>
    <row r="15" spans="1:102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  <c r="BF15" s="1176"/>
      <c r="BG15" s="1176"/>
      <c r="BH15" s="1176"/>
      <c r="BI15" s="1176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176"/>
      <c r="BU15" s="1176"/>
      <c r="BV15" s="1176"/>
      <c r="BW15" s="1176"/>
      <c r="BX15" s="1176"/>
      <c r="BY15" s="1176"/>
      <c r="BZ15" s="1176"/>
      <c r="CA15" s="1176"/>
      <c r="CB15" s="1176"/>
      <c r="CC15" s="1176"/>
      <c r="CD15" s="1176"/>
      <c r="CE15" s="1176"/>
      <c r="CF15" s="1176"/>
      <c r="CG15" s="1176"/>
      <c r="CH15" s="1176"/>
      <c r="CI15" s="1176"/>
      <c r="CJ15" s="1176"/>
      <c r="CK15" s="1176"/>
      <c r="CL15" s="1176"/>
      <c r="CM15" s="1176"/>
      <c r="CN15" s="1176"/>
      <c r="CO15" s="1176"/>
      <c r="CP15" s="1176"/>
      <c r="CQ15" s="1176"/>
      <c r="CR15" s="1176"/>
      <c r="CS15" s="1176"/>
      <c r="CT15" s="1176"/>
      <c r="CU15" s="1176"/>
      <c r="CV15" s="1176"/>
      <c r="CW15" s="1176"/>
      <c r="CX15" s="1176"/>
    </row>
    <row r="16" spans="1:102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  <c r="BF16" s="1176"/>
      <c r="BG16" s="1176"/>
      <c r="BH16" s="1176"/>
      <c r="BI16" s="1176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176"/>
      <c r="BU16" s="1176"/>
      <c r="BV16" s="1176"/>
      <c r="BW16" s="1176"/>
      <c r="BX16" s="1176"/>
      <c r="BY16" s="1176"/>
      <c r="BZ16" s="1176"/>
      <c r="CA16" s="1176"/>
      <c r="CB16" s="1176"/>
      <c r="CC16" s="1176"/>
      <c r="CD16" s="1176"/>
      <c r="CE16" s="1176"/>
      <c r="CF16" s="1176"/>
      <c r="CG16" s="1176"/>
      <c r="CH16" s="1176"/>
      <c r="CI16" s="1176"/>
      <c r="CJ16" s="1176"/>
      <c r="CK16" s="1176"/>
      <c r="CL16" s="1176"/>
      <c r="CM16" s="1176"/>
      <c r="CN16" s="1176"/>
      <c r="CO16" s="1176"/>
      <c r="CP16" s="1176"/>
      <c r="CQ16" s="1176"/>
      <c r="CR16" s="1176"/>
      <c r="CS16" s="1176"/>
      <c r="CT16" s="1176"/>
      <c r="CU16" s="1176"/>
      <c r="CV16" s="1176"/>
      <c r="CW16" s="1176"/>
      <c r="CX16" s="1176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  <c r="BG17" s="1176"/>
      <c r="BH17" s="1176"/>
      <c r="BI17" s="1176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176"/>
      <c r="BU17" s="1176"/>
      <c r="BV17" s="1176"/>
      <c r="BW17" s="1176"/>
      <c r="BX17" s="1176"/>
      <c r="BY17" s="1176"/>
      <c r="BZ17" s="1176"/>
      <c r="CA17" s="1176"/>
      <c r="CB17" s="1176"/>
      <c r="CC17" s="1176"/>
      <c r="CD17" s="1176"/>
      <c r="CE17" s="1176"/>
      <c r="CF17" s="1176"/>
      <c r="CG17" s="1176"/>
      <c r="CH17" s="1176"/>
      <c r="CI17" s="1176"/>
      <c r="CJ17" s="1176"/>
      <c r="CK17" s="1176"/>
      <c r="CL17" s="1176"/>
      <c r="CM17" s="1176"/>
      <c r="CN17" s="1176"/>
      <c r="CO17" s="1176"/>
      <c r="CP17" s="1176"/>
      <c r="CQ17" s="1176"/>
      <c r="CR17" s="1176"/>
      <c r="CS17" s="1176"/>
      <c r="CT17" s="1176"/>
      <c r="CU17" s="1176"/>
      <c r="CV17" s="1176"/>
      <c r="CW17" s="1176"/>
      <c r="CX17" s="1176"/>
    </row>
    <row r="18" spans="1:102" ht="21" x14ac:dyDescent="0.25">
      <c r="A18" s="1871"/>
      <c r="B18" s="1872"/>
      <c r="C18" s="1831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  <c r="BG18" s="1176"/>
      <c r="BH18" s="1176"/>
      <c r="BI18" s="1176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176"/>
      <c r="BU18" s="1176"/>
      <c r="BV18" s="1176"/>
      <c r="BW18" s="1176"/>
      <c r="BX18" s="1176"/>
      <c r="BY18" s="1176"/>
      <c r="BZ18" s="1176"/>
      <c r="CA18" s="1176"/>
      <c r="CB18" s="1176"/>
      <c r="CC18" s="1176"/>
      <c r="CD18" s="1176"/>
      <c r="CE18" s="1176"/>
      <c r="CF18" s="1176"/>
      <c r="CG18" s="1176"/>
      <c r="CH18" s="1176"/>
      <c r="CI18" s="1176"/>
      <c r="CJ18" s="1176"/>
      <c r="CK18" s="1176"/>
      <c r="CL18" s="1176"/>
      <c r="CM18" s="1176"/>
      <c r="CN18" s="1176"/>
      <c r="CO18" s="1176"/>
      <c r="CP18" s="1176"/>
      <c r="CQ18" s="1176"/>
      <c r="CR18" s="1176"/>
      <c r="CS18" s="1176"/>
      <c r="CT18" s="1176"/>
      <c r="CU18" s="1176"/>
      <c r="CV18" s="1176"/>
      <c r="CW18" s="1176"/>
      <c r="CX18" s="1176"/>
    </row>
    <row r="19" spans="1:102" x14ac:dyDescent="0.25">
      <c r="A19" s="1812" t="s">
        <v>30</v>
      </c>
      <c r="B19" s="1813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  <c r="BG19" s="1176"/>
      <c r="BH19" s="1176"/>
      <c r="BI19" s="1176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176"/>
      <c r="BU19" s="1176"/>
      <c r="BV19" s="1176"/>
      <c r="BW19" s="1176"/>
      <c r="BX19" s="1176"/>
      <c r="BY19" s="1176"/>
      <c r="BZ19" s="1176"/>
      <c r="CA19" s="1176"/>
      <c r="CB19" s="1176"/>
      <c r="CC19" s="1176"/>
      <c r="CD19" s="1176"/>
      <c r="CE19" s="1176"/>
      <c r="CF19" s="1176"/>
      <c r="CG19" s="1176"/>
      <c r="CH19" s="1176"/>
      <c r="CI19" s="1176"/>
      <c r="CJ19" s="1176"/>
      <c r="CK19" s="1176"/>
      <c r="CL19" s="1176"/>
      <c r="CM19" s="1176"/>
      <c r="CN19" s="1176"/>
      <c r="CO19" s="1176"/>
      <c r="CP19" s="1176"/>
      <c r="CQ19" s="1176"/>
      <c r="CR19" s="1176"/>
      <c r="CS19" s="1176"/>
      <c r="CT19" s="1176"/>
      <c r="CU19" s="1176"/>
      <c r="CV19" s="1176"/>
      <c r="CW19" s="1176"/>
      <c r="CX19" s="1176"/>
    </row>
    <row r="20" spans="1:102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  <c r="BG20" s="1176"/>
      <c r="BH20" s="1176"/>
      <c r="BI20" s="1176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176"/>
      <c r="BU20" s="1176"/>
      <c r="BV20" s="1176"/>
      <c r="BW20" s="1176"/>
      <c r="BX20" s="1176"/>
      <c r="BY20" s="1176"/>
      <c r="BZ20" s="1176"/>
      <c r="CA20" s="1176"/>
      <c r="CB20" s="1176"/>
      <c r="CC20" s="1176"/>
      <c r="CD20" s="1176"/>
      <c r="CE20" s="1176"/>
      <c r="CF20" s="1176"/>
      <c r="CG20" s="1176"/>
      <c r="CH20" s="1176"/>
      <c r="CI20" s="1176"/>
      <c r="CJ20" s="1176"/>
      <c r="CK20" s="1176"/>
      <c r="CL20" s="1176"/>
      <c r="CM20" s="1176"/>
      <c r="CN20" s="1176"/>
      <c r="CO20" s="1176"/>
      <c r="CP20" s="1176"/>
      <c r="CQ20" s="1176"/>
      <c r="CR20" s="1176"/>
      <c r="CS20" s="1176"/>
      <c r="CT20" s="1176"/>
      <c r="CU20" s="1176"/>
      <c r="CV20" s="1176"/>
      <c r="CW20" s="1176"/>
      <c r="CX20" s="1176"/>
    </row>
    <row r="21" spans="1:102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  <c r="BG21" s="1176"/>
      <c r="BH21" s="1176"/>
      <c r="BI21" s="1176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176"/>
      <c r="BU21" s="1176"/>
      <c r="BV21" s="1176"/>
      <c r="BW21" s="1176"/>
      <c r="BX21" s="1176"/>
      <c r="BY21" s="1176"/>
      <c r="BZ21" s="1176"/>
      <c r="CA21" s="1176"/>
      <c r="CB21" s="1176"/>
      <c r="CC21" s="1176"/>
      <c r="CD21" s="1176"/>
      <c r="CE21" s="1176"/>
      <c r="CF21" s="1176"/>
      <c r="CG21" s="1176"/>
      <c r="CH21" s="1176"/>
      <c r="CI21" s="1176"/>
      <c r="CJ21" s="1176"/>
      <c r="CK21" s="1176"/>
      <c r="CL21" s="1176"/>
      <c r="CM21" s="1176"/>
      <c r="CN21" s="1176"/>
      <c r="CO21" s="1176"/>
      <c r="CP21" s="1176"/>
      <c r="CQ21" s="1176"/>
      <c r="CR21" s="1176"/>
      <c r="CS21" s="1176"/>
      <c r="CT21" s="1176"/>
      <c r="CU21" s="1176"/>
      <c r="CV21" s="1176"/>
      <c r="CW21" s="1176"/>
      <c r="CX21" s="1176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  <c r="BG22" s="1176"/>
      <c r="BH22" s="1176"/>
      <c r="BI22" s="1176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176"/>
      <c r="BU22" s="1176"/>
      <c r="BV22" s="1176"/>
      <c r="BW22" s="1176"/>
      <c r="BX22" s="1176"/>
      <c r="BY22" s="1176"/>
      <c r="BZ22" s="1176"/>
      <c r="CA22" s="1176"/>
      <c r="CB22" s="1176"/>
      <c r="CC22" s="1176"/>
      <c r="CD22" s="1176"/>
      <c r="CE22" s="1176"/>
      <c r="CF22" s="1176"/>
      <c r="CG22" s="1176"/>
      <c r="CH22" s="1176"/>
      <c r="CI22" s="1176"/>
      <c r="CJ22" s="1176"/>
      <c r="CK22" s="1176"/>
      <c r="CL22" s="1176"/>
      <c r="CM22" s="1176"/>
      <c r="CN22" s="1176"/>
      <c r="CO22" s="1176"/>
      <c r="CP22" s="1176"/>
      <c r="CQ22" s="1176"/>
      <c r="CR22" s="1176"/>
      <c r="CS22" s="1176"/>
      <c r="CT22" s="1176"/>
      <c r="CU22" s="1176"/>
      <c r="CV22" s="1176"/>
      <c r="CW22" s="1176"/>
      <c r="CX22" s="1176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  <c r="BG23" s="1176"/>
      <c r="BH23" s="1176"/>
      <c r="BI23" s="1176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176"/>
      <c r="BU23" s="1176"/>
      <c r="BV23" s="1176"/>
      <c r="BW23" s="1176"/>
      <c r="BX23" s="1176"/>
      <c r="BY23" s="1176"/>
      <c r="BZ23" s="1176"/>
      <c r="CA23" s="1176"/>
      <c r="CB23" s="1176"/>
      <c r="CC23" s="1176"/>
      <c r="CD23" s="1176"/>
      <c r="CE23" s="1176"/>
      <c r="CF23" s="1176"/>
      <c r="CG23" s="1176"/>
      <c r="CH23" s="1176"/>
      <c r="CI23" s="1176"/>
      <c r="CJ23" s="1176"/>
      <c r="CK23" s="1176"/>
      <c r="CL23" s="1176"/>
      <c r="CM23" s="1176"/>
      <c r="CN23" s="1176"/>
      <c r="CO23" s="1176"/>
      <c r="CP23" s="1176"/>
      <c r="CQ23" s="1176"/>
      <c r="CR23" s="1176"/>
      <c r="CS23" s="1176"/>
      <c r="CT23" s="1176"/>
      <c r="CU23" s="1176"/>
      <c r="CV23" s="1176"/>
      <c r="CW23" s="1176"/>
      <c r="CX23" s="1176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  <c r="BG24" s="1176"/>
      <c r="BH24" s="1176"/>
      <c r="BI24" s="1176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176"/>
      <c r="BU24" s="1176"/>
      <c r="BV24" s="1176"/>
      <c r="BW24" s="1176"/>
      <c r="BX24" s="1176"/>
      <c r="BY24" s="1176"/>
      <c r="BZ24" s="1176"/>
      <c r="CA24" s="1176"/>
      <c r="CB24" s="1176"/>
      <c r="CC24" s="1176"/>
      <c r="CD24" s="1176"/>
      <c r="CE24" s="1176"/>
      <c r="CF24" s="1176"/>
      <c r="CG24" s="1176"/>
      <c r="CH24" s="1176"/>
      <c r="CI24" s="1176"/>
      <c r="CJ24" s="1176"/>
      <c r="CK24" s="1176"/>
      <c r="CL24" s="1176"/>
      <c r="CM24" s="1176"/>
      <c r="CN24" s="1176"/>
      <c r="CO24" s="1176"/>
      <c r="CP24" s="1176"/>
      <c r="CQ24" s="1176"/>
      <c r="CR24" s="1176"/>
      <c r="CS24" s="1176"/>
      <c r="CT24" s="1176"/>
      <c r="CU24" s="1176"/>
      <c r="CV24" s="1176"/>
      <c r="CW24" s="1176"/>
      <c r="CX24" s="1176"/>
    </row>
    <row r="25" spans="1:102" ht="21" x14ac:dyDescent="0.25">
      <c r="A25" s="1823"/>
      <c r="B25" s="1877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  <c r="BG25" s="1176"/>
      <c r="BH25" s="1176"/>
      <c r="BI25" s="1176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176"/>
      <c r="BU25" s="1176"/>
      <c r="BV25" s="1176"/>
      <c r="BW25" s="1176"/>
      <c r="BX25" s="1176"/>
      <c r="BY25" s="1176"/>
      <c r="BZ25" s="1176"/>
      <c r="CA25" s="1176"/>
      <c r="CB25" s="1176"/>
      <c r="CC25" s="1176"/>
      <c r="CD25" s="1176"/>
      <c r="CE25" s="1176"/>
      <c r="CF25" s="1176"/>
      <c r="CG25" s="1176"/>
      <c r="CH25" s="1176"/>
      <c r="CI25" s="1176"/>
      <c r="CJ25" s="1176"/>
      <c r="CK25" s="1176"/>
      <c r="CL25" s="1176"/>
      <c r="CM25" s="1176"/>
      <c r="CN25" s="1176"/>
      <c r="CO25" s="1176"/>
      <c r="CP25" s="1176"/>
      <c r="CQ25" s="1176"/>
      <c r="CR25" s="1176"/>
      <c r="CS25" s="1176"/>
      <c r="CT25" s="1176"/>
      <c r="CU25" s="1176"/>
      <c r="CV25" s="1176"/>
      <c r="CW25" s="1176"/>
      <c r="CX25" s="1176"/>
    </row>
    <row r="26" spans="1:102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  <c r="BG26" s="1176"/>
      <c r="BH26" s="1176"/>
      <c r="BI26" s="1176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176"/>
      <c r="BU26" s="1176"/>
      <c r="BV26" s="1176"/>
      <c r="BW26" s="1176"/>
      <c r="BX26" s="1176"/>
      <c r="BY26" s="1176"/>
      <c r="BZ26" s="1176"/>
      <c r="CA26" s="1176"/>
      <c r="CB26" s="1176"/>
      <c r="CC26" s="1176"/>
      <c r="CD26" s="1176"/>
      <c r="CE26" s="1176"/>
      <c r="CF26" s="1176"/>
      <c r="CG26" s="1176"/>
      <c r="CH26" s="1176"/>
      <c r="CI26" s="1176"/>
      <c r="CJ26" s="1176"/>
      <c r="CK26" s="1176"/>
      <c r="CL26" s="1176"/>
      <c r="CM26" s="1176"/>
      <c r="CN26" s="1176"/>
      <c r="CO26" s="1176"/>
      <c r="CP26" s="1176"/>
      <c r="CQ26" s="1176"/>
      <c r="CR26" s="1176"/>
      <c r="CS26" s="1176"/>
      <c r="CT26" s="1176"/>
      <c r="CU26" s="1176"/>
      <c r="CV26" s="1176"/>
      <c r="CW26" s="1176"/>
      <c r="CX26" s="1176"/>
    </row>
    <row r="27" spans="1:102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  <c r="BG27" s="1176"/>
      <c r="BH27" s="1176"/>
      <c r="BI27" s="1176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176"/>
      <c r="BU27" s="1176"/>
      <c r="BV27" s="1176"/>
      <c r="BW27" s="1176"/>
      <c r="BX27" s="1176"/>
      <c r="BY27" s="1176"/>
      <c r="BZ27" s="1176"/>
      <c r="CA27" s="1176"/>
      <c r="CB27" s="1176"/>
      <c r="CC27" s="1176"/>
      <c r="CD27" s="1176"/>
      <c r="CE27" s="1176"/>
      <c r="CF27" s="1176"/>
      <c r="CG27" s="1176"/>
      <c r="CH27" s="1176"/>
      <c r="CI27" s="1176"/>
      <c r="CJ27" s="1176"/>
      <c r="CK27" s="1176"/>
      <c r="CL27" s="1176"/>
      <c r="CM27" s="1176"/>
      <c r="CN27" s="1176"/>
      <c r="CO27" s="1176"/>
      <c r="CP27" s="1176"/>
      <c r="CQ27" s="1176"/>
      <c r="CR27" s="1176"/>
      <c r="CS27" s="1176"/>
      <c r="CT27" s="1176"/>
      <c r="CU27" s="1176"/>
      <c r="CV27" s="1176"/>
      <c r="CW27" s="1176"/>
      <c r="CX27" s="1176"/>
    </row>
    <row r="28" spans="1:102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  <c r="BG28" s="1176"/>
      <c r="BH28" s="1176"/>
      <c r="BI28" s="1176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176"/>
      <c r="BU28" s="1176"/>
      <c r="BV28" s="1176"/>
      <c r="BW28" s="1176"/>
      <c r="BX28" s="1176"/>
      <c r="BY28" s="1176"/>
      <c r="BZ28" s="1176"/>
      <c r="CA28" s="1176"/>
      <c r="CB28" s="1176"/>
      <c r="CC28" s="1176"/>
      <c r="CD28" s="1176"/>
      <c r="CE28" s="1176"/>
      <c r="CF28" s="1176"/>
      <c r="CG28" s="1176"/>
      <c r="CH28" s="1176"/>
      <c r="CI28" s="1176"/>
      <c r="CJ28" s="1176"/>
      <c r="CK28" s="1176"/>
      <c r="CL28" s="1176"/>
      <c r="CM28" s="1176"/>
      <c r="CN28" s="1176"/>
      <c r="CO28" s="1176"/>
      <c r="CP28" s="1176"/>
      <c r="CQ28" s="1176"/>
      <c r="CR28" s="1176"/>
      <c r="CS28" s="1176"/>
      <c r="CT28" s="1176"/>
      <c r="CU28" s="1176"/>
      <c r="CV28" s="1176"/>
      <c r="CW28" s="1176"/>
      <c r="CX28" s="1176"/>
    </row>
    <row r="29" spans="1:102" x14ac:dyDescent="0.25">
      <c r="A29" s="1432" t="s">
        <v>44</v>
      </c>
      <c r="B29" s="1429">
        <v>0</v>
      </c>
      <c r="C29" s="1430"/>
      <c r="D29" s="1431"/>
      <c r="E29" s="1430"/>
      <c r="F29" s="1464"/>
      <c r="G29" s="1468"/>
      <c r="H29" s="1469">
        <v>5</v>
      </c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  <c r="BG29" s="1176"/>
      <c r="BH29" s="1176"/>
      <c r="BI29" s="1176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176"/>
      <c r="BU29" s="1176"/>
      <c r="BV29" s="1176"/>
      <c r="BW29" s="1176"/>
      <c r="BX29" s="1176"/>
      <c r="BY29" s="1176"/>
      <c r="BZ29" s="1176"/>
      <c r="CA29" s="1176"/>
      <c r="CB29" s="1176"/>
      <c r="CC29" s="1176"/>
      <c r="CD29" s="1176"/>
      <c r="CE29" s="1176"/>
      <c r="CF29" s="1176"/>
      <c r="CG29" s="1176"/>
      <c r="CH29" s="1176"/>
      <c r="CI29" s="1176"/>
      <c r="CJ29" s="1176"/>
      <c r="CK29" s="1176"/>
      <c r="CL29" s="1176"/>
      <c r="CM29" s="1176"/>
      <c r="CN29" s="1176"/>
      <c r="CO29" s="1176"/>
      <c r="CP29" s="1176"/>
      <c r="CQ29" s="1176"/>
      <c r="CR29" s="1176"/>
      <c r="CS29" s="1176"/>
      <c r="CT29" s="1176"/>
      <c r="CU29" s="1176"/>
      <c r="CV29" s="1176"/>
      <c r="CW29" s="1176"/>
      <c r="CX29" s="1176"/>
    </row>
    <row r="30" spans="1:102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  <c r="BG30" s="1176"/>
      <c r="BH30" s="1176"/>
      <c r="BI30" s="1176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176"/>
      <c r="BU30" s="1176"/>
      <c r="BV30" s="1176"/>
      <c r="BW30" s="1176"/>
      <c r="BX30" s="1176"/>
      <c r="BY30" s="1176"/>
      <c r="BZ30" s="1176"/>
      <c r="CA30" s="1176"/>
      <c r="CB30" s="1176"/>
      <c r="CC30" s="1176"/>
      <c r="CD30" s="1176"/>
      <c r="CE30" s="1176"/>
      <c r="CF30" s="1176"/>
      <c r="CG30" s="1176"/>
      <c r="CH30" s="1176"/>
      <c r="CI30" s="1176"/>
      <c r="CJ30" s="1176"/>
      <c r="CK30" s="1176"/>
      <c r="CL30" s="1176"/>
      <c r="CM30" s="1176"/>
      <c r="CN30" s="1176"/>
      <c r="CO30" s="1176"/>
      <c r="CP30" s="1176"/>
      <c r="CQ30" s="1176"/>
      <c r="CR30" s="1176"/>
      <c r="CS30" s="1176"/>
      <c r="CT30" s="1176"/>
      <c r="CU30" s="1176"/>
      <c r="CV30" s="1176"/>
      <c r="CW30" s="1176"/>
      <c r="CX30" s="1176"/>
    </row>
    <row r="31" spans="1:102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  <c r="BG31" s="1176"/>
      <c r="BH31" s="1176"/>
      <c r="BI31" s="1176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176"/>
      <c r="BU31" s="1176"/>
      <c r="BV31" s="1176"/>
      <c r="BW31" s="1176"/>
      <c r="BX31" s="1176"/>
      <c r="BY31" s="1176"/>
      <c r="BZ31" s="1176"/>
      <c r="CA31" s="1176"/>
      <c r="CB31" s="1176"/>
      <c r="CC31" s="1176"/>
      <c r="CD31" s="1176"/>
      <c r="CE31" s="1176"/>
      <c r="CF31" s="1176"/>
      <c r="CG31" s="1176"/>
      <c r="CH31" s="1176"/>
      <c r="CI31" s="1176"/>
      <c r="CJ31" s="1176"/>
      <c r="CK31" s="1176"/>
      <c r="CL31" s="1176"/>
      <c r="CM31" s="1176"/>
      <c r="CN31" s="1176"/>
      <c r="CO31" s="1176"/>
      <c r="CP31" s="1176"/>
      <c r="CQ31" s="1176"/>
      <c r="CR31" s="1176"/>
      <c r="CS31" s="1176"/>
      <c r="CT31" s="1176"/>
      <c r="CU31" s="1176"/>
      <c r="CV31" s="1176"/>
      <c r="CW31" s="1176"/>
      <c r="CX31" s="1176"/>
    </row>
    <row r="32" spans="1:102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  <c r="BG32" s="1176"/>
      <c r="BH32" s="1176"/>
      <c r="BI32" s="1176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176"/>
      <c r="BU32" s="1176"/>
      <c r="BV32" s="1176"/>
      <c r="BW32" s="1176"/>
      <c r="BX32" s="1176"/>
      <c r="BY32" s="1176"/>
      <c r="BZ32" s="1176"/>
      <c r="CA32" s="1176"/>
      <c r="CB32" s="1176"/>
      <c r="CC32" s="1176"/>
      <c r="CD32" s="1176"/>
      <c r="CE32" s="1176"/>
      <c r="CF32" s="1176"/>
      <c r="CG32" s="1176"/>
      <c r="CH32" s="1176"/>
      <c r="CI32" s="1176"/>
      <c r="CJ32" s="1176"/>
      <c r="CK32" s="1176"/>
      <c r="CL32" s="1176"/>
      <c r="CM32" s="1176"/>
      <c r="CN32" s="1176"/>
      <c r="CO32" s="1176"/>
      <c r="CP32" s="1176"/>
      <c r="CQ32" s="1176"/>
      <c r="CR32" s="1176"/>
      <c r="CS32" s="1176"/>
      <c r="CT32" s="1176"/>
      <c r="CU32" s="1176"/>
      <c r="CV32" s="1176"/>
      <c r="CW32" s="1176"/>
      <c r="CX32" s="1176"/>
    </row>
    <row r="33" spans="1:102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  <c r="BG33" s="1176"/>
      <c r="BH33" s="1176"/>
      <c r="BI33" s="1176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176"/>
      <c r="BU33" s="1176"/>
      <c r="BV33" s="1176"/>
      <c r="BW33" s="1176"/>
      <c r="BX33" s="1176"/>
      <c r="BY33" s="1176"/>
      <c r="BZ33" s="1176"/>
      <c r="CA33" s="1176"/>
      <c r="CB33" s="1176"/>
      <c r="CC33" s="1176"/>
      <c r="CD33" s="1176"/>
      <c r="CE33" s="1176"/>
      <c r="CF33" s="1176"/>
      <c r="CG33" s="1176"/>
      <c r="CH33" s="1176"/>
      <c r="CI33" s="1176"/>
      <c r="CJ33" s="1176"/>
      <c r="CK33" s="1176"/>
      <c r="CL33" s="1176"/>
      <c r="CM33" s="1176"/>
      <c r="CN33" s="1176"/>
      <c r="CO33" s="1176"/>
      <c r="CP33" s="1176"/>
      <c r="CQ33" s="1176"/>
      <c r="CR33" s="1176"/>
      <c r="CS33" s="1176"/>
      <c r="CT33" s="1176"/>
      <c r="CU33" s="1176"/>
      <c r="CV33" s="1176"/>
      <c r="CW33" s="1176"/>
      <c r="CX33" s="1176"/>
    </row>
    <row r="34" spans="1:102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  <c r="BG34" s="1176"/>
      <c r="BH34" s="1176"/>
      <c r="BI34" s="1176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176"/>
      <c r="BU34" s="1176"/>
      <c r="BV34" s="1176"/>
      <c r="BW34" s="1176"/>
      <c r="BX34" s="1176"/>
      <c r="BY34" s="1176"/>
      <c r="BZ34" s="1176"/>
      <c r="CA34" s="1176"/>
      <c r="CB34" s="1176"/>
      <c r="CC34" s="1176"/>
      <c r="CD34" s="1176"/>
      <c r="CE34" s="1176"/>
      <c r="CF34" s="1176"/>
      <c r="CG34" s="1176"/>
      <c r="CH34" s="1176"/>
      <c r="CI34" s="1176"/>
      <c r="CJ34" s="1176"/>
      <c r="CK34" s="1176"/>
      <c r="CL34" s="1176"/>
      <c r="CM34" s="1176"/>
      <c r="CN34" s="1176"/>
      <c r="CO34" s="1176"/>
      <c r="CP34" s="1176"/>
      <c r="CQ34" s="1176"/>
      <c r="CR34" s="1176"/>
      <c r="CS34" s="1176"/>
      <c r="CT34" s="1176"/>
      <c r="CU34" s="1176"/>
      <c r="CV34" s="1176"/>
      <c r="CW34" s="1176"/>
      <c r="CX34" s="1176"/>
    </row>
    <row r="35" spans="1:102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  <c r="BG35" s="1176"/>
      <c r="BH35" s="1176"/>
      <c r="BI35" s="1176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176"/>
      <c r="BU35" s="1176"/>
      <c r="BV35" s="1176"/>
      <c r="BW35" s="1176"/>
      <c r="BX35" s="1176"/>
      <c r="BY35" s="1176"/>
      <c r="BZ35" s="1176"/>
      <c r="CA35" s="1176"/>
      <c r="CB35" s="1176"/>
      <c r="CC35" s="1176"/>
      <c r="CD35" s="1176"/>
      <c r="CE35" s="1176"/>
      <c r="CF35" s="1176"/>
      <c r="CG35" s="1176"/>
      <c r="CH35" s="1176"/>
      <c r="CI35" s="1176"/>
      <c r="CJ35" s="1176"/>
      <c r="CK35" s="1176"/>
      <c r="CL35" s="1176"/>
      <c r="CM35" s="1176"/>
      <c r="CN35" s="1176"/>
      <c r="CO35" s="1176"/>
      <c r="CP35" s="1176"/>
      <c r="CQ35" s="1176"/>
      <c r="CR35" s="1176"/>
      <c r="CS35" s="1176"/>
      <c r="CT35" s="1176"/>
      <c r="CU35" s="1176"/>
      <c r="CV35" s="1176"/>
      <c r="CW35" s="1176"/>
      <c r="CX35" s="1176"/>
    </row>
    <row r="36" spans="1:102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  <c r="BG36" s="1176"/>
      <c r="BH36" s="1176"/>
      <c r="BI36" s="1176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176"/>
      <c r="BU36" s="1176"/>
      <c r="BV36" s="1176"/>
      <c r="BW36" s="1176"/>
      <c r="BX36" s="1176"/>
      <c r="BY36" s="1176"/>
      <c r="BZ36" s="1176"/>
      <c r="CA36" s="1176"/>
      <c r="CB36" s="1176"/>
      <c r="CC36" s="1176"/>
      <c r="CD36" s="1176"/>
      <c r="CE36" s="1176"/>
      <c r="CF36" s="1176"/>
      <c r="CG36" s="1176"/>
      <c r="CH36" s="1176"/>
      <c r="CI36" s="1176"/>
      <c r="CJ36" s="1176"/>
      <c r="CK36" s="1176"/>
      <c r="CL36" s="1176"/>
      <c r="CM36" s="1176"/>
      <c r="CN36" s="1176"/>
      <c r="CO36" s="1176"/>
      <c r="CP36" s="1176"/>
      <c r="CQ36" s="1176"/>
      <c r="CR36" s="1176"/>
      <c r="CS36" s="1176"/>
      <c r="CT36" s="1176"/>
      <c r="CU36" s="1176"/>
      <c r="CV36" s="1176"/>
      <c r="CW36" s="1176"/>
      <c r="CX36" s="1176"/>
    </row>
    <row r="37" spans="1:102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  <c r="BG37" s="1176"/>
      <c r="BH37" s="1176"/>
      <c r="BI37" s="1176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176"/>
      <c r="BU37" s="1176"/>
      <c r="BV37" s="1176"/>
      <c r="BW37" s="1176"/>
      <c r="BX37" s="1176"/>
      <c r="BY37" s="1176"/>
      <c r="BZ37" s="1176"/>
      <c r="CA37" s="1176"/>
      <c r="CB37" s="1176"/>
      <c r="CC37" s="1176"/>
      <c r="CD37" s="1176"/>
      <c r="CE37" s="1176"/>
      <c r="CF37" s="1176"/>
      <c r="CG37" s="1176"/>
      <c r="CH37" s="1176"/>
      <c r="CI37" s="1176"/>
      <c r="CJ37" s="1176"/>
      <c r="CK37" s="1176"/>
      <c r="CL37" s="1176"/>
      <c r="CM37" s="1176"/>
      <c r="CN37" s="1176"/>
      <c r="CO37" s="1176"/>
      <c r="CP37" s="1176"/>
      <c r="CQ37" s="1176"/>
      <c r="CR37" s="1176"/>
      <c r="CS37" s="1176"/>
      <c r="CT37" s="1176"/>
      <c r="CU37" s="1176"/>
      <c r="CV37" s="1176"/>
      <c r="CW37" s="1176"/>
      <c r="CX37" s="1176"/>
    </row>
    <row r="38" spans="1:102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  <c r="BG38" s="1176"/>
      <c r="BH38" s="1176"/>
      <c r="BI38" s="1176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176"/>
      <c r="BU38" s="1176"/>
      <c r="BV38" s="1176"/>
      <c r="BW38" s="1176"/>
      <c r="BX38" s="1176"/>
      <c r="BY38" s="1176"/>
      <c r="BZ38" s="1176"/>
      <c r="CA38" s="1176"/>
      <c r="CB38" s="1176"/>
      <c r="CC38" s="1176"/>
      <c r="CD38" s="1176"/>
      <c r="CE38" s="1176"/>
      <c r="CF38" s="1176"/>
      <c r="CG38" s="1176"/>
      <c r="CH38" s="1176"/>
      <c r="CI38" s="1176"/>
      <c r="CJ38" s="1176"/>
      <c r="CK38" s="1176"/>
      <c r="CL38" s="1176"/>
      <c r="CM38" s="1176"/>
      <c r="CN38" s="1176"/>
      <c r="CO38" s="1176"/>
      <c r="CP38" s="1176"/>
      <c r="CQ38" s="1176"/>
      <c r="CR38" s="1176"/>
      <c r="CS38" s="1176"/>
      <c r="CT38" s="1176"/>
      <c r="CU38" s="1176"/>
      <c r="CV38" s="1176"/>
      <c r="CW38" s="1176"/>
      <c r="CX38" s="1176"/>
    </row>
    <row r="39" spans="1:102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  <c r="BG39" s="1176"/>
      <c r="BH39" s="1176"/>
      <c r="BI39" s="1176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176"/>
      <c r="BU39" s="1176"/>
      <c r="BV39" s="1176"/>
      <c r="BW39" s="1176"/>
      <c r="BX39" s="1176"/>
      <c r="BY39" s="1176"/>
      <c r="BZ39" s="1176"/>
      <c r="CA39" s="1176"/>
      <c r="CB39" s="1176"/>
      <c r="CC39" s="1176"/>
      <c r="CD39" s="1176"/>
      <c r="CE39" s="1176"/>
      <c r="CF39" s="1176"/>
      <c r="CG39" s="1176"/>
      <c r="CH39" s="1176"/>
      <c r="CI39" s="1176"/>
      <c r="CJ39" s="1176"/>
      <c r="CK39" s="1176"/>
      <c r="CL39" s="1176"/>
      <c r="CM39" s="1176"/>
      <c r="CN39" s="1176"/>
      <c r="CO39" s="1176"/>
      <c r="CP39" s="1176"/>
      <c r="CQ39" s="1176"/>
      <c r="CR39" s="1176"/>
      <c r="CS39" s="1176"/>
      <c r="CT39" s="1176"/>
      <c r="CU39" s="1176"/>
      <c r="CV39" s="1176"/>
      <c r="CW39" s="1176"/>
      <c r="CX39" s="1176"/>
    </row>
    <row r="40" spans="1:102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  <c r="BG40" s="1176"/>
      <c r="BH40" s="1176"/>
      <c r="BI40" s="1176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176"/>
      <c r="BU40" s="1176"/>
      <c r="BV40" s="1176"/>
      <c r="BW40" s="1176"/>
      <c r="BX40" s="1176"/>
      <c r="BY40" s="1176"/>
      <c r="BZ40" s="1176"/>
      <c r="CA40" s="1176"/>
      <c r="CB40" s="1176"/>
      <c r="CC40" s="1176"/>
      <c r="CD40" s="1176"/>
      <c r="CE40" s="1176"/>
      <c r="CF40" s="1176"/>
      <c r="CG40" s="1176"/>
      <c r="CH40" s="1176"/>
      <c r="CI40" s="1176"/>
      <c r="CJ40" s="1176"/>
      <c r="CK40" s="1176"/>
      <c r="CL40" s="1176"/>
      <c r="CM40" s="1176"/>
      <c r="CN40" s="1176"/>
      <c r="CO40" s="1176"/>
      <c r="CP40" s="1176"/>
      <c r="CQ40" s="1176"/>
      <c r="CR40" s="1176"/>
      <c r="CS40" s="1176"/>
      <c r="CT40" s="1176"/>
      <c r="CU40" s="1176"/>
      <c r="CV40" s="1176"/>
      <c r="CW40" s="1176"/>
      <c r="CX40" s="1176"/>
    </row>
    <row r="41" spans="1:102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  <c r="BG41" s="1176"/>
      <c r="BH41" s="1176"/>
      <c r="BI41" s="1176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176"/>
      <c r="BU41" s="1176"/>
      <c r="BV41" s="1176"/>
      <c r="BW41" s="1176"/>
      <c r="BX41" s="1176"/>
      <c r="BY41" s="1176"/>
      <c r="BZ41" s="1176"/>
      <c r="CA41" s="1176"/>
      <c r="CB41" s="1176"/>
      <c r="CC41" s="1176"/>
      <c r="CD41" s="1176"/>
      <c r="CE41" s="1176"/>
      <c r="CF41" s="1176"/>
      <c r="CG41" s="1176"/>
      <c r="CH41" s="1176"/>
      <c r="CI41" s="1176"/>
      <c r="CJ41" s="1176"/>
      <c r="CK41" s="1176"/>
      <c r="CL41" s="1176"/>
      <c r="CM41" s="1176"/>
      <c r="CN41" s="1176"/>
      <c r="CO41" s="1176"/>
      <c r="CP41" s="1176"/>
      <c r="CQ41" s="1176"/>
      <c r="CR41" s="1176"/>
      <c r="CS41" s="1176"/>
      <c r="CT41" s="1176"/>
      <c r="CU41" s="1176"/>
      <c r="CV41" s="1176"/>
      <c r="CW41" s="1176"/>
      <c r="CX41" s="1176"/>
    </row>
    <row r="42" spans="1:102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  <c r="BG42" s="1176"/>
      <c r="BH42" s="1176"/>
      <c r="BI42" s="1176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176"/>
      <c r="BU42" s="1176"/>
      <c r="BV42" s="1176"/>
      <c r="BW42" s="1176"/>
      <c r="BX42" s="1176"/>
      <c r="BY42" s="1176"/>
      <c r="BZ42" s="1176"/>
      <c r="CA42" s="1176"/>
      <c r="CB42" s="1176"/>
      <c r="CC42" s="1176"/>
      <c r="CD42" s="1176"/>
      <c r="CE42" s="1176"/>
      <c r="CF42" s="1176"/>
      <c r="CG42" s="1176"/>
      <c r="CH42" s="1176"/>
      <c r="CI42" s="1176"/>
      <c r="CJ42" s="1176"/>
      <c r="CK42" s="1176"/>
      <c r="CL42" s="1176"/>
      <c r="CM42" s="1176"/>
      <c r="CN42" s="1176"/>
      <c r="CO42" s="1176"/>
      <c r="CP42" s="1176"/>
      <c r="CQ42" s="1176"/>
      <c r="CR42" s="1176"/>
      <c r="CS42" s="1176"/>
      <c r="CT42" s="1176"/>
      <c r="CU42" s="1176"/>
      <c r="CV42" s="1176"/>
      <c r="CW42" s="1176"/>
      <c r="CX42" s="1176"/>
    </row>
    <row r="43" spans="1:102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  <c r="BG43" s="1176"/>
      <c r="BH43" s="1176"/>
      <c r="BI43" s="1176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176"/>
      <c r="BU43" s="1176"/>
      <c r="BV43" s="1176"/>
      <c r="BW43" s="1176"/>
      <c r="BX43" s="1176"/>
      <c r="BY43" s="1176"/>
      <c r="BZ43" s="1176"/>
      <c r="CA43" s="1176"/>
      <c r="CB43" s="1176"/>
      <c r="CC43" s="1176"/>
      <c r="CD43" s="1176"/>
      <c r="CE43" s="1176"/>
      <c r="CF43" s="1176"/>
      <c r="CG43" s="1176"/>
      <c r="CH43" s="1176"/>
      <c r="CI43" s="1176"/>
      <c r="CJ43" s="1176"/>
      <c r="CK43" s="1176"/>
      <c r="CL43" s="1176"/>
      <c r="CM43" s="1176"/>
      <c r="CN43" s="1176"/>
      <c r="CO43" s="1176"/>
      <c r="CP43" s="1176"/>
      <c r="CQ43" s="1176"/>
      <c r="CR43" s="1176"/>
      <c r="CS43" s="1176"/>
      <c r="CT43" s="1176"/>
      <c r="CU43" s="1176"/>
      <c r="CV43" s="1176"/>
      <c r="CW43" s="1176"/>
      <c r="CX43" s="1176"/>
    </row>
    <row r="44" spans="1:102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  <c r="BG44" s="1176"/>
      <c r="BH44" s="1176"/>
      <c r="BI44" s="1176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176"/>
      <c r="BU44" s="1176"/>
      <c r="BV44" s="1176"/>
      <c r="BW44" s="1176"/>
      <c r="BX44" s="1176"/>
      <c r="BY44" s="1176"/>
      <c r="BZ44" s="1176"/>
      <c r="CA44" s="1176"/>
      <c r="CB44" s="1176"/>
      <c r="CC44" s="1176"/>
      <c r="CD44" s="1176"/>
      <c r="CE44" s="1176"/>
      <c r="CF44" s="1176"/>
      <c r="CG44" s="1176"/>
      <c r="CH44" s="1176"/>
      <c r="CI44" s="1176"/>
      <c r="CJ44" s="1176"/>
      <c r="CK44" s="1176"/>
      <c r="CL44" s="1176"/>
      <c r="CM44" s="1176"/>
      <c r="CN44" s="1176"/>
      <c r="CO44" s="1176"/>
      <c r="CP44" s="1176"/>
      <c r="CQ44" s="1176"/>
      <c r="CR44" s="1176"/>
      <c r="CS44" s="1176"/>
      <c r="CT44" s="1176"/>
      <c r="CU44" s="1176"/>
      <c r="CV44" s="1176"/>
      <c r="CW44" s="1176"/>
      <c r="CX44" s="1176"/>
    </row>
    <row r="45" spans="1:102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  <c r="BG45" s="1176"/>
      <c r="BH45" s="1176"/>
      <c r="BI45" s="1176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176"/>
      <c r="BU45" s="1176"/>
      <c r="BV45" s="1176"/>
      <c r="BW45" s="1176"/>
      <c r="BX45" s="1176"/>
      <c r="BY45" s="1176"/>
      <c r="BZ45" s="1176"/>
      <c r="CA45" s="1176"/>
      <c r="CB45" s="1176"/>
      <c r="CC45" s="1176"/>
      <c r="CD45" s="1176"/>
      <c r="CE45" s="1176"/>
      <c r="CF45" s="1176"/>
      <c r="CG45" s="1176"/>
      <c r="CH45" s="1176"/>
      <c r="CI45" s="1176"/>
      <c r="CJ45" s="1176"/>
      <c r="CK45" s="1176"/>
      <c r="CL45" s="1176"/>
      <c r="CM45" s="1176"/>
      <c r="CN45" s="1176"/>
      <c r="CO45" s="1176"/>
      <c r="CP45" s="1176"/>
      <c r="CQ45" s="1176"/>
      <c r="CR45" s="1176"/>
      <c r="CS45" s="1176"/>
      <c r="CT45" s="1176"/>
      <c r="CU45" s="1176"/>
      <c r="CV45" s="1176"/>
      <c r="CW45" s="1176"/>
      <c r="CX45" s="1176"/>
    </row>
    <row r="46" spans="1:102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  <c r="BG46" s="1176"/>
      <c r="BH46" s="1176"/>
      <c r="BI46" s="1176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176"/>
      <c r="BU46" s="1176"/>
      <c r="BV46" s="1176"/>
      <c r="BW46" s="1176"/>
      <c r="BX46" s="1176"/>
      <c r="BY46" s="1176"/>
      <c r="BZ46" s="1176"/>
      <c r="CA46" s="1176"/>
      <c r="CB46" s="1176"/>
      <c r="CC46" s="1176"/>
      <c r="CD46" s="1176"/>
      <c r="CE46" s="1176"/>
      <c r="CF46" s="1176"/>
      <c r="CG46" s="1176"/>
      <c r="CH46" s="1176"/>
      <c r="CI46" s="1176"/>
      <c r="CJ46" s="1176"/>
      <c r="CK46" s="1176"/>
      <c r="CL46" s="1176"/>
      <c r="CM46" s="1176"/>
      <c r="CN46" s="1176"/>
      <c r="CO46" s="1176"/>
      <c r="CP46" s="1176"/>
      <c r="CQ46" s="1176"/>
      <c r="CR46" s="1176"/>
      <c r="CS46" s="1176"/>
      <c r="CT46" s="1176"/>
      <c r="CU46" s="1176"/>
      <c r="CV46" s="1176"/>
      <c r="CW46" s="1176"/>
      <c r="CX46" s="1176"/>
    </row>
    <row r="47" spans="1:102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  <c r="BG47" s="1176"/>
      <c r="BH47" s="1176"/>
      <c r="BI47" s="1176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176"/>
      <c r="BU47" s="1176"/>
      <c r="BV47" s="1176"/>
      <c r="BW47" s="1176"/>
      <c r="BX47" s="1176"/>
      <c r="BY47" s="1176"/>
      <c r="BZ47" s="1176"/>
      <c r="CA47" s="1176"/>
      <c r="CB47" s="1176"/>
      <c r="CC47" s="1176"/>
      <c r="CD47" s="1176"/>
      <c r="CE47" s="1176"/>
      <c r="CF47" s="1176"/>
      <c r="CG47" s="1176"/>
      <c r="CH47" s="1176"/>
      <c r="CI47" s="1176"/>
      <c r="CJ47" s="1176"/>
      <c r="CK47" s="1176"/>
      <c r="CL47" s="1176"/>
      <c r="CM47" s="1176"/>
      <c r="CN47" s="1176"/>
      <c r="CO47" s="1176"/>
      <c r="CP47" s="1176"/>
      <c r="CQ47" s="1176"/>
      <c r="CR47" s="1176"/>
      <c r="CS47" s="1176"/>
      <c r="CT47" s="1176"/>
      <c r="CU47" s="1176"/>
      <c r="CV47" s="1176"/>
      <c r="CW47" s="1176"/>
      <c r="CX47" s="1176"/>
    </row>
    <row r="48" spans="1:102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  <c r="BG48" s="1176"/>
      <c r="BH48" s="1176"/>
      <c r="BI48" s="1176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176"/>
      <c r="BU48" s="1176"/>
      <c r="BV48" s="1176"/>
      <c r="BW48" s="1176"/>
      <c r="BX48" s="1176"/>
      <c r="BY48" s="1176"/>
      <c r="BZ48" s="1176"/>
      <c r="CA48" s="1176"/>
      <c r="CB48" s="1176"/>
      <c r="CC48" s="1176"/>
      <c r="CD48" s="1176"/>
      <c r="CE48" s="1176"/>
      <c r="CF48" s="1176"/>
      <c r="CG48" s="1176"/>
      <c r="CH48" s="1176"/>
      <c r="CI48" s="1176"/>
      <c r="CJ48" s="1176"/>
      <c r="CK48" s="1176"/>
      <c r="CL48" s="1176"/>
      <c r="CM48" s="1176"/>
      <c r="CN48" s="1176"/>
      <c r="CO48" s="1176"/>
      <c r="CP48" s="1176"/>
      <c r="CQ48" s="1176"/>
      <c r="CR48" s="1176"/>
      <c r="CS48" s="1176"/>
      <c r="CT48" s="1176"/>
      <c r="CU48" s="1176"/>
      <c r="CV48" s="1176"/>
      <c r="CW48" s="1176"/>
      <c r="CX48" s="1176"/>
    </row>
    <row r="49" spans="1:102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  <c r="BG49" s="1176"/>
      <c r="BH49" s="1176"/>
      <c r="BI49" s="1176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176"/>
      <c r="BU49" s="1176"/>
      <c r="BV49" s="1176"/>
      <c r="BW49" s="1176"/>
      <c r="BX49" s="1176"/>
      <c r="BY49" s="1176"/>
      <c r="BZ49" s="1176"/>
      <c r="CA49" s="1176"/>
      <c r="CB49" s="1176"/>
      <c r="CC49" s="1176"/>
      <c r="CD49" s="1176"/>
      <c r="CE49" s="1176"/>
      <c r="CF49" s="1176"/>
      <c r="CG49" s="1176"/>
      <c r="CH49" s="1176"/>
      <c r="CI49" s="1176"/>
      <c r="CJ49" s="1176"/>
      <c r="CK49" s="1176"/>
      <c r="CL49" s="1176"/>
      <c r="CM49" s="1176"/>
      <c r="CN49" s="1176"/>
      <c r="CO49" s="1176"/>
      <c r="CP49" s="1176"/>
      <c r="CQ49" s="1176"/>
      <c r="CR49" s="1176"/>
      <c r="CS49" s="1176"/>
      <c r="CT49" s="1176"/>
      <c r="CU49" s="1176"/>
      <c r="CV49" s="1176"/>
      <c r="CW49" s="1176"/>
      <c r="CX49" s="1176"/>
    </row>
    <row r="50" spans="1:102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  <c r="BG50" s="1176"/>
      <c r="BH50" s="1176"/>
      <c r="BI50" s="1176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176"/>
      <c r="BU50" s="1176"/>
      <c r="BV50" s="1176"/>
      <c r="BW50" s="1176"/>
      <c r="BX50" s="1176"/>
      <c r="BY50" s="1176"/>
      <c r="BZ50" s="1176"/>
      <c r="CA50" s="1176"/>
      <c r="CB50" s="1176"/>
      <c r="CC50" s="1176"/>
      <c r="CD50" s="1176"/>
      <c r="CE50" s="1176"/>
      <c r="CF50" s="1176"/>
      <c r="CG50" s="1176"/>
      <c r="CH50" s="1176"/>
      <c r="CI50" s="1176"/>
      <c r="CJ50" s="1176"/>
      <c r="CK50" s="1176"/>
      <c r="CL50" s="1176"/>
      <c r="CM50" s="1176"/>
      <c r="CN50" s="1176"/>
      <c r="CO50" s="1176"/>
      <c r="CP50" s="1176"/>
      <c r="CQ50" s="1176"/>
      <c r="CR50" s="1176"/>
      <c r="CS50" s="1176"/>
      <c r="CT50" s="1176"/>
      <c r="CU50" s="1176"/>
      <c r="CV50" s="1176"/>
      <c r="CW50" s="1176"/>
      <c r="CX50" s="1176"/>
    </row>
    <row r="51" spans="1:102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  <c r="BG51" s="1176"/>
      <c r="BH51" s="1176"/>
      <c r="BI51" s="1176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176"/>
      <c r="BU51" s="1176"/>
      <c r="BV51" s="1176"/>
      <c r="BW51" s="1176"/>
      <c r="BX51" s="1176"/>
      <c r="BY51" s="1176"/>
      <c r="BZ51" s="1176"/>
      <c r="CA51" s="1176"/>
      <c r="CB51" s="1176"/>
      <c r="CC51" s="1176"/>
      <c r="CD51" s="1176"/>
      <c r="CE51" s="1176"/>
      <c r="CF51" s="1176"/>
      <c r="CG51" s="1176"/>
      <c r="CH51" s="1176"/>
      <c r="CI51" s="1176"/>
      <c r="CJ51" s="1176"/>
      <c r="CK51" s="1176"/>
      <c r="CL51" s="1176"/>
      <c r="CM51" s="1176"/>
      <c r="CN51" s="1176"/>
      <c r="CO51" s="1176"/>
      <c r="CP51" s="1176"/>
      <c r="CQ51" s="1176"/>
      <c r="CR51" s="1176"/>
      <c r="CS51" s="1176"/>
      <c r="CT51" s="1176"/>
      <c r="CU51" s="1176"/>
      <c r="CV51" s="1176"/>
      <c r="CW51" s="1176"/>
      <c r="CX51" s="1176"/>
    </row>
    <row r="52" spans="1:102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  <c r="BG52" s="1176"/>
      <c r="BH52" s="1176"/>
      <c r="BI52" s="1176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176"/>
      <c r="BU52" s="1176"/>
      <c r="BV52" s="1176"/>
      <c r="BW52" s="1176"/>
      <c r="BX52" s="1176"/>
      <c r="BY52" s="1176"/>
      <c r="BZ52" s="1176"/>
      <c r="CA52" s="1176"/>
      <c r="CB52" s="1176"/>
      <c r="CC52" s="1176"/>
      <c r="CD52" s="1176"/>
      <c r="CE52" s="1176"/>
      <c r="CF52" s="1176"/>
      <c r="CG52" s="1176"/>
      <c r="CH52" s="1176"/>
      <c r="CI52" s="1176"/>
      <c r="CJ52" s="1176"/>
      <c r="CK52" s="1176"/>
      <c r="CL52" s="1176"/>
      <c r="CM52" s="1176"/>
      <c r="CN52" s="1176"/>
      <c r="CO52" s="1176"/>
      <c r="CP52" s="1176"/>
      <c r="CQ52" s="1176"/>
      <c r="CR52" s="1176"/>
      <c r="CS52" s="1176"/>
      <c r="CT52" s="1176"/>
      <c r="CU52" s="1176"/>
      <c r="CV52" s="1176"/>
      <c r="CW52" s="1176"/>
      <c r="CX52" s="1176"/>
    </row>
    <row r="53" spans="1:102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  <c r="BG53" s="1176"/>
      <c r="BH53" s="1176"/>
      <c r="BI53" s="1176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176"/>
      <c r="BU53" s="1176"/>
      <c r="BV53" s="1176"/>
      <c r="BW53" s="1176"/>
      <c r="BX53" s="1176"/>
      <c r="BY53" s="1176"/>
      <c r="BZ53" s="1176"/>
      <c r="CA53" s="1176"/>
      <c r="CB53" s="1176"/>
      <c r="CC53" s="1176"/>
      <c r="CD53" s="1176"/>
      <c r="CE53" s="1176"/>
      <c r="CF53" s="1176"/>
      <c r="CG53" s="1176"/>
      <c r="CH53" s="1176"/>
      <c r="CI53" s="1176"/>
      <c r="CJ53" s="1176"/>
      <c r="CK53" s="1176"/>
      <c r="CL53" s="1176"/>
      <c r="CM53" s="1176"/>
      <c r="CN53" s="1176"/>
      <c r="CO53" s="1176"/>
      <c r="CP53" s="1176"/>
      <c r="CQ53" s="1176"/>
      <c r="CR53" s="1176"/>
      <c r="CS53" s="1176"/>
      <c r="CT53" s="1176"/>
      <c r="CU53" s="1176"/>
      <c r="CV53" s="1176"/>
      <c r="CW53" s="1176"/>
      <c r="CX53" s="1176"/>
    </row>
    <row r="54" spans="1:102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  <c r="BG54" s="1176"/>
      <c r="BH54" s="1176"/>
      <c r="BI54" s="1176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176"/>
      <c r="BU54" s="1176"/>
      <c r="BV54" s="1176"/>
      <c r="BW54" s="1176"/>
      <c r="BX54" s="1176"/>
      <c r="BY54" s="1176"/>
      <c r="BZ54" s="1176"/>
      <c r="CA54" s="1176"/>
      <c r="CB54" s="1176"/>
      <c r="CC54" s="1176"/>
      <c r="CD54" s="1176"/>
      <c r="CE54" s="1176"/>
      <c r="CF54" s="1176"/>
      <c r="CG54" s="1176"/>
      <c r="CH54" s="1176"/>
      <c r="CI54" s="1176"/>
      <c r="CJ54" s="1176"/>
      <c r="CK54" s="1176"/>
      <c r="CL54" s="1176"/>
      <c r="CM54" s="1176"/>
      <c r="CN54" s="1176"/>
      <c r="CO54" s="1176"/>
      <c r="CP54" s="1176"/>
      <c r="CQ54" s="1176"/>
      <c r="CR54" s="1176"/>
      <c r="CS54" s="1176"/>
      <c r="CT54" s="1176"/>
      <c r="CU54" s="1176"/>
      <c r="CV54" s="1176"/>
      <c r="CW54" s="1176"/>
      <c r="CX54" s="1176"/>
    </row>
    <row r="55" spans="1:102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  <c r="BG55" s="1176"/>
      <c r="BH55" s="1176"/>
      <c r="BI55" s="1176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176"/>
      <c r="BU55" s="1176"/>
      <c r="BV55" s="1176"/>
      <c r="BW55" s="1176"/>
      <c r="BX55" s="1176"/>
      <c r="BY55" s="1176"/>
      <c r="BZ55" s="1176"/>
      <c r="CA55" s="1176"/>
      <c r="CB55" s="1176"/>
      <c r="CC55" s="1176"/>
      <c r="CD55" s="1176"/>
      <c r="CE55" s="1176"/>
      <c r="CF55" s="1176"/>
      <c r="CG55" s="1176"/>
      <c r="CH55" s="1176"/>
      <c r="CI55" s="1176"/>
      <c r="CJ55" s="1176"/>
      <c r="CK55" s="1176"/>
      <c r="CL55" s="1176"/>
      <c r="CM55" s="1176"/>
      <c r="CN55" s="1176"/>
      <c r="CO55" s="1176"/>
      <c r="CP55" s="1176"/>
      <c r="CQ55" s="1176"/>
      <c r="CR55" s="1176"/>
      <c r="CS55" s="1176"/>
      <c r="CT55" s="1176"/>
      <c r="CU55" s="1176"/>
      <c r="CV55" s="1176"/>
      <c r="CW55" s="1176"/>
      <c r="CX55" s="1176"/>
    </row>
    <row r="56" spans="1:102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  <c r="BG56" s="1176"/>
      <c r="BH56" s="1176"/>
      <c r="BI56" s="1176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176"/>
      <c r="BU56" s="1176"/>
      <c r="BV56" s="1176"/>
      <c r="BW56" s="1176"/>
      <c r="BX56" s="1176"/>
      <c r="BY56" s="1176"/>
      <c r="BZ56" s="1176"/>
      <c r="CA56" s="1176"/>
      <c r="CB56" s="1176"/>
      <c r="CC56" s="1176"/>
      <c r="CD56" s="1176"/>
      <c r="CE56" s="1176"/>
      <c r="CF56" s="1176"/>
      <c r="CG56" s="1176"/>
      <c r="CH56" s="1176"/>
      <c r="CI56" s="1176"/>
      <c r="CJ56" s="1176"/>
      <c r="CK56" s="1176"/>
      <c r="CL56" s="1176"/>
      <c r="CM56" s="1176"/>
      <c r="CN56" s="1176"/>
      <c r="CO56" s="1176"/>
      <c r="CP56" s="1176"/>
      <c r="CQ56" s="1176"/>
      <c r="CR56" s="1176"/>
      <c r="CS56" s="1176"/>
      <c r="CT56" s="1176"/>
      <c r="CU56" s="1176"/>
      <c r="CV56" s="1176"/>
      <c r="CW56" s="1176"/>
      <c r="CX56" s="1176"/>
    </row>
    <row r="57" spans="1:102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  <c r="BG57" s="1176"/>
      <c r="BH57" s="1176"/>
      <c r="BI57" s="1176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176"/>
      <c r="BU57" s="1176"/>
      <c r="BV57" s="1176"/>
      <c r="BW57" s="1176"/>
      <c r="BX57" s="1176"/>
      <c r="BY57" s="1176"/>
      <c r="BZ57" s="1176"/>
      <c r="CA57" s="1176"/>
      <c r="CB57" s="1176"/>
      <c r="CC57" s="1176"/>
      <c r="CD57" s="1176"/>
      <c r="CE57" s="1176"/>
      <c r="CF57" s="1176"/>
      <c r="CG57" s="1176"/>
      <c r="CH57" s="1176"/>
      <c r="CI57" s="1176"/>
      <c r="CJ57" s="1176"/>
      <c r="CK57" s="1176"/>
      <c r="CL57" s="1176"/>
      <c r="CM57" s="1176"/>
      <c r="CN57" s="1176"/>
      <c r="CO57" s="1176"/>
      <c r="CP57" s="1176"/>
      <c r="CQ57" s="1176"/>
      <c r="CR57" s="1176"/>
      <c r="CS57" s="1176"/>
      <c r="CT57" s="1176"/>
      <c r="CU57" s="1176"/>
      <c r="CV57" s="1176"/>
      <c r="CW57" s="1176"/>
      <c r="CX57" s="1176"/>
    </row>
    <row r="58" spans="1:102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  <c r="BG58" s="1176"/>
      <c r="BH58" s="1176"/>
      <c r="BI58" s="1176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6"/>
      <c r="CH58" s="1176"/>
      <c r="CI58" s="1176"/>
      <c r="CJ58" s="1176"/>
      <c r="CK58" s="1176"/>
      <c r="CL58" s="1176"/>
      <c r="CM58" s="1176"/>
      <c r="CN58" s="1176"/>
      <c r="CO58" s="1176"/>
      <c r="CP58" s="1176"/>
      <c r="CQ58" s="1176"/>
      <c r="CR58" s="1176"/>
      <c r="CS58" s="1176"/>
      <c r="CT58" s="1176"/>
      <c r="CU58" s="1176"/>
      <c r="CV58" s="1176"/>
      <c r="CW58" s="1176"/>
      <c r="CX58" s="1176"/>
    </row>
    <row r="59" spans="1:102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  <c r="BG59" s="1176"/>
      <c r="BH59" s="1176"/>
      <c r="BI59" s="1176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6"/>
      <c r="CH59" s="1176"/>
      <c r="CI59" s="1176"/>
      <c r="CJ59" s="1176"/>
      <c r="CK59" s="1176"/>
      <c r="CL59" s="1176"/>
      <c r="CM59" s="1176"/>
      <c r="CN59" s="1176"/>
      <c r="CO59" s="1176"/>
      <c r="CP59" s="1176"/>
      <c r="CQ59" s="1176"/>
      <c r="CR59" s="1176"/>
      <c r="CS59" s="1176"/>
      <c r="CT59" s="1176"/>
      <c r="CU59" s="1176"/>
      <c r="CV59" s="1176"/>
      <c r="CW59" s="1176"/>
      <c r="CX59" s="1176"/>
    </row>
    <row r="60" spans="1:102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  <c r="BG60" s="1176"/>
      <c r="BH60" s="1176"/>
      <c r="BI60" s="1176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6"/>
      <c r="CH60" s="1176"/>
      <c r="CI60" s="1176"/>
      <c r="CJ60" s="1176"/>
      <c r="CK60" s="1176"/>
      <c r="CL60" s="1176"/>
      <c r="CM60" s="1176"/>
      <c r="CN60" s="1176"/>
      <c r="CO60" s="1176"/>
      <c r="CP60" s="1176"/>
      <c r="CQ60" s="1176"/>
      <c r="CR60" s="1176"/>
      <c r="CS60" s="1176"/>
      <c r="CT60" s="1176"/>
      <c r="CU60" s="1176"/>
      <c r="CV60" s="1176"/>
      <c r="CW60" s="1176"/>
      <c r="CX60" s="1176"/>
    </row>
    <row r="61" spans="1:102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  <c r="BG61" s="1176"/>
      <c r="BH61" s="1176"/>
      <c r="BI61" s="1176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176"/>
      <c r="BU61" s="1176"/>
      <c r="BV61" s="1176"/>
      <c r="BW61" s="1176"/>
      <c r="BX61" s="1176"/>
      <c r="BY61" s="1176"/>
      <c r="BZ61" s="1176"/>
      <c r="CA61" s="1176"/>
      <c r="CB61" s="1176"/>
      <c r="CC61" s="1176"/>
      <c r="CD61" s="1176"/>
      <c r="CE61" s="1176"/>
      <c r="CF61" s="1176"/>
      <c r="CG61" s="1176"/>
      <c r="CH61" s="1176"/>
      <c r="CI61" s="1176"/>
      <c r="CJ61" s="1176"/>
      <c r="CK61" s="1176"/>
      <c r="CL61" s="1176"/>
      <c r="CM61" s="1176"/>
      <c r="CN61" s="1176"/>
      <c r="CO61" s="1176"/>
      <c r="CP61" s="1176"/>
      <c r="CQ61" s="1176"/>
      <c r="CR61" s="1176"/>
      <c r="CS61" s="1176"/>
      <c r="CT61" s="1176"/>
      <c r="CU61" s="1176"/>
      <c r="CV61" s="1176"/>
      <c r="CW61" s="1176"/>
      <c r="CX61" s="1176"/>
    </row>
    <row r="62" spans="1:102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  <c r="BG62" s="1176"/>
      <c r="BH62" s="1176"/>
      <c r="BI62" s="1176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176"/>
      <c r="BU62" s="1176"/>
      <c r="BV62" s="1176"/>
      <c r="BW62" s="1176"/>
      <c r="BX62" s="1176"/>
      <c r="BY62" s="1176"/>
      <c r="BZ62" s="1176"/>
      <c r="CA62" s="1176"/>
      <c r="CB62" s="1176"/>
      <c r="CC62" s="1176"/>
      <c r="CD62" s="1176"/>
      <c r="CE62" s="1176"/>
      <c r="CF62" s="1176"/>
      <c r="CG62" s="1176"/>
      <c r="CH62" s="1176"/>
      <c r="CI62" s="1176"/>
      <c r="CJ62" s="1176"/>
      <c r="CK62" s="1176"/>
      <c r="CL62" s="1176"/>
      <c r="CM62" s="1176"/>
      <c r="CN62" s="1176"/>
      <c r="CO62" s="1176"/>
      <c r="CP62" s="1176"/>
      <c r="CQ62" s="1176"/>
      <c r="CR62" s="1176"/>
      <c r="CS62" s="1176"/>
      <c r="CT62" s="1176"/>
      <c r="CU62" s="1176"/>
      <c r="CV62" s="1176"/>
      <c r="CW62" s="1176"/>
      <c r="CX62" s="1176"/>
    </row>
    <row r="63" spans="1:102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  <c r="BG63" s="1176"/>
      <c r="BH63" s="1176"/>
      <c r="BI63" s="1176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176"/>
      <c r="BU63" s="1176"/>
      <c r="BV63" s="1176"/>
      <c r="BW63" s="1176"/>
      <c r="BX63" s="1176"/>
      <c r="BY63" s="1176"/>
      <c r="BZ63" s="1176"/>
      <c r="CA63" s="1176"/>
      <c r="CB63" s="1176"/>
      <c r="CC63" s="1176"/>
      <c r="CD63" s="1176"/>
      <c r="CE63" s="1176"/>
      <c r="CF63" s="1176"/>
      <c r="CG63" s="1176"/>
      <c r="CH63" s="1176"/>
      <c r="CI63" s="1176"/>
      <c r="CJ63" s="1176"/>
      <c r="CK63" s="1176"/>
      <c r="CL63" s="1176"/>
      <c r="CM63" s="1176"/>
      <c r="CN63" s="1176"/>
      <c r="CO63" s="1176"/>
      <c r="CP63" s="1176"/>
      <c r="CQ63" s="1176"/>
      <c r="CR63" s="1176"/>
      <c r="CS63" s="1176"/>
      <c r="CT63" s="1176"/>
      <c r="CU63" s="1176"/>
      <c r="CV63" s="1176"/>
      <c r="CW63" s="1176"/>
      <c r="CX63" s="1176"/>
    </row>
    <row r="64" spans="1:102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  <c r="BG64" s="1176"/>
      <c r="BH64" s="1176"/>
      <c r="BI64" s="1176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176"/>
      <c r="BU64" s="1176"/>
      <c r="BV64" s="1176"/>
      <c r="BW64" s="1176"/>
      <c r="BX64" s="1176"/>
      <c r="BY64" s="1176"/>
      <c r="BZ64" s="1176"/>
      <c r="CA64" s="1176"/>
      <c r="CB64" s="1176"/>
      <c r="CC64" s="1176"/>
      <c r="CD64" s="1176"/>
      <c r="CE64" s="1176"/>
      <c r="CF64" s="1176"/>
      <c r="CG64" s="1176"/>
      <c r="CH64" s="1176"/>
      <c r="CI64" s="1176"/>
      <c r="CJ64" s="1176"/>
      <c r="CK64" s="1176"/>
      <c r="CL64" s="1176"/>
      <c r="CM64" s="1176"/>
      <c r="CN64" s="1176"/>
      <c r="CO64" s="1176"/>
      <c r="CP64" s="1176"/>
      <c r="CQ64" s="1176"/>
      <c r="CR64" s="1176"/>
      <c r="CS64" s="1176"/>
      <c r="CT64" s="1176"/>
      <c r="CU64" s="1176"/>
      <c r="CV64" s="1176"/>
      <c r="CW64" s="1176"/>
      <c r="CX64" s="1176"/>
    </row>
    <row r="65" spans="1:102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  <c r="BT65" s="1176"/>
      <c r="BU65" s="1176"/>
      <c r="BV65" s="1176"/>
      <c r="BW65" s="1176"/>
      <c r="BX65" s="1176"/>
      <c r="BY65" s="1176"/>
      <c r="BZ65" s="1176"/>
      <c r="CA65" s="1176"/>
      <c r="CB65" s="1176"/>
      <c r="CC65" s="1176"/>
      <c r="CD65" s="1176"/>
      <c r="CE65" s="1176"/>
      <c r="CF65" s="1176"/>
      <c r="CG65" s="1176"/>
      <c r="CH65" s="1176"/>
      <c r="CI65" s="1176"/>
      <c r="CJ65" s="1176"/>
      <c r="CK65" s="1176"/>
      <c r="CL65" s="1176"/>
      <c r="CM65" s="1176"/>
      <c r="CN65" s="1176"/>
      <c r="CO65" s="1176"/>
      <c r="CP65" s="1176"/>
      <c r="CQ65" s="1176"/>
      <c r="CR65" s="1176"/>
      <c r="CS65" s="1176"/>
      <c r="CT65" s="1176"/>
      <c r="CU65" s="1176"/>
      <c r="CV65" s="1176"/>
      <c r="CW65" s="1176"/>
      <c r="CX65" s="1176"/>
    </row>
    <row r="66" spans="1:102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  <c r="BT66" s="1176"/>
      <c r="BU66" s="1176"/>
      <c r="BV66" s="1176"/>
      <c r="BW66" s="1176"/>
      <c r="BX66" s="1176"/>
      <c r="BY66" s="1176"/>
      <c r="BZ66" s="1176"/>
      <c r="CA66" s="1176"/>
      <c r="CB66" s="1176"/>
      <c r="CC66" s="1176"/>
      <c r="CD66" s="1176"/>
      <c r="CE66" s="1176"/>
      <c r="CF66" s="1176"/>
      <c r="CG66" s="1176"/>
      <c r="CH66" s="1176"/>
      <c r="CI66" s="1176"/>
      <c r="CJ66" s="1176"/>
      <c r="CK66" s="1176"/>
      <c r="CL66" s="1176"/>
      <c r="CM66" s="1176"/>
      <c r="CN66" s="1176"/>
      <c r="CO66" s="1176"/>
      <c r="CP66" s="1176"/>
      <c r="CQ66" s="1176"/>
      <c r="CR66" s="1176"/>
      <c r="CS66" s="1176"/>
      <c r="CT66" s="1176"/>
      <c r="CU66" s="1176"/>
      <c r="CV66" s="1176"/>
      <c r="CW66" s="1176"/>
      <c r="CX66" s="1176"/>
    </row>
    <row r="67" spans="1:102" x14ac:dyDescent="0.25">
      <c r="A67" s="1438" t="s">
        <v>82</v>
      </c>
      <c r="B67" s="1439">
        <v>0</v>
      </c>
      <c r="C67" s="1440">
        <v>0</v>
      </c>
      <c r="D67" s="1441">
        <v>0</v>
      </c>
      <c r="E67" s="1439">
        <v>0</v>
      </c>
      <c r="F67" s="1478">
        <v>0</v>
      </c>
      <c r="G67" s="1466">
        <v>0</v>
      </c>
      <c r="H67" s="1441">
        <v>5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  <c r="BT67" s="1176"/>
      <c r="BU67" s="1176"/>
      <c r="BV67" s="1176"/>
      <c r="BW67" s="1176"/>
      <c r="BX67" s="1176"/>
      <c r="BY67" s="1176"/>
      <c r="BZ67" s="1176"/>
      <c r="CA67" s="1176"/>
      <c r="CB67" s="1176"/>
      <c r="CC67" s="1176"/>
      <c r="CD67" s="1176"/>
      <c r="CE67" s="1176"/>
      <c r="CF67" s="1176"/>
      <c r="CG67" s="1176"/>
      <c r="CH67" s="1176"/>
      <c r="CI67" s="1176"/>
      <c r="CJ67" s="1176"/>
      <c r="CK67" s="1176"/>
      <c r="CL67" s="1176"/>
      <c r="CM67" s="1176"/>
      <c r="CN67" s="1176"/>
      <c r="CO67" s="1176"/>
      <c r="CP67" s="1176"/>
      <c r="CQ67" s="1176"/>
      <c r="CR67" s="1176"/>
      <c r="CS67" s="1176"/>
      <c r="CT67" s="1176"/>
      <c r="CU67" s="1176"/>
      <c r="CV67" s="1176"/>
      <c r="CW67" s="1176"/>
      <c r="CX67" s="1176"/>
    </row>
    <row r="68" spans="1:102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  <c r="BT68" s="1176"/>
      <c r="BU68" s="1176"/>
      <c r="BV68" s="1176"/>
      <c r="BW68" s="1176"/>
      <c r="BX68" s="1176"/>
      <c r="BY68" s="1176"/>
      <c r="BZ68" s="1176"/>
      <c r="CA68" s="1176"/>
      <c r="CB68" s="1176"/>
      <c r="CC68" s="1176"/>
      <c r="CD68" s="1176"/>
      <c r="CE68" s="1176"/>
      <c r="CF68" s="1176"/>
      <c r="CG68" s="1176"/>
      <c r="CH68" s="1176"/>
      <c r="CI68" s="1176"/>
      <c r="CJ68" s="1176"/>
      <c r="CK68" s="1176"/>
      <c r="CL68" s="1176"/>
      <c r="CM68" s="1176"/>
      <c r="CN68" s="1176"/>
      <c r="CO68" s="1176"/>
      <c r="CP68" s="1176"/>
      <c r="CQ68" s="1176"/>
      <c r="CR68" s="1176"/>
      <c r="CS68" s="1176"/>
      <c r="CT68" s="1176"/>
      <c r="CU68" s="1176"/>
      <c r="CV68" s="1176"/>
      <c r="CW68" s="1176"/>
      <c r="CX68" s="1176"/>
    </row>
    <row r="69" spans="1:102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  <c r="BT69" s="1176"/>
      <c r="BU69" s="1176"/>
      <c r="BV69" s="1176"/>
      <c r="BW69" s="1176"/>
      <c r="BX69" s="1176"/>
      <c r="BY69" s="1176"/>
      <c r="BZ69" s="1176"/>
      <c r="CA69" s="1176"/>
      <c r="CB69" s="1176"/>
      <c r="CC69" s="1176"/>
      <c r="CD69" s="1176"/>
      <c r="CE69" s="1176"/>
      <c r="CF69" s="1176"/>
      <c r="CG69" s="1176"/>
      <c r="CH69" s="1176"/>
      <c r="CI69" s="1176"/>
      <c r="CJ69" s="1176"/>
      <c r="CK69" s="1176"/>
      <c r="CL69" s="1176"/>
      <c r="CM69" s="1176"/>
      <c r="CN69" s="1176"/>
      <c r="CO69" s="1176"/>
      <c r="CP69" s="1176"/>
      <c r="CQ69" s="1176"/>
      <c r="CR69" s="1176"/>
      <c r="CS69" s="1176"/>
      <c r="CT69" s="1176"/>
      <c r="CU69" s="1176"/>
      <c r="CV69" s="1176"/>
      <c r="CW69" s="1176"/>
      <c r="CX69" s="1176"/>
    </row>
    <row r="70" spans="1:102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  <c r="BT70" s="1176"/>
      <c r="BU70" s="1176"/>
      <c r="BV70" s="1176"/>
      <c r="BW70" s="1176"/>
      <c r="BX70" s="1176"/>
      <c r="BY70" s="1176"/>
      <c r="BZ70" s="1176"/>
      <c r="CA70" s="1176"/>
      <c r="CB70" s="1176"/>
      <c r="CC70" s="1176"/>
      <c r="CD70" s="1176"/>
      <c r="CE70" s="1176"/>
      <c r="CF70" s="1176"/>
      <c r="CG70" s="1176"/>
      <c r="CH70" s="1176"/>
      <c r="CI70" s="1176"/>
      <c r="CJ70" s="1176"/>
      <c r="CK70" s="1176"/>
      <c r="CL70" s="1176"/>
      <c r="CM70" s="1176"/>
      <c r="CN70" s="1176"/>
      <c r="CO70" s="1176"/>
      <c r="CP70" s="1176"/>
      <c r="CQ70" s="1176"/>
      <c r="CR70" s="1176"/>
      <c r="CS70" s="1176"/>
      <c r="CT70" s="1176"/>
      <c r="CU70" s="1176"/>
      <c r="CV70" s="1176"/>
      <c r="CW70" s="1176"/>
      <c r="CX70" s="1176"/>
    </row>
    <row r="71" spans="1:102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6"/>
      <c r="CH71" s="1176"/>
      <c r="CI71" s="1176"/>
      <c r="CJ71" s="1176"/>
      <c r="CK71" s="1176"/>
      <c r="CL71" s="1176"/>
      <c r="CM71" s="1176"/>
      <c r="CN71" s="1176"/>
      <c r="CO71" s="1176"/>
      <c r="CP71" s="1176"/>
      <c r="CQ71" s="1176"/>
      <c r="CR71" s="1176"/>
      <c r="CS71" s="1176"/>
      <c r="CT71" s="1176"/>
      <c r="CU71" s="1176"/>
      <c r="CV71" s="1176"/>
      <c r="CW71" s="1176"/>
      <c r="CX71" s="1176"/>
    </row>
    <row r="72" spans="1:102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6"/>
      <c r="CH72" s="1176"/>
      <c r="CI72" s="1176"/>
      <c r="CJ72" s="1176"/>
      <c r="CK72" s="1176"/>
      <c r="CL72" s="1176"/>
      <c r="CM72" s="1176"/>
      <c r="CN72" s="1176"/>
      <c r="CO72" s="1176"/>
      <c r="CP72" s="1176"/>
      <c r="CQ72" s="1176"/>
      <c r="CR72" s="1176"/>
      <c r="CS72" s="1176"/>
      <c r="CT72" s="1176"/>
      <c r="CU72" s="1176"/>
      <c r="CV72" s="1176"/>
      <c r="CW72" s="1176"/>
      <c r="CX72" s="1176"/>
    </row>
    <row r="73" spans="1:102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6"/>
      <c r="CH73" s="1176"/>
      <c r="CI73" s="1176"/>
      <c r="CJ73" s="1176"/>
      <c r="CK73" s="1176"/>
      <c r="CL73" s="1176"/>
      <c r="CM73" s="1176"/>
      <c r="CN73" s="1176"/>
      <c r="CO73" s="1176"/>
      <c r="CP73" s="1176"/>
      <c r="CQ73" s="1176"/>
      <c r="CR73" s="1176"/>
      <c r="CS73" s="1176"/>
      <c r="CT73" s="1176"/>
      <c r="CU73" s="1176"/>
      <c r="CV73" s="1176"/>
      <c r="CW73" s="1176"/>
      <c r="CX73" s="1176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  <c r="BT74" s="1176"/>
      <c r="BU74" s="1176"/>
      <c r="BV74" s="1176"/>
      <c r="BW74" s="1176"/>
      <c r="BX74" s="1176"/>
      <c r="BY74" s="1176"/>
      <c r="BZ74" s="1176"/>
      <c r="CA74" s="1176"/>
      <c r="CB74" s="1176"/>
      <c r="CC74" s="1176"/>
      <c r="CD74" s="1176"/>
      <c r="CE74" s="1176"/>
      <c r="CF74" s="1176"/>
      <c r="CG74" s="1176"/>
      <c r="CH74" s="1176"/>
      <c r="CI74" s="1176"/>
      <c r="CJ74" s="1176"/>
      <c r="CK74" s="1176"/>
      <c r="CL74" s="1176"/>
      <c r="CM74" s="1176"/>
      <c r="CN74" s="1176"/>
      <c r="CO74" s="1176"/>
      <c r="CP74" s="1176"/>
      <c r="CQ74" s="1176"/>
      <c r="CR74" s="1176"/>
      <c r="CS74" s="1176"/>
      <c r="CT74" s="1176"/>
      <c r="CU74" s="1176"/>
      <c r="CV74" s="1176"/>
      <c r="CW74" s="1176"/>
      <c r="CX74" s="1176"/>
    </row>
    <row r="75" spans="1:102" ht="21" x14ac:dyDescent="0.25">
      <c r="A75" s="1861"/>
      <c r="B75" s="1877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  <c r="BT75" s="1176"/>
      <c r="BU75" s="1176"/>
      <c r="BV75" s="1176"/>
      <c r="BW75" s="1176"/>
      <c r="BX75" s="1176"/>
      <c r="BY75" s="1176"/>
      <c r="BZ75" s="1176"/>
      <c r="CA75" s="1176"/>
      <c r="CB75" s="1176"/>
      <c r="CC75" s="1176"/>
      <c r="CD75" s="1176"/>
      <c r="CE75" s="1176"/>
      <c r="CF75" s="1176"/>
      <c r="CG75" s="1176"/>
      <c r="CH75" s="1176"/>
      <c r="CI75" s="1176"/>
      <c r="CJ75" s="1176"/>
      <c r="CK75" s="1176"/>
      <c r="CL75" s="1176"/>
      <c r="CM75" s="1176"/>
      <c r="CN75" s="1176"/>
      <c r="CO75" s="1176"/>
      <c r="CP75" s="1176"/>
      <c r="CQ75" s="1176"/>
      <c r="CR75" s="1176"/>
      <c r="CS75" s="1176"/>
      <c r="CT75" s="1176"/>
      <c r="CU75" s="1176"/>
      <c r="CV75" s="1176"/>
      <c r="CW75" s="1176"/>
      <c r="CX75" s="1176"/>
    </row>
    <row r="76" spans="1:102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  <c r="BT76" s="1176"/>
      <c r="BU76" s="1176"/>
      <c r="BV76" s="1176"/>
      <c r="BW76" s="1176"/>
      <c r="BX76" s="1176"/>
      <c r="BY76" s="1176"/>
      <c r="BZ76" s="1176"/>
      <c r="CA76" s="1176"/>
      <c r="CB76" s="1176"/>
      <c r="CC76" s="1176"/>
      <c r="CD76" s="1176"/>
      <c r="CE76" s="1176"/>
      <c r="CF76" s="1176"/>
      <c r="CG76" s="1176"/>
      <c r="CH76" s="1176"/>
      <c r="CI76" s="1176"/>
      <c r="CJ76" s="1176"/>
      <c r="CK76" s="1176"/>
      <c r="CL76" s="1176"/>
      <c r="CM76" s="1176"/>
      <c r="CN76" s="1176"/>
      <c r="CO76" s="1176"/>
      <c r="CP76" s="1176"/>
      <c r="CQ76" s="1176"/>
      <c r="CR76" s="1176"/>
      <c r="CS76" s="1176"/>
      <c r="CT76" s="1176"/>
      <c r="CU76" s="1176"/>
      <c r="CV76" s="1176"/>
      <c r="CW76" s="1176"/>
      <c r="CX76" s="1176"/>
    </row>
    <row r="77" spans="1:102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  <c r="BT77" s="1176"/>
      <c r="BU77" s="1176"/>
      <c r="BV77" s="1176"/>
      <c r="BW77" s="1176"/>
      <c r="BX77" s="1176"/>
      <c r="BY77" s="1176"/>
      <c r="BZ77" s="1176"/>
      <c r="CA77" s="1176"/>
      <c r="CB77" s="1176"/>
      <c r="CC77" s="1176"/>
      <c r="CD77" s="1176"/>
      <c r="CE77" s="1176"/>
      <c r="CF77" s="1176"/>
      <c r="CG77" s="1176"/>
      <c r="CH77" s="1176"/>
      <c r="CI77" s="1176"/>
      <c r="CJ77" s="1176"/>
      <c r="CK77" s="1176"/>
      <c r="CL77" s="1176"/>
      <c r="CM77" s="1176"/>
      <c r="CN77" s="1176"/>
      <c r="CO77" s="1176"/>
      <c r="CP77" s="1176"/>
      <c r="CQ77" s="1176"/>
      <c r="CR77" s="1176"/>
      <c r="CS77" s="1176"/>
      <c r="CT77" s="1176"/>
      <c r="CU77" s="1176"/>
      <c r="CV77" s="1176"/>
      <c r="CW77" s="1176"/>
      <c r="CX77" s="1176"/>
    </row>
    <row r="78" spans="1:102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  <c r="BT78" s="1176"/>
      <c r="BU78" s="1176"/>
      <c r="BV78" s="1176"/>
      <c r="BW78" s="1176"/>
      <c r="BX78" s="1176"/>
      <c r="BY78" s="1176"/>
      <c r="BZ78" s="1176"/>
      <c r="CA78" s="1176"/>
      <c r="CB78" s="1176"/>
      <c r="CC78" s="1176"/>
      <c r="CD78" s="1176"/>
      <c r="CE78" s="1176"/>
      <c r="CF78" s="1176"/>
      <c r="CG78" s="1176"/>
      <c r="CH78" s="1176"/>
      <c r="CI78" s="1176"/>
      <c r="CJ78" s="1176"/>
      <c r="CK78" s="1176"/>
      <c r="CL78" s="1176"/>
      <c r="CM78" s="1176"/>
      <c r="CN78" s="1176"/>
      <c r="CO78" s="1176"/>
      <c r="CP78" s="1176"/>
      <c r="CQ78" s="1176"/>
      <c r="CR78" s="1176"/>
      <c r="CS78" s="1176"/>
      <c r="CT78" s="1176"/>
      <c r="CU78" s="1176"/>
      <c r="CV78" s="1176"/>
      <c r="CW78" s="1176"/>
      <c r="CX78" s="1176"/>
    </row>
    <row r="79" spans="1:102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  <c r="BT79" s="1176"/>
      <c r="BU79" s="1176"/>
      <c r="BV79" s="1176"/>
      <c r="BW79" s="1176"/>
      <c r="BX79" s="1176"/>
      <c r="BY79" s="1176"/>
      <c r="BZ79" s="1176"/>
      <c r="CA79" s="1176"/>
      <c r="CB79" s="1176"/>
      <c r="CC79" s="1176"/>
      <c r="CD79" s="1176"/>
      <c r="CE79" s="1176"/>
      <c r="CF79" s="1176"/>
      <c r="CG79" s="1176"/>
      <c r="CH79" s="1176"/>
      <c r="CI79" s="1176"/>
      <c r="CJ79" s="1176"/>
      <c r="CK79" s="1176"/>
      <c r="CL79" s="1176"/>
      <c r="CM79" s="1176"/>
      <c r="CN79" s="1176"/>
      <c r="CO79" s="1176"/>
      <c r="CP79" s="1176"/>
      <c r="CQ79" s="1176"/>
      <c r="CR79" s="1176"/>
      <c r="CS79" s="1176"/>
      <c r="CT79" s="1176"/>
      <c r="CU79" s="1176"/>
      <c r="CV79" s="1176"/>
      <c r="CW79" s="1176"/>
      <c r="CX79" s="1176"/>
    </row>
    <row r="80" spans="1:102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  <c r="BT80" s="1176"/>
      <c r="BU80" s="1176"/>
      <c r="BV80" s="1176"/>
      <c r="BW80" s="1176"/>
      <c r="BX80" s="1176"/>
      <c r="BY80" s="1176"/>
      <c r="BZ80" s="1176"/>
      <c r="CA80" s="1176"/>
      <c r="CB80" s="1176"/>
      <c r="CC80" s="1176"/>
      <c r="CD80" s="1176"/>
      <c r="CE80" s="1176"/>
      <c r="CF80" s="1176"/>
      <c r="CG80" s="1176"/>
      <c r="CH80" s="1176"/>
      <c r="CI80" s="1176"/>
      <c r="CJ80" s="1176"/>
      <c r="CK80" s="1176"/>
      <c r="CL80" s="1176"/>
      <c r="CM80" s="1176"/>
      <c r="CN80" s="1176"/>
      <c r="CO80" s="1176"/>
      <c r="CP80" s="1176"/>
      <c r="CQ80" s="1176"/>
      <c r="CR80" s="1176"/>
      <c r="CS80" s="1176"/>
      <c r="CT80" s="1176"/>
      <c r="CU80" s="1176"/>
      <c r="CV80" s="1176"/>
      <c r="CW80" s="1176"/>
      <c r="CX80" s="1176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/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</row>
    <row r="82" spans="1:102" x14ac:dyDescent="0.25">
      <c r="A82" s="1834"/>
      <c r="B82" s="1835"/>
      <c r="C82" s="1851"/>
      <c r="D82" s="1831"/>
      <c r="E82" s="1831"/>
      <c r="F82" s="1831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/>
      <c r="CC82" s="1176"/>
      <c r="CD82" s="1176"/>
      <c r="CE82" s="1176"/>
      <c r="CF82" s="1176"/>
      <c r="CG82" s="1176"/>
      <c r="CH82" s="1176"/>
      <c r="CI82" s="1176"/>
      <c r="CJ82" s="1176"/>
      <c r="CK82" s="1176"/>
      <c r="CL82" s="1176"/>
      <c r="CM82" s="1176"/>
      <c r="CN82" s="1176"/>
      <c r="CO82" s="1176"/>
      <c r="CP82" s="1176"/>
      <c r="CQ82" s="1176"/>
      <c r="CR82" s="1176"/>
      <c r="CS82" s="1176"/>
      <c r="CT82" s="1176"/>
      <c r="CU82" s="1176"/>
      <c r="CV82" s="1176"/>
      <c r="CW82" s="1176"/>
      <c r="CX82" s="1176"/>
    </row>
    <row r="83" spans="1:102" x14ac:dyDescent="0.25">
      <c r="A83" s="1858" t="s">
        <v>107</v>
      </c>
      <c r="B83" s="1859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  <c r="BR83" s="1176"/>
      <c r="BS83" s="1176"/>
      <c r="BT83" s="1176"/>
      <c r="BU83" s="1176"/>
      <c r="BV83" s="1176"/>
      <c r="BW83" s="1176"/>
      <c r="BX83" s="1176"/>
      <c r="BY83" s="1176"/>
      <c r="BZ83" s="1176"/>
      <c r="CA83" s="1176"/>
      <c r="CB83" s="1176"/>
      <c r="CC83" s="1176"/>
      <c r="CD83" s="1176"/>
      <c r="CE83" s="1176"/>
      <c r="CF83" s="1176"/>
      <c r="CG83" s="1176"/>
      <c r="CH83" s="1176"/>
      <c r="CI83" s="1176"/>
      <c r="CJ83" s="1176"/>
      <c r="CK83" s="1176"/>
      <c r="CL83" s="1176"/>
      <c r="CM83" s="1176"/>
      <c r="CN83" s="1176"/>
      <c r="CO83" s="1176"/>
      <c r="CP83" s="1176"/>
      <c r="CQ83" s="1176"/>
      <c r="CR83" s="1176"/>
      <c r="CS83" s="1176"/>
      <c r="CT83" s="1176"/>
      <c r="CU83" s="1176"/>
      <c r="CV83" s="1176"/>
      <c r="CW83" s="1176"/>
      <c r="CX83" s="1176"/>
    </row>
    <row r="84" spans="1:102" x14ac:dyDescent="0.25">
      <c r="A84" s="1845" t="s">
        <v>108</v>
      </c>
      <c r="B84" s="1846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  <c r="BR84" s="1176"/>
      <c r="BS84" s="1176"/>
      <c r="BT84" s="1176"/>
      <c r="BU84" s="1176"/>
      <c r="BV84" s="1176"/>
      <c r="BW84" s="1176"/>
      <c r="BX84" s="1176"/>
      <c r="BY84" s="1176"/>
      <c r="BZ84" s="1176"/>
      <c r="CA84" s="1176"/>
      <c r="CB84" s="1176"/>
      <c r="CC84" s="1176"/>
      <c r="CD84" s="1176"/>
      <c r="CE84" s="1176"/>
      <c r="CF84" s="1176"/>
      <c r="CG84" s="1176"/>
      <c r="CH84" s="1176"/>
      <c r="CI84" s="1176"/>
      <c r="CJ84" s="1176"/>
      <c r="CK84" s="1176"/>
      <c r="CL84" s="1176"/>
      <c r="CM84" s="1176"/>
      <c r="CN84" s="1176"/>
      <c r="CO84" s="1176"/>
      <c r="CP84" s="1176"/>
      <c r="CQ84" s="1176"/>
      <c r="CR84" s="1176"/>
      <c r="CS84" s="1176"/>
      <c r="CT84" s="1176"/>
      <c r="CU84" s="1176"/>
      <c r="CV84" s="1176"/>
      <c r="CW84" s="1176"/>
      <c r="CX84" s="1176"/>
    </row>
    <row r="85" spans="1:102" x14ac:dyDescent="0.25">
      <c r="A85" s="1845" t="s">
        <v>109</v>
      </c>
      <c r="B85" s="1846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6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</row>
    <row r="86" spans="1:102" x14ac:dyDescent="0.25">
      <c r="A86" s="1845" t="s">
        <v>110</v>
      </c>
      <c r="B86" s="1846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6"/>
      <c r="CH86" s="1176"/>
      <c r="CI86" s="1176"/>
      <c r="CJ86" s="1176"/>
      <c r="CK86" s="1176"/>
      <c r="CL86" s="1176"/>
      <c r="CM86" s="1176"/>
      <c r="CN86" s="1176"/>
      <c r="CO86" s="1176"/>
      <c r="CP86" s="1176"/>
      <c r="CQ86" s="1176"/>
      <c r="CR86" s="1176"/>
      <c r="CS86" s="1176"/>
      <c r="CT86" s="1176"/>
      <c r="CU86" s="1176"/>
      <c r="CV86" s="1176"/>
      <c r="CW86" s="1176"/>
      <c r="CX86" s="1176"/>
    </row>
    <row r="87" spans="1:102" x14ac:dyDescent="0.25">
      <c r="A87" s="1845" t="s">
        <v>111</v>
      </c>
      <c r="B87" s="1846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6"/>
      <c r="CH87" s="1176"/>
      <c r="CI87" s="1176"/>
      <c r="CJ87" s="1176"/>
      <c r="CK87" s="1176"/>
      <c r="CL87" s="1176"/>
      <c r="CM87" s="1176"/>
      <c r="CN87" s="1176"/>
      <c r="CO87" s="1176"/>
      <c r="CP87" s="1176"/>
      <c r="CQ87" s="1176"/>
      <c r="CR87" s="1176"/>
      <c r="CS87" s="1176"/>
      <c r="CT87" s="1176"/>
      <c r="CU87" s="1176"/>
      <c r="CV87" s="1176"/>
      <c r="CW87" s="1176"/>
      <c r="CX87" s="1176"/>
    </row>
    <row r="88" spans="1:102" x14ac:dyDescent="0.25">
      <c r="A88" s="1864" t="s">
        <v>112</v>
      </c>
      <c r="B88" s="1865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6"/>
      <c r="CH88" s="1176"/>
      <c r="CI88" s="1176"/>
      <c r="CJ88" s="1176"/>
      <c r="CK88" s="1176"/>
      <c r="CL88" s="1176"/>
      <c r="CM88" s="1176"/>
      <c r="CN88" s="1176"/>
      <c r="CO88" s="1176"/>
      <c r="CP88" s="1176"/>
      <c r="CQ88" s="1176"/>
      <c r="CR88" s="1176"/>
      <c r="CS88" s="1176"/>
      <c r="CT88" s="1176"/>
      <c r="CU88" s="1176"/>
      <c r="CV88" s="1176"/>
      <c r="CW88" s="1176"/>
      <c r="CX88" s="1176"/>
    </row>
    <row r="89" spans="1:102" x14ac:dyDescent="0.25">
      <c r="A89" s="1816" t="s">
        <v>82</v>
      </c>
      <c r="B89" s="1817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6"/>
      <c r="CH89" s="1176"/>
      <c r="CI89" s="1176"/>
      <c r="CJ89" s="1176"/>
      <c r="CK89" s="1176"/>
      <c r="CL89" s="1176"/>
      <c r="CM89" s="1176"/>
      <c r="CN89" s="1176"/>
      <c r="CO89" s="1176"/>
      <c r="CP89" s="1176"/>
      <c r="CQ89" s="1176"/>
      <c r="CR89" s="1176"/>
      <c r="CS89" s="1176"/>
      <c r="CT89" s="1176"/>
      <c r="CU89" s="1176"/>
      <c r="CV89" s="1176"/>
      <c r="CW89" s="1176"/>
      <c r="CX89" s="1176"/>
    </row>
    <row r="90" spans="1:102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6"/>
      <c r="CH90" s="1176"/>
      <c r="CI90" s="1176"/>
      <c r="CJ90" s="1176"/>
      <c r="CK90" s="1176"/>
      <c r="CL90" s="1176"/>
      <c r="CM90" s="1176"/>
      <c r="CN90" s="1176"/>
      <c r="CO90" s="1176"/>
      <c r="CP90" s="1176"/>
      <c r="CQ90" s="1176"/>
      <c r="CR90" s="1176"/>
      <c r="CS90" s="1176"/>
      <c r="CT90" s="1176"/>
      <c r="CU90" s="1176"/>
      <c r="CV90" s="1176"/>
      <c r="CW90" s="1176"/>
      <c r="CX90" s="1176"/>
    </row>
    <row r="91" spans="1:102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6"/>
      <c r="CH91" s="1176"/>
      <c r="CI91" s="1176"/>
      <c r="CJ91" s="1176"/>
      <c r="CK91" s="1176"/>
      <c r="CL91" s="1176"/>
      <c r="CM91" s="1176"/>
      <c r="CN91" s="1176"/>
      <c r="CO91" s="1176"/>
      <c r="CP91" s="1176"/>
      <c r="CQ91" s="1176"/>
      <c r="CR91" s="1176"/>
      <c r="CS91" s="1176"/>
      <c r="CT91" s="1176"/>
      <c r="CU91" s="1176"/>
      <c r="CV91" s="1176"/>
      <c r="CW91" s="1176"/>
      <c r="CX91" s="1176"/>
    </row>
    <row r="92" spans="1:102" ht="63" x14ac:dyDescent="0.25">
      <c r="A92" s="1818" t="s">
        <v>115</v>
      </c>
      <c r="B92" s="1883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6"/>
      <c r="CH92" s="1176"/>
      <c r="CI92" s="1176"/>
      <c r="CJ92" s="1176"/>
      <c r="CK92" s="1176"/>
      <c r="CL92" s="1176"/>
      <c r="CM92" s="1176"/>
      <c r="CN92" s="1176"/>
      <c r="CO92" s="1176"/>
      <c r="CP92" s="1176"/>
      <c r="CQ92" s="1176"/>
      <c r="CR92" s="1176"/>
      <c r="CS92" s="1176"/>
      <c r="CT92" s="1176"/>
      <c r="CU92" s="1176"/>
      <c r="CV92" s="1176"/>
      <c r="CW92" s="1176"/>
      <c r="CX92" s="1176"/>
    </row>
    <row r="93" spans="1:102" ht="15" customHeight="1" x14ac:dyDescent="0.25">
      <c r="A93" s="1862" t="s">
        <v>119</v>
      </c>
      <c r="B93" s="1863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6"/>
      <c r="CH93" s="1176"/>
      <c r="CI93" s="1176"/>
      <c r="CJ93" s="1176"/>
      <c r="CK93" s="1176"/>
      <c r="CL93" s="1176"/>
      <c r="CM93" s="1176"/>
      <c r="CN93" s="1176"/>
      <c r="CO93" s="1176"/>
      <c r="CP93" s="1176"/>
      <c r="CQ93" s="1176"/>
      <c r="CR93" s="1176"/>
      <c r="CS93" s="1176"/>
      <c r="CT93" s="1176"/>
      <c r="CU93" s="1176"/>
      <c r="CV93" s="1176"/>
      <c r="CW93" s="1176"/>
      <c r="CX93" s="1176"/>
    </row>
    <row r="94" spans="1:102" ht="15" customHeight="1" x14ac:dyDescent="0.25">
      <c r="A94" s="1856" t="s">
        <v>120</v>
      </c>
      <c r="B94" s="1857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6"/>
      <c r="CH94" s="1176"/>
      <c r="CI94" s="1176"/>
      <c r="CJ94" s="1176"/>
      <c r="CK94" s="1176"/>
      <c r="CL94" s="1176"/>
      <c r="CM94" s="1176"/>
      <c r="CN94" s="1176"/>
      <c r="CO94" s="1176"/>
      <c r="CP94" s="1176"/>
      <c r="CQ94" s="1176"/>
      <c r="CR94" s="1176"/>
      <c r="CS94" s="1176"/>
      <c r="CT94" s="1176"/>
      <c r="CU94" s="1176"/>
      <c r="CV94" s="1176"/>
      <c r="CW94" s="1176"/>
      <c r="CX94" s="1176"/>
    </row>
    <row r="95" spans="1:102" ht="15" customHeight="1" x14ac:dyDescent="0.25">
      <c r="A95" s="1856" t="s">
        <v>121</v>
      </c>
      <c r="B95" s="1857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6"/>
      <c r="CH95" s="1176"/>
      <c r="CI95" s="1176"/>
      <c r="CJ95" s="1176"/>
      <c r="CK95" s="1176"/>
      <c r="CL95" s="1176"/>
      <c r="CM95" s="1176"/>
      <c r="CN95" s="1176"/>
      <c r="CO95" s="1176"/>
      <c r="CP95" s="1176"/>
      <c r="CQ95" s="1176"/>
      <c r="CR95" s="1176"/>
      <c r="CS95" s="1176"/>
      <c r="CT95" s="1176"/>
      <c r="CU95" s="1176"/>
      <c r="CV95" s="1176"/>
      <c r="CW95" s="1176"/>
      <c r="CX95" s="1176"/>
    </row>
    <row r="96" spans="1:102" ht="15" customHeight="1" x14ac:dyDescent="0.25">
      <c r="A96" s="1814" t="s">
        <v>122</v>
      </c>
      <c r="B96" s="1815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6"/>
      <c r="CH96" s="1176"/>
      <c r="CI96" s="1176"/>
      <c r="CJ96" s="1176"/>
      <c r="CK96" s="1176"/>
      <c r="CL96" s="1176"/>
      <c r="CM96" s="1176"/>
      <c r="CN96" s="1176"/>
      <c r="CO96" s="1176"/>
      <c r="CP96" s="1176"/>
      <c r="CQ96" s="1176"/>
      <c r="CR96" s="1176"/>
      <c r="CS96" s="1176"/>
      <c r="CT96" s="1176"/>
      <c r="CU96" s="1176"/>
      <c r="CV96" s="1176"/>
      <c r="CW96" s="1176"/>
      <c r="CX96" s="1176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1818" t="s">
        <v>115</v>
      </c>
      <c r="B99" s="1819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ht="15" customHeight="1" x14ac:dyDescent="0.25">
      <c r="A100" s="1854" t="s">
        <v>125</v>
      </c>
      <c r="B100" s="1855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499"/>
      <c r="K103" s="1866"/>
      <c r="L103" s="1866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1871"/>
      <c r="B104" s="1872"/>
      <c r="C104" s="1831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1812" t="s">
        <v>129</v>
      </c>
      <c r="B105" s="1813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102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L113" s="1176"/>
      <c r="AM113" s="1176"/>
      <c r="AN113" s="1176"/>
      <c r="AO113" s="1176"/>
      <c r="AP113" s="1176"/>
      <c r="AQ113" s="1176"/>
      <c r="AR113" s="1176"/>
      <c r="AS113" s="1176"/>
      <c r="AT113" s="1176"/>
      <c r="AU113" s="1176"/>
      <c r="AV113" s="1176"/>
      <c r="AW113" s="1176"/>
      <c r="AX113" s="1176"/>
      <c r="AY113" s="1176"/>
      <c r="AZ113" s="1176"/>
      <c r="BA113" s="1176"/>
      <c r="BB113" s="1176"/>
      <c r="BC113" s="1176"/>
      <c r="BD113" s="1176"/>
      <c r="BE113" s="1176"/>
      <c r="BF113" s="1176"/>
      <c r="BG113" s="1176"/>
      <c r="BH113" s="1176"/>
      <c r="BI113" s="1176"/>
      <c r="BJ113" s="1176"/>
      <c r="BK113" s="1176"/>
      <c r="BL113" s="1176"/>
      <c r="BM113" s="1176"/>
      <c r="BN113" s="1176"/>
      <c r="BO113" s="1176"/>
      <c r="BP113" s="1176"/>
      <c r="BQ113" s="1176"/>
      <c r="BR113" s="1176"/>
      <c r="BS113" s="1176"/>
      <c r="BT113" s="1176"/>
      <c r="BU113" s="1176"/>
      <c r="BV113" s="1176"/>
      <c r="BW113" s="1176"/>
      <c r="BX113" s="1176"/>
      <c r="BY113" s="1176"/>
      <c r="BZ113" s="1176"/>
      <c r="CA113" s="1176"/>
      <c r="CB113" s="1176"/>
      <c r="CC113" s="1176"/>
      <c r="CD113" s="1176"/>
      <c r="CE113" s="1176"/>
      <c r="CF113" s="1176"/>
      <c r="CG113" s="1176"/>
      <c r="CH113" s="1176"/>
      <c r="CI113" s="1176"/>
      <c r="CJ113" s="1176"/>
      <c r="CK113" s="1176"/>
      <c r="CL113" s="1176"/>
      <c r="CM113" s="1176"/>
      <c r="CN113" s="1176"/>
      <c r="CO113" s="1176"/>
      <c r="CP113" s="1176"/>
      <c r="CQ113" s="1176"/>
      <c r="CR113" s="1176"/>
      <c r="CS113" s="1176"/>
      <c r="CT113" s="1176"/>
      <c r="CU113" s="1176"/>
      <c r="CV113" s="1176"/>
      <c r="CW113" s="1176"/>
      <c r="CX113" s="1176"/>
    </row>
    <row r="114" spans="1:102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1176"/>
      <c r="AM114" s="1176"/>
      <c r="AN114" s="1176"/>
      <c r="AO114" s="1176"/>
      <c r="AP114" s="1176"/>
      <c r="AQ114" s="1176"/>
      <c r="AR114" s="1176"/>
      <c r="AS114" s="1176"/>
      <c r="AT114" s="1176"/>
      <c r="AU114" s="1176"/>
      <c r="AV114" s="1176"/>
      <c r="AW114" s="1176"/>
      <c r="AX114" s="1176"/>
      <c r="AY114" s="1176"/>
      <c r="AZ114" s="1176"/>
      <c r="BA114" s="1176"/>
      <c r="BB114" s="1176"/>
      <c r="BC114" s="1176"/>
      <c r="BD114" s="1176"/>
      <c r="BE114" s="1176"/>
      <c r="BF114" s="1176"/>
      <c r="BG114" s="1176"/>
      <c r="BH114" s="1176"/>
      <c r="BI114" s="1176"/>
      <c r="BJ114" s="1176"/>
      <c r="BK114" s="1176"/>
      <c r="BL114" s="1176"/>
      <c r="BM114" s="1176"/>
      <c r="BN114" s="1176"/>
      <c r="BO114" s="1176"/>
      <c r="BP114" s="1176"/>
      <c r="BQ114" s="1176"/>
      <c r="BR114" s="1176"/>
      <c r="BS114" s="1176"/>
      <c r="BT114" s="1176"/>
      <c r="BU114" s="1176"/>
      <c r="BV114" s="1176"/>
      <c r="BW114" s="1176"/>
      <c r="BX114" s="1176"/>
      <c r="BY114" s="1176"/>
      <c r="BZ114" s="1176"/>
      <c r="CA114" s="1176"/>
      <c r="CB114" s="1176"/>
      <c r="CC114" s="1176"/>
      <c r="CD114" s="1176"/>
      <c r="CE114" s="1176"/>
      <c r="CF114" s="1176"/>
      <c r="CG114" s="1176"/>
      <c r="CH114" s="1176"/>
      <c r="CI114" s="1176"/>
      <c r="CJ114" s="1176"/>
      <c r="CK114" s="1176"/>
      <c r="CL114" s="1176"/>
      <c r="CM114" s="1176"/>
      <c r="CN114" s="1176"/>
      <c r="CO114" s="1176"/>
      <c r="CP114" s="1176"/>
      <c r="CQ114" s="1176"/>
      <c r="CR114" s="1176"/>
      <c r="CS114" s="1176"/>
      <c r="CT114" s="1176"/>
      <c r="CU114" s="1176"/>
      <c r="CV114" s="1176"/>
      <c r="CW114" s="1176"/>
      <c r="CX114" s="1176"/>
    </row>
    <row r="115" spans="1:102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  <c r="Z115" s="1176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  <c r="AM115" s="1176"/>
      <c r="AN115" s="1176"/>
      <c r="AO115" s="1176"/>
      <c r="AP115" s="1176"/>
      <c r="AQ115" s="1176"/>
      <c r="AR115" s="1176"/>
      <c r="AS115" s="1176"/>
      <c r="AT115" s="1176"/>
      <c r="AU115" s="1176"/>
      <c r="AV115" s="1176"/>
      <c r="AW115" s="1176"/>
      <c r="AX115" s="1176"/>
      <c r="AY115" s="1176"/>
      <c r="AZ115" s="1176"/>
      <c r="BA115" s="1176"/>
      <c r="BB115" s="1176"/>
      <c r="BC115" s="1176"/>
      <c r="BD115" s="1176"/>
      <c r="BE115" s="1176"/>
      <c r="BF115" s="1176"/>
      <c r="BG115" s="1176"/>
      <c r="BH115" s="1176"/>
      <c r="BI115" s="1176"/>
      <c r="BJ115" s="1176"/>
      <c r="BK115" s="1176"/>
      <c r="BL115" s="1176"/>
      <c r="BM115" s="1176"/>
      <c r="BN115" s="1176"/>
      <c r="BO115" s="1176"/>
      <c r="BP115" s="1176"/>
      <c r="BQ115" s="1176"/>
      <c r="BR115" s="1176"/>
      <c r="BS115" s="1176"/>
      <c r="BT115" s="1176"/>
      <c r="BU115" s="1176"/>
      <c r="BV115" s="1176"/>
      <c r="BW115" s="1176"/>
      <c r="BX115" s="1176"/>
      <c r="BY115" s="1176"/>
      <c r="BZ115" s="1176"/>
      <c r="CA115" s="1176"/>
      <c r="CB115" s="1176"/>
      <c r="CC115" s="1176"/>
      <c r="CD115" s="1176"/>
      <c r="CE115" s="1176"/>
      <c r="CF115" s="1176"/>
      <c r="CG115" s="1176"/>
      <c r="CH115" s="1176"/>
      <c r="CI115" s="1176"/>
      <c r="CJ115" s="1176"/>
      <c r="CK115" s="1176"/>
      <c r="CL115" s="1176"/>
      <c r="CM115" s="1176"/>
      <c r="CN115" s="1176"/>
      <c r="CO115" s="1176"/>
      <c r="CP115" s="1176"/>
      <c r="CQ115" s="1176"/>
      <c r="CR115" s="1176"/>
      <c r="CS115" s="1176"/>
      <c r="CT115" s="1176"/>
      <c r="CU115" s="1176"/>
      <c r="CV115" s="1176"/>
      <c r="CW115" s="1176"/>
      <c r="CX115" s="1176"/>
    </row>
    <row r="116" spans="1:102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  <c r="Z116" s="1176"/>
      <c r="AA116" s="1176"/>
      <c r="AB116" s="1176"/>
      <c r="AC116" s="1176"/>
      <c r="AD116" s="1176"/>
      <c r="AE116" s="1176"/>
      <c r="AF116" s="1176"/>
      <c r="AG116" s="1176"/>
      <c r="AH116" s="1176"/>
      <c r="AI116" s="1176"/>
      <c r="AJ116" s="1176"/>
      <c r="AK116" s="1176"/>
      <c r="AL116" s="1176"/>
      <c r="AM116" s="1176"/>
      <c r="AN116" s="1176"/>
      <c r="AO116" s="1176"/>
      <c r="AP116" s="1176"/>
      <c r="AQ116" s="1176"/>
      <c r="AR116" s="1176"/>
      <c r="AS116" s="1176"/>
      <c r="AT116" s="1176"/>
      <c r="AU116" s="1176"/>
      <c r="AV116" s="1176"/>
      <c r="AW116" s="1176"/>
      <c r="AX116" s="1176"/>
      <c r="AY116" s="1176"/>
      <c r="AZ116" s="1176"/>
      <c r="BA116" s="1176"/>
      <c r="BB116" s="1176"/>
      <c r="BC116" s="1176"/>
      <c r="BD116" s="1176"/>
      <c r="BE116" s="1176"/>
      <c r="BF116" s="1176"/>
      <c r="BG116" s="1176"/>
      <c r="BH116" s="1176"/>
      <c r="BI116" s="1176"/>
      <c r="BJ116" s="1176"/>
      <c r="BK116" s="1176"/>
      <c r="BL116" s="1176"/>
      <c r="BM116" s="1176"/>
      <c r="BN116" s="1176"/>
      <c r="BO116" s="1176"/>
      <c r="BP116" s="1176"/>
      <c r="BQ116" s="1176"/>
      <c r="BR116" s="1176"/>
      <c r="BS116" s="1176"/>
      <c r="BT116" s="1176"/>
      <c r="BU116" s="1176"/>
      <c r="BV116" s="1176"/>
      <c r="BW116" s="1176"/>
      <c r="BX116" s="1176"/>
      <c r="BY116" s="1176"/>
      <c r="BZ116" s="1176"/>
      <c r="CA116" s="1176"/>
      <c r="CB116" s="1176"/>
      <c r="CC116" s="1176"/>
      <c r="CD116" s="1176"/>
      <c r="CE116" s="1176"/>
      <c r="CF116" s="1176"/>
      <c r="CG116" s="1176"/>
      <c r="CH116" s="1176"/>
      <c r="CI116" s="1176"/>
      <c r="CJ116" s="1176"/>
      <c r="CK116" s="1176"/>
      <c r="CL116" s="1176"/>
      <c r="CM116" s="1176"/>
      <c r="CN116" s="1176"/>
      <c r="CO116" s="1176"/>
      <c r="CP116" s="1176"/>
      <c r="CQ116" s="1176"/>
      <c r="CR116" s="1176"/>
      <c r="CS116" s="1176"/>
      <c r="CT116" s="1176"/>
      <c r="CU116" s="1176"/>
      <c r="CV116" s="1176"/>
      <c r="CW116" s="1176"/>
      <c r="CX116" s="1176"/>
    </row>
    <row r="117" spans="1:102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  <c r="Z117" s="1176"/>
      <c r="AA117" s="1176"/>
      <c r="AB117" s="1176"/>
      <c r="AC117" s="1176"/>
      <c r="AD117" s="1176"/>
      <c r="AE117" s="1176"/>
      <c r="AF117" s="1176"/>
      <c r="AG117" s="1176"/>
      <c r="AH117" s="1176"/>
      <c r="AI117" s="1176"/>
      <c r="AJ117" s="1176"/>
      <c r="AK117" s="1176"/>
      <c r="AL117" s="1176"/>
      <c r="AM117" s="1176"/>
      <c r="AN117" s="1176"/>
      <c r="AO117" s="1176"/>
      <c r="AP117" s="1176"/>
      <c r="AQ117" s="1176"/>
      <c r="AR117" s="1176"/>
      <c r="AS117" s="1176"/>
      <c r="AT117" s="1176"/>
      <c r="AU117" s="1176"/>
      <c r="AV117" s="1176"/>
      <c r="AW117" s="1176"/>
      <c r="AX117" s="1176"/>
      <c r="AY117" s="1176"/>
      <c r="AZ117" s="1176"/>
      <c r="BA117" s="1176"/>
      <c r="BB117" s="1176"/>
      <c r="BC117" s="1176"/>
      <c r="BD117" s="1176"/>
      <c r="BE117" s="1176"/>
      <c r="BF117" s="1176"/>
      <c r="BG117" s="1176"/>
      <c r="BH117" s="1176"/>
      <c r="BI117" s="1176"/>
      <c r="BJ117" s="1176"/>
      <c r="BK117" s="1176"/>
      <c r="BL117" s="1176"/>
      <c r="BM117" s="1176"/>
      <c r="BN117" s="1176"/>
      <c r="BO117" s="1176"/>
      <c r="BP117" s="1176"/>
      <c r="BQ117" s="1176"/>
      <c r="BR117" s="1176"/>
      <c r="BS117" s="1176"/>
      <c r="BT117" s="1176"/>
      <c r="BU117" s="1176"/>
      <c r="BV117" s="1176"/>
      <c r="BW117" s="1176"/>
      <c r="BX117" s="1176"/>
      <c r="BY117" s="1176"/>
      <c r="BZ117" s="1176"/>
      <c r="CA117" s="1176"/>
      <c r="CB117" s="1176"/>
      <c r="CC117" s="1176"/>
      <c r="CD117" s="1176"/>
      <c r="CE117" s="1176"/>
      <c r="CF117" s="1176"/>
      <c r="CG117" s="1176"/>
      <c r="CH117" s="1176"/>
      <c r="CI117" s="1176"/>
      <c r="CJ117" s="1176"/>
      <c r="CK117" s="1176"/>
      <c r="CL117" s="1176"/>
      <c r="CM117" s="1176"/>
      <c r="CN117" s="1176"/>
      <c r="CO117" s="1176"/>
      <c r="CP117" s="1176"/>
      <c r="CQ117" s="1176"/>
      <c r="CR117" s="1176"/>
      <c r="CS117" s="1176"/>
      <c r="CT117" s="1176"/>
      <c r="CU117" s="1176"/>
      <c r="CV117" s="1176"/>
      <c r="CW117" s="1176"/>
      <c r="CX117" s="1176"/>
    </row>
    <row r="118" spans="1:102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  <c r="Z118" s="1176"/>
      <c r="AA118" s="1176"/>
      <c r="AB118" s="1176"/>
      <c r="AC118" s="1176"/>
      <c r="AD118" s="1176"/>
      <c r="AE118" s="1176"/>
      <c r="AF118" s="1176"/>
      <c r="AG118" s="1176"/>
      <c r="AH118" s="1176"/>
      <c r="AI118" s="1176"/>
      <c r="AJ118" s="1176"/>
      <c r="AK118" s="1176"/>
      <c r="AL118" s="1176"/>
      <c r="AM118" s="1176"/>
      <c r="AN118" s="1176"/>
      <c r="AO118" s="1176"/>
      <c r="AP118" s="1176"/>
      <c r="AQ118" s="1176"/>
      <c r="AR118" s="1176"/>
      <c r="AS118" s="1176"/>
      <c r="AT118" s="1176"/>
      <c r="AU118" s="1176"/>
      <c r="AV118" s="1176"/>
      <c r="AW118" s="1176"/>
      <c r="AX118" s="1176"/>
      <c r="AY118" s="1176"/>
      <c r="AZ118" s="1176"/>
      <c r="BA118" s="1176"/>
      <c r="BB118" s="1176"/>
      <c r="BC118" s="1176"/>
      <c r="BD118" s="1176"/>
      <c r="BE118" s="1176"/>
      <c r="BF118" s="1176"/>
      <c r="BG118" s="1176"/>
      <c r="BH118" s="1176"/>
      <c r="BI118" s="1176"/>
      <c r="BJ118" s="1176"/>
      <c r="BK118" s="1176"/>
      <c r="BL118" s="1176"/>
      <c r="BM118" s="1176"/>
      <c r="BN118" s="1176"/>
      <c r="BO118" s="1176"/>
      <c r="BP118" s="1176"/>
      <c r="BQ118" s="1176"/>
      <c r="BR118" s="1176"/>
      <c r="BS118" s="1176"/>
      <c r="BT118" s="1176"/>
      <c r="BU118" s="1176"/>
      <c r="BV118" s="1176"/>
      <c r="BW118" s="1176"/>
      <c r="BX118" s="1176"/>
      <c r="BY118" s="1176"/>
      <c r="BZ118" s="1176"/>
      <c r="CA118" s="1176"/>
      <c r="CB118" s="1176"/>
      <c r="CC118" s="1176"/>
      <c r="CD118" s="1176"/>
      <c r="CE118" s="1176"/>
      <c r="CF118" s="1176"/>
      <c r="CG118" s="1176"/>
      <c r="CH118" s="1176"/>
      <c r="CI118" s="1176"/>
      <c r="CJ118" s="1176"/>
      <c r="CK118" s="1176"/>
      <c r="CL118" s="1176"/>
      <c r="CM118" s="1176"/>
      <c r="CN118" s="1176"/>
      <c r="CO118" s="1176"/>
      <c r="CP118" s="1176"/>
      <c r="CQ118" s="1176"/>
      <c r="CR118" s="1176"/>
      <c r="CS118" s="1176"/>
      <c r="CT118" s="1176"/>
      <c r="CU118" s="1176"/>
      <c r="CV118" s="1176"/>
      <c r="CW118" s="1176"/>
      <c r="CX118" s="1176"/>
    </row>
    <row r="119" spans="1:102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  <c r="Z119" s="1176"/>
      <c r="AA119" s="1176"/>
      <c r="AB119" s="1176"/>
      <c r="AC119" s="1176"/>
      <c r="AD119" s="1176"/>
      <c r="AE119" s="1176"/>
      <c r="AF119" s="1176"/>
      <c r="AG119" s="1176"/>
      <c r="AH119" s="1176"/>
      <c r="AI119" s="1176"/>
      <c r="AJ119" s="1176"/>
      <c r="AK119" s="1176"/>
      <c r="AL119" s="1176"/>
      <c r="AM119" s="1176"/>
      <c r="AN119" s="1176"/>
      <c r="AO119" s="1176"/>
      <c r="AP119" s="1176"/>
      <c r="AQ119" s="1176"/>
      <c r="AR119" s="1176"/>
      <c r="AS119" s="1176"/>
      <c r="AT119" s="1176"/>
      <c r="AU119" s="1176"/>
      <c r="AV119" s="1176"/>
      <c r="AW119" s="1176"/>
      <c r="AX119" s="1176"/>
      <c r="AY119" s="1176"/>
      <c r="AZ119" s="1176"/>
      <c r="BA119" s="1176"/>
      <c r="BB119" s="1176"/>
      <c r="BC119" s="1176"/>
      <c r="BD119" s="1176"/>
      <c r="BE119" s="1176"/>
      <c r="BF119" s="1176"/>
      <c r="BG119" s="1176"/>
      <c r="BH119" s="1176"/>
      <c r="BI119" s="1176"/>
      <c r="BJ119" s="1176"/>
      <c r="BK119" s="1176"/>
      <c r="BL119" s="1176"/>
      <c r="BM119" s="1176"/>
      <c r="BN119" s="1176"/>
      <c r="BO119" s="1176"/>
      <c r="BP119" s="1176"/>
      <c r="BQ119" s="1176"/>
      <c r="BR119" s="1176"/>
      <c r="BS119" s="1176"/>
      <c r="BT119" s="1176"/>
      <c r="BU119" s="1176"/>
      <c r="BV119" s="1176"/>
      <c r="BW119" s="1176"/>
      <c r="BX119" s="1176"/>
      <c r="BY119" s="1176"/>
      <c r="BZ119" s="1176"/>
      <c r="CA119" s="1176"/>
      <c r="CB119" s="1176"/>
      <c r="CC119" s="1176"/>
      <c r="CD119" s="1176"/>
      <c r="CE119" s="1176"/>
      <c r="CF119" s="1176"/>
      <c r="CG119" s="1176"/>
      <c r="CH119" s="1176"/>
      <c r="CI119" s="1176"/>
      <c r="CJ119" s="1176"/>
      <c r="CK119" s="1176"/>
      <c r="CL119" s="1176"/>
      <c r="CM119" s="1176"/>
      <c r="CN119" s="1176"/>
      <c r="CO119" s="1176"/>
      <c r="CP119" s="1176"/>
      <c r="CQ119" s="1176"/>
      <c r="CR119" s="1176"/>
      <c r="CS119" s="1176"/>
      <c r="CT119" s="1176"/>
      <c r="CU119" s="1176"/>
      <c r="CV119" s="1176"/>
      <c r="CW119" s="1176"/>
      <c r="CX119" s="1176"/>
    </row>
    <row r="120" spans="1:102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  <c r="Z120" s="1176"/>
      <c r="AA120" s="1176"/>
      <c r="AB120" s="1176"/>
      <c r="AC120" s="1176"/>
      <c r="AD120" s="1176"/>
      <c r="AE120" s="1176"/>
      <c r="AF120" s="1176"/>
      <c r="AG120" s="1176"/>
      <c r="AH120" s="1176"/>
      <c r="AI120" s="1176"/>
      <c r="AJ120" s="1176"/>
      <c r="AK120" s="1176"/>
      <c r="AL120" s="1176"/>
      <c r="AM120" s="1176"/>
      <c r="AN120" s="1176"/>
      <c r="AO120" s="1176"/>
      <c r="AP120" s="1176"/>
      <c r="AQ120" s="1176"/>
      <c r="AR120" s="1176"/>
      <c r="AS120" s="1176"/>
      <c r="AT120" s="1176"/>
      <c r="AU120" s="1176"/>
      <c r="AV120" s="1176"/>
      <c r="AW120" s="1176"/>
      <c r="AX120" s="1176"/>
      <c r="AY120" s="1176"/>
      <c r="AZ120" s="1176"/>
      <c r="BA120" s="1176"/>
      <c r="BB120" s="1176"/>
      <c r="BC120" s="1176"/>
      <c r="BD120" s="1176"/>
      <c r="BE120" s="1176"/>
      <c r="BF120" s="1176"/>
      <c r="BG120" s="1176"/>
      <c r="BH120" s="1176"/>
      <c r="BI120" s="1176"/>
      <c r="BJ120" s="1176"/>
      <c r="BK120" s="1176"/>
      <c r="BL120" s="1176"/>
      <c r="BM120" s="1176"/>
      <c r="BN120" s="1176"/>
      <c r="BO120" s="1176"/>
      <c r="BP120" s="1176"/>
      <c r="BQ120" s="1176"/>
      <c r="BR120" s="1176"/>
      <c r="BS120" s="1176"/>
      <c r="BT120" s="1176"/>
      <c r="BU120" s="1176"/>
      <c r="BV120" s="1176"/>
      <c r="BW120" s="1176"/>
      <c r="BX120" s="1176"/>
      <c r="BY120" s="1176"/>
      <c r="BZ120" s="1176"/>
      <c r="CA120" s="1176"/>
      <c r="CB120" s="1176"/>
      <c r="CC120" s="1176"/>
      <c r="CD120" s="1176"/>
      <c r="CE120" s="1176"/>
      <c r="CF120" s="1176"/>
      <c r="CG120" s="1176"/>
      <c r="CH120" s="1176"/>
      <c r="CI120" s="1176"/>
      <c r="CJ120" s="1176"/>
      <c r="CK120" s="1176"/>
      <c r="CL120" s="1176"/>
      <c r="CM120" s="1176"/>
      <c r="CN120" s="1176"/>
      <c r="CO120" s="1176"/>
      <c r="CP120" s="1176"/>
      <c r="CQ120" s="1176"/>
      <c r="CR120" s="1176"/>
      <c r="CS120" s="1176"/>
      <c r="CT120" s="1176"/>
      <c r="CU120" s="1176"/>
      <c r="CV120" s="1176"/>
      <c r="CW120" s="1176"/>
      <c r="CX120" s="1176"/>
    </row>
    <row r="121" spans="1:102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  <c r="Z121" s="1176"/>
      <c r="AA121" s="1176"/>
      <c r="AB121" s="1176"/>
      <c r="AC121" s="1176"/>
      <c r="AD121" s="1176"/>
      <c r="AE121" s="1176"/>
      <c r="AF121" s="1176"/>
      <c r="AG121" s="1176"/>
      <c r="AH121" s="1176"/>
      <c r="AI121" s="1176"/>
      <c r="AJ121" s="1176"/>
      <c r="AK121" s="1176"/>
      <c r="AL121" s="1176"/>
      <c r="AM121" s="1176"/>
      <c r="AN121" s="1176"/>
      <c r="AO121" s="1176"/>
      <c r="AP121" s="1176"/>
      <c r="AQ121" s="1176"/>
      <c r="AR121" s="1176"/>
      <c r="AS121" s="1176"/>
      <c r="AT121" s="1176"/>
      <c r="AU121" s="1176"/>
      <c r="AV121" s="1176"/>
      <c r="AW121" s="1176"/>
      <c r="AX121" s="1176"/>
      <c r="AY121" s="1176"/>
      <c r="AZ121" s="1176"/>
      <c r="BA121" s="1176"/>
      <c r="BB121" s="1176"/>
      <c r="BC121" s="1176"/>
      <c r="BD121" s="1176"/>
      <c r="BE121" s="1176"/>
      <c r="BF121" s="1176"/>
      <c r="BG121" s="1176"/>
      <c r="BH121" s="1176"/>
      <c r="BI121" s="1176"/>
      <c r="BJ121" s="1176"/>
      <c r="BK121" s="1176"/>
      <c r="BL121" s="1176"/>
      <c r="BM121" s="1176"/>
      <c r="BN121" s="1176"/>
      <c r="BO121" s="1176"/>
      <c r="BP121" s="1176"/>
      <c r="BQ121" s="1176"/>
      <c r="BR121" s="1176"/>
      <c r="BS121" s="1176"/>
      <c r="BT121" s="1176"/>
      <c r="BU121" s="1176"/>
      <c r="BV121" s="1176"/>
      <c r="BW121" s="1176"/>
      <c r="BX121" s="1176"/>
      <c r="BY121" s="1176"/>
      <c r="BZ121" s="1176"/>
      <c r="CA121" s="1176"/>
      <c r="CB121" s="1176"/>
      <c r="CC121" s="1176"/>
      <c r="CD121" s="1176"/>
      <c r="CE121" s="1176"/>
      <c r="CF121" s="1176"/>
      <c r="CG121" s="1176"/>
      <c r="CH121" s="1176"/>
      <c r="CI121" s="1176"/>
      <c r="CJ121" s="1176"/>
      <c r="CK121" s="1176"/>
      <c r="CL121" s="1176"/>
      <c r="CM121" s="1176"/>
      <c r="CN121" s="1176"/>
      <c r="CO121" s="1176"/>
      <c r="CP121" s="1176"/>
      <c r="CQ121" s="1176"/>
      <c r="CR121" s="1176"/>
      <c r="CS121" s="1176"/>
      <c r="CT121" s="1176"/>
      <c r="CU121" s="1176"/>
      <c r="CV121" s="1176"/>
      <c r="CW121" s="1176"/>
      <c r="CX121" s="1176"/>
    </row>
    <row r="122" spans="1:102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  <c r="Z122" s="1176"/>
      <c r="AA122" s="1176"/>
      <c r="AB122" s="1176"/>
      <c r="AC122" s="1176"/>
      <c r="AD122" s="1176"/>
      <c r="AE122" s="1176"/>
      <c r="AF122" s="1176"/>
      <c r="AG122" s="1176"/>
      <c r="AH122" s="1176"/>
      <c r="AI122" s="1176"/>
      <c r="AJ122" s="1176"/>
      <c r="AK122" s="1176"/>
      <c r="AL122" s="1176"/>
      <c r="AM122" s="1176"/>
      <c r="AN122" s="1176"/>
      <c r="AO122" s="1176"/>
      <c r="AP122" s="1176"/>
      <c r="AQ122" s="1176"/>
      <c r="AR122" s="1176"/>
      <c r="AS122" s="1176"/>
      <c r="AT122" s="1176"/>
      <c r="AU122" s="1176"/>
      <c r="AV122" s="1176"/>
      <c r="AW122" s="1176"/>
      <c r="AX122" s="1176"/>
      <c r="AY122" s="1176"/>
      <c r="AZ122" s="1176"/>
      <c r="BA122" s="1176"/>
      <c r="BB122" s="1176"/>
      <c r="BC122" s="1176"/>
      <c r="BD122" s="1176"/>
      <c r="BE122" s="1176"/>
      <c r="BF122" s="1176"/>
      <c r="BG122" s="1176"/>
      <c r="BH122" s="1176"/>
      <c r="BI122" s="1176"/>
      <c r="BJ122" s="1176"/>
      <c r="BK122" s="1176"/>
      <c r="BL122" s="1176"/>
      <c r="BM122" s="1176"/>
      <c r="BN122" s="1176"/>
      <c r="BO122" s="1176"/>
      <c r="BP122" s="1176"/>
      <c r="BQ122" s="1176"/>
      <c r="BR122" s="1176"/>
      <c r="BS122" s="1176"/>
      <c r="BT122" s="1176"/>
      <c r="BU122" s="1176"/>
      <c r="BV122" s="1176"/>
      <c r="BW122" s="1176"/>
      <c r="BX122" s="1176"/>
      <c r="BY122" s="1176"/>
      <c r="BZ122" s="1176"/>
      <c r="CA122" s="1176"/>
      <c r="CB122" s="1176"/>
      <c r="CC122" s="1176"/>
      <c r="CD122" s="1176"/>
      <c r="CE122" s="1176"/>
      <c r="CF122" s="1176"/>
      <c r="CG122" s="1176"/>
      <c r="CH122" s="1176"/>
      <c r="CI122" s="1176"/>
      <c r="CJ122" s="1176"/>
      <c r="CK122" s="1176"/>
      <c r="CL122" s="1176"/>
      <c r="CM122" s="1176"/>
      <c r="CN122" s="1176"/>
      <c r="CO122" s="1176"/>
      <c r="CP122" s="1176"/>
      <c r="CQ122" s="1176"/>
      <c r="CR122" s="1176"/>
      <c r="CS122" s="1176"/>
      <c r="CT122" s="1176"/>
      <c r="CU122" s="1176"/>
      <c r="CV122" s="1176"/>
      <c r="CW122" s="1176"/>
      <c r="CX122" s="1176"/>
    </row>
    <row r="123" spans="1:102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  <c r="Z123" s="1176"/>
      <c r="AA123" s="1176"/>
      <c r="AB123" s="1176"/>
      <c r="AC123" s="1176"/>
      <c r="AD123" s="1176"/>
      <c r="AE123" s="1176"/>
      <c r="AF123" s="1176"/>
      <c r="AG123" s="1176"/>
      <c r="AH123" s="1176"/>
      <c r="AI123" s="1176"/>
      <c r="AJ123" s="1176"/>
      <c r="AK123" s="1176"/>
      <c r="AL123" s="1176"/>
      <c r="AM123" s="1176"/>
      <c r="AN123" s="1176"/>
      <c r="AO123" s="1176"/>
      <c r="AP123" s="1176"/>
      <c r="AQ123" s="1176"/>
      <c r="AR123" s="1176"/>
      <c r="AS123" s="1176"/>
      <c r="AT123" s="1176"/>
      <c r="AU123" s="1176"/>
      <c r="AV123" s="1176"/>
      <c r="AW123" s="1176"/>
      <c r="AX123" s="1176"/>
      <c r="AY123" s="1176"/>
      <c r="AZ123" s="1176"/>
      <c r="BA123" s="1176"/>
      <c r="BB123" s="1176"/>
      <c r="BC123" s="1176"/>
      <c r="BD123" s="1176"/>
      <c r="BE123" s="1176"/>
      <c r="BF123" s="1176"/>
      <c r="BG123" s="1176"/>
      <c r="BH123" s="1176"/>
      <c r="BI123" s="1176"/>
      <c r="BJ123" s="1176"/>
      <c r="BK123" s="1176"/>
      <c r="BL123" s="1176"/>
      <c r="BM123" s="1176"/>
      <c r="BN123" s="1176"/>
      <c r="BO123" s="1176"/>
      <c r="BP123" s="1176"/>
      <c r="BQ123" s="1176"/>
      <c r="BR123" s="1176"/>
      <c r="BS123" s="1176"/>
      <c r="BT123" s="1176"/>
      <c r="BU123" s="1176"/>
      <c r="BV123" s="1176"/>
      <c r="BW123" s="1176"/>
      <c r="BX123" s="1176"/>
      <c r="BY123" s="1176"/>
      <c r="BZ123" s="1176"/>
      <c r="CA123" s="1176"/>
      <c r="CB123" s="1176"/>
      <c r="CC123" s="1176"/>
      <c r="CD123" s="1176"/>
      <c r="CE123" s="1176"/>
      <c r="CF123" s="1176"/>
      <c r="CG123" s="1176"/>
      <c r="CH123" s="1176"/>
      <c r="CI123" s="1176"/>
      <c r="CJ123" s="1176"/>
      <c r="CK123" s="1176"/>
      <c r="CL123" s="1176"/>
      <c r="CM123" s="1176"/>
      <c r="CN123" s="1176"/>
      <c r="CO123" s="1176"/>
      <c r="CP123" s="1176"/>
      <c r="CQ123" s="1176"/>
      <c r="CR123" s="1176"/>
      <c r="CS123" s="1176"/>
      <c r="CT123" s="1176"/>
      <c r="CU123" s="1176"/>
      <c r="CV123" s="1176"/>
      <c r="CW123" s="1176"/>
      <c r="CX123" s="1176"/>
    </row>
    <row r="124" spans="1:102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  <c r="Z124" s="1176"/>
      <c r="AA124" s="1176"/>
      <c r="AB124" s="1176"/>
      <c r="AC124" s="1176"/>
      <c r="AD124" s="1176"/>
      <c r="AE124" s="1176"/>
      <c r="AF124" s="1176"/>
      <c r="AG124" s="1176"/>
      <c r="AH124" s="1176"/>
      <c r="AI124" s="1176"/>
      <c r="AJ124" s="1176"/>
      <c r="AK124" s="1176"/>
      <c r="AL124" s="1176"/>
      <c r="AM124" s="1176"/>
      <c r="AN124" s="1176"/>
      <c r="AO124" s="1176"/>
      <c r="AP124" s="1176"/>
      <c r="AQ124" s="1176"/>
      <c r="AR124" s="1176"/>
      <c r="AS124" s="1176"/>
      <c r="AT124" s="1176"/>
      <c r="AU124" s="1176"/>
      <c r="AV124" s="1176"/>
      <c r="AW124" s="1176"/>
      <c r="AX124" s="1176"/>
      <c r="AY124" s="1176"/>
      <c r="AZ124" s="1176"/>
      <c r="BA124" s="1176"/>
      <c r="BB124" s="1176"/>
      <c r="BC124" s="1176"/>
      <c r="BD124" s="1176"/>
      <c r="BE124" s="1176"/>
      <c r="BF124" s="1176"/>
      <c r="BG124" s="1176"/>
      <c r="BH124" s="1176"/>
      <c r="BI124" s="1176"/>
      <c r="BJ124" s="1176"/>
      <c r="BK124" s="1176"/>
      <c r="BL124" s="1176"/>
      <c r="BM124" s="1176"/>
      <c r="BN124" s="1176"/>
      <c r="BO124" s="1176"/>
      <c r="BP124" s="1176"/>
      <c r="BQ124" s="1176"/>
      <c r="BR124" s="1176"/>
      <c r="BS124" s="1176"/>
      <c r="BT124" s="1176"/>
      <c r="BU124" s="1176"/>
      <c r="BV124" s="1176"/>
      <c r="BW124" s="1176"/>
      <c r="BX124" s="1176"/>
      <c r="BY124" s="1176"/>
      <c r="BZ124" s="1176"/>
      <c r="CA124" s="1176"/>
      <c r="CB124" s="1176"/>
      <c r="CC124" s="1176"/>
      <c r="CD124" s="1176"/>
      <c r="CE124" s="1176"/>
      <c r="CF124" s="1176"/>
      <c r="CG124" s="1176"/>
      <c r="CH124" s="1176"/>
      <c r="CI124" s="1176"/>
      <c r="CJ124" s="1176"/>
      <c r="CK124" s="1176"/>
      <c r="CL124" s="1176"/>
      <c r="CM124" s="1176"/>
      <c r="CN124" s="1176"/>
      <c r="CO124" s="1176"/>
      <c r="CP124" s="1176"/>
      <c r="CQ124" s="1176"/>
      <c r="CR124" s="1176"/>
      <c r="CS124" s="1176"/>
      <c r="CT124" s="1176"/>
      <c r="CU124" s="1176"/>
      <c r="CV124" s="1176"/>
      <c r="CW124" s="1176"/>
      <c r="CX124" s="1176"/>
    </row>
    <row r="125" spans="1:102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  <c r="Z125" s="1176"/>
      <c r="AA125" s="1176"/>
      <c r="AB125" s="1176"/>
      <c r="AC125" s="1176"/>
      <c r="AD125" s="1176"/>
      <c r="AE125" s="1176"/>
      <c r="AF125" s="1176"/>
      <c r="AG125" s="1176"/>
      <c r="AH125" s="1176"/>
      <c r="AI125" s="1176"/>
      <c r="AJ125" s="1176"/>
      <c r="AK125" s="1176"/>
      <c r="AL125" s="1176"/>
      <c r="AM125" s="1176"/>
      <c r="AN125" s="1176"/>
      <c r="AO125" s="1176"/>
      <c r="AP125" s="1176"/>
      <c r="AQ125" s="1176"/>
      <c r="AR125" s="1176"/>
      <c r="AS125" s="1176"/>
      <c r="AT125" s="1176"/>
      <c r="AU125" s="1176"/>
      <c r="AV125" s="1176"/>
      <c r="AW125" s="1176"/>
      <c r="AX125" s="1176"/>
      <c r="AY125" s="1176"/>
      <c r="AZ125" s="1176"/>
      <c r="BA125" s="1176"/>
      <c r="BB125" s="1176"/>
      <c r="BC125" s="1176"/>
      <c r="BD125" s="1176"/>
      <c r="BE125" s="1176"/>
      <c r="BF125" s="1176"/>
      <c r="BG125" s="1176"/>
      <c r="BH125" s="1176"/>
      <c r="BI125" s="1176"/>
      <c r="BJ125" s="1176"/>
      <c r="BK125" s="1176"/>
      <c r="BL125" s="1176"/>
      <c r="BM125" s="1176"/>
      <c r="BN125" s="1176"/>
      <c r="BO125" s="1176"/>
      <c r="BP125" s="1176"/>
      <c r="BQ125" s="1176"/>
      <c r="BR125" s="1176"/>
      <c r="BS125" s="1176"/>
      <c r="BT125" s="1176"/>
      <c r="BU125" s="1176"/>
      <c r="BV125" s="1176"/>
      <c r="BW125" s="1176"/>
      <c r="BX125" s="1176"/>
      <c r="BY125" s="1176"/>
      <c r="BZ125" s="1176"/>
      <c r="CA125" s="1176"/>
      <c r="CB125" s="1176"/>
      <c r="CC125" s="1176"/>
      <c r="CD125" s="1176"/>
      <c r="CE125" s="1176"/>
      <c r="CF125" s="1176"/>
      <c r="CG125" s="1176"/>
      <c r="CH125" s="1176"/>
      <c r="CI125" s="1176"/>
      <c r="CJ125" s="1176"/>
      <c r="CK125" s="1176"/>
      <c r="CL125" s="1176"/>
      <c r="CM125" s="1176"/>
      <c r="CN125" s="1176"/>
      <c r="CO125" s="1176"/>
      <c r="CP125" s="1176"/>
      <c r="CQ125" s="1176"/>
      <c r="CR125" s="1176"/>
      <c r="CS125" s="1176"/>
      <c r="CT125" s="1176"/>
      <c r="CU125" s="1176"/>
      <c r="CV125" s="1176"/>
      <c r="CW125" s="1176"/>
      <c r="CX125" s="1176"/>
    </row>
    <row r="126" spans="1:102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  <c r="Z126" s="1176"/>
      <c r="AA126" s="1176"/>
      <c r="AB126" s="1176"/>
      <c r="AC126" s="1176"/>
      <c r="AD126" s="1176"/>
      <c r="AE126" s="1176"/>
      <c r="AF126" s="1176"/>
      <c r="AG126" s="1176"/>
      <c r="AH126" s="1176"/>
      <c r="AI126" s="1176"/>
      <c r="AJ126" s="1176"/>
      <c r="AK126" s="1176"/>
      <c r="AL126" s="1176"/>
      <c r="AM126" s="1176"/>
      <c r="AN126" s="1176"/>
      <c r="AO126" s="1176"/>
      <c r="AP126" s="1176"/>
      <c r="AQ126" s="1176"/>
      <c r="AR126" s="1176"/>
      <c r="AS126" s="1176"/>
      <c r="AT126" s="1176"/>
      <c r="AU126" s="1176"/>
      <c r="AV126" s="1176"/>
      <c r="AW126" s="1176"/>
      <c r="AX126" s="1176"/>
      <c r="AY126" s="1176"/>
      <c r="AZ126" s="1176"/>
      <c r="BA126" s="1176"/>
      <c r="BB126" s="1176"/>
      <c r="BC126" s="1176"/>
      <c r="BD126" s="1176"/>
      <c r="BE126" s="1176"/>
      <c r="BF126" s="1176"/>
      <c r="BG126" s="1176"/>
      <c r="BH126" s="1176"/>
      <c r="BI126" s="1176"/>
      <c r="BJ126" s="1176"/>
      <c r="BK126" s="1176"/>
      <c r="BL126" s="1176"/>
      <c r="BM126" s="1176"/>
      <c r="BN126" s="1176"/>
      <c r="BO126" s="1176"/>
      <c r="BP126" s="1176"/>
      <c r="BQ126" s="1176"/>
      <c r="BR126" s="1176"/>
      <c r="BS126" s="1176"/>
      <c r="BT126" s="1176"/>
      <c r="BU126" s="1176"/>
      <c r="BV126" s="1176"/>
      <c r="BW126" s="1176"/>
      <c r="BX126" s="1176"/>
      <c r="BY126" s="1176"/>
      <c r="BZ126" s="1176"/>
      <c r="CA126" s="1176"/>
      <c r="CB126" s="1176"/>
      <c r="CC126" s="1176"/>
      <c r="CD126" s="1176"/>
      <c r="CE126" s="1176"/>
      <c r="CF126" s="1176"/>
      <c r="CG126" s="1176"/>
      <c r="CH126" s="1176"/>
      <c r="CI126" s="1176"/>
      <c r="CJ126" s="1176"/>
      <c r="CK126" s="1176"/>
      <c r="CL126" s="1176"/>
      <c r="CM126" s="1176"/>
      <c r="CN126" s="1176"/>
      <c r="CO126" s="1176"/>
      <c r="CP126" s="1176"/>
      <c r="CQ126" s="1176"/>
      <c r="CR126" s="1176"/>
      <c r="CS126" s="1176"/>
      <c r="CT126" s="1176"/>
      <c r="CU126" s="1176"/>
      <c r="CV126" s="1176"/>
      <c r="CW126" s="1176"/>
      <c r="CX126" s="1176"/>
    </row>
    <row r="127" spans="1:102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  <c r="Z127" s="1176"/>
      <c r="AA127" s="1176"/>
      <c r="AB127" s="1176"/>
      <c r="AC127" s="1176"/>
      <c r="AD127" s="1176"/>
      <c r="AE127" s="1176"/>
      <c r="AF127" s="1176"/>
      <c r="AG127" s="1176"/>
      <c r="AH127" s="1176"/>
      <c r="AI127" s="1176"/>
      <c r="AJ127" s="1176"/>
      <c r="AK127" s="1176"/>
      <c r="AL127" s="1176"/>
      <c r="AM127" s="1176"/>
      <c r="AN127" s="1176"/>
      <c r="AO127" s="1176"/>
      <c r="AP127" s="1176"/>
      <c r="AQ127" s="1176"/>
      <c r="AR127" s="1176"/>
      <c r="AS127" s="1176"/>
      <c r="AT127" s="1176"/>
      <c r="AU127" s="1176"/>
      <c r="AV127" s="1176"/>
      <c r="AW127" s="1176"/>
      <c r="AX127" s="1176"/>
      <c r="AY127" s="1176"/>
      <c r="AZ127" s="1176"/>
      <c r="BA127" s="1176"/>
      <c r="BB127" s="1176"/>
      <c r="BC127" s="1176"/>
      <c r="BD127" s="1176"/>
      <c r="BE127" s="1176"/>
      <c r="BF127" s="1176"/>
      <c r="BG127" s="1176"/>
      <c r="BH127" s="1176"/>
      <c r="BI127" s="1176"/>
      <c r="BJ127" s="1176"/>
      <c r="BK127" s="1176"/>
      <c r="BL127" s="1176"/>
      <c r="BM127" s="1176"/>
      <c r="BN127" s="1176"/>
      <c r="BO127" s="1176"/>
      <c r="BP127" s="1176"/>
      <c r="BQ127" s="1176"/>
      <c r="BR127" s="1176"/>
      <c r="BS127" s="1176"/>
      <c r="BT127" s="1176"/>
      <c r="BU127" s="1176"/>
      <c r="BV127" s="1176"/>
      <c r="BW127" s="1176"/>
      <c r="BX127" s="1176"/>
      <c r="BY127" s="1176"/>
      <c r="BZ127" s="1176"/>
      <c r="CA127" s="1176"/>
      <c r="CB127" s="1176"/>
      <c r="CC127" s="1176"/>
      <c r="CD127" s="1176"/>
      <c r="CE127" s="1176"/>
      <c r="CF127" s="1176"/>
      <c r="CG127" s="1176"/>
      <c r="CH127" s="1176"/>
      <c r="CI127" s="1176"/>
      <c r="CJ127" s="1176"/>
      <c r="CK127" s="1176"/>
      <c r="CL127" s="1176"/>
      <c r="CM127" s="1176"/>
      <c r="CN127" s="1176"/>
      <c r="CO127" s="1176"/>
      <c r="CP127" s="1176"/>
      <c r="CQ127" s="1176"/>
      <c r="CR127" s="1176"/>
      <c r="CS127" s="1176"/>
      <c r="CT127" s="1176"/>
      <c r="CU127" s="1176"/>
      <c r="CV127" s="1176"/>
      <c r="CW127" s="1176"/>
      <c r="CX127" s="1176"/>
    </row>
    <row r="128" spans="1:102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  <c r="Z128" s="1176"/>
      <c r="AA128" s="1176"/>
      <c r="AB128" s="1176"/>
      <c r="AC128" s="1176"/>
      <c r="AD128" s="1176"/>
      <c r="AE128" s="1176"/>
      <c r="AF128" s="1176"/>
      <c r="AG128" s="1176"/>
      <c r="AH128" s="1176"/>
      <c r="AI128" s="1176"/>
      <c r="AJ128" s="1176"/>
      <c r="AK128" s="1176"/>
      <c r="AL128" s="1176"/>
      <c r="AM128" s="1176"/>
      <c r="AN128" s="1176"/>
      <c r="AO128" s="1176"/>
      <c r="AP128" s="1176"/>
      <c r="AQ128" s="1176"/>
      <c r="AR128" s="1176"/>
      <c r="AS128" s="1176"/>
      <c r="AT128" s="1176"/>
      <c r="AU128" s="1176"/>
      <c r="AV128" s="1176"/>
      <c r="AW128" s="1176"/>
      <c r="AX128" s="1176"/>
      <c r="AY128" s="1176"/>
      <c r="AZ128" s="1176"/>
      <c r="BA128" s="1176"/>
      <c r="BB128" s="1176"/>
      <c r="BC128" s="1176"/>
      <c r="BD128" s="1176"/>
      <c r="BE128" s="1176"/>
      <c r="BF128" s="1176"/>
      <c r="BG128" s="1176"/>
      <c r="BH128" s="1176"/>
      <c r="BI128" s="1176"/>
      <c r="BJ128" s="1176"/>
      <c r="BK128" s="1176"/>
      <c r="BL128" s="1176"/>
      <c r="BM128" s="1176"/>
      <c r="BN128" s="1176"/>
      <c r="BO128" s="1176"/>
      <c r="BP128" s="1176"/>
      <c r="BQ128" s="1176"/>
      <c r="BR128" s="1176"/>
      <c r="BS128" s="1176"/>
      <c r="BT128" s="1176"/>
      <c r="BU128" s="1176"/>
      <c r="BV128" s="1176"/>
      <c r="BW128" s="1176"/>
      <c r="BX128" s="1176"/>
      <c r="BY128" s="1176"/>
      <c r="BZ128" s="1176"/>
      <c r="CA128" s="1176"/>
      <c r="CB128" s="1176"/>
      <c r="CC128" s="1176"/>
      <c r="CD128" s="1176"/>
      <c r="CE128" s="1176"/>
      <c r="CF128" s="1176"/>
      <c r="CG128" s="1176"/>
      <c r="CH128" s="1176"/>
      <c r="CI128" s="1176"/>
      <c r="CJ128" s="1176"/>
      <c r="CK128" s="1176"/>
      <c r="CL128" s="1176"/>
      <c r="CM128" s="1176"/>
      <c r="CN128" s="1176"/>
      <c r="CO128" s="1176"/>
      <c r="CP128" s="1176"/>
      <c r="CQ128" s="1176"/>
      <c r="CR128" s="1176"/>
      <c r="CS128" s="1176"/>
      <c r="CT128" s="1176"/>
      <c r="CU128" s="1176"/>
      <c r="CV128" s="1176"/>
      <c r="CW128" s="1176"/>
      <c r="CX128" s="1176"/>
    </row>
    <row r="129" spans="1:102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  <c r="Z129" s="1176"/>
      <c r="AA129" s="1176"/>
      <c r="AB129" s="1176"/>
      <c r="AC129" s="1176"/>
      <c r="AD129" s="1176"/>
      <c r="AE129" s="1176"/>
      <c r="AF129" s="1176"/>
      <c r="AG129" s="1176"/>
      <c r="AH129" s="1176"/>
      <c r="AI129" s="1176"/>
      <c r="AJ129" s="1176"/>
      <c r="AK129" s="1176"/>
      <c r="AL129" s="1176"/>
      <c r="AM129" s="1176"/>
      <c r="AN129" s="1176"/>
      <c r="AO129" s="1176"/>
      <c r="AP129" s="1176"/>
      <c r="AQ129" s="1176"/>
      <c r="AR129" s="1176"/>
      <c r="AS129" s="1176"/>
      <c r="AT129" s="1176"/>
      <c r="AU129" s="1176"/>
      <c r="AV129" s="1176"/>
      <c r="AW129" s="1176"/>
      <c r="AX129" s="1176"/>
      <c r="AY129" s="1176"/>
      <c r="AZ129" s="1176"/>
      <c r="BA129" s="1176"/>
      <c r="BB129" s="1176"/>
      <c r="BC129" s="1176"/>
      <c r="BD129" s="1176"/>
      <c r="BE129" s="1176"/>
      <c r="BF129" s="1176"/>
      <c r="BG129" s="1176"/>
      <c r="BH129" s="1176"/>
      <c r="BI129" s="1176"/>
      <c r="BJ129" s="1176"/>
      <c r="BK129" s="1176"/>
      <c r="BL129" s="1176"/>
      <c r="BM129" s="1176"/>
      <c r="BN129" s="1176"/>
      <c r="BO129" s="1176"/>
      <c r="BP129" s="1176"/>
      <c r="BQ129" s="1176"/>
      <c r="BR129" s="1176"/>
      <c r="BS129" s="1176"/>
      <c r="BT129" s="1176"/>
      <c r="BU129" s="1176"/>
      <c r="BV129" s="1176"/>
      <c r="BW129" s="1176"/>
      <c r="BX129" s="1176"/>
      <c r="BY129" s="1176"/>
      <c r="BZ129" s="1176"/>
      <c r="CA129" s="1176"/>
      <c r="CB129" s="1176"/>
      <c r="CC129" s="1176"/>
      <c r="CD129" s="1176"/>
      <c r="CE129" s="1176"/>
      <c r="CF129" s="1176"/>
      <c r="CG129" s="1176"/>
      <c r="CH129" s="1176"/>
      <c r="CI129" s="1176"/>
      <c r="CJ129" s="1176"/>
      <c r="CK129" s="1176"/>
      <c r="CL129" s="1176"/>
      <c r="CM129" s="1176"/>
      <c r="CN129" s="1176"/>
      <c r="CO129" s="1176"/>
      <c r="CP129" s="1176"/>
      <c r="CQ129" s="1176"/>
      <c r="CR129" s="1176"/>
      <c r="CS129" s="1176"/>
      <c r="CT129" s="1176"/>
      <c r="CU129" s="1176"/>
      <c r="CV129" s="1176"/>
      <c r="CW129" s="1176"/>
      <c r="CX129" s="1176"/>
    </row>
    <row r="130" spans="1:102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  <c r="Z130" s="1176"/>
      <c r="AA130" s="1176"/>
      <c r="AB130" s="1176"/>
      <c r="AC130" s="1176"/>
      <c r="AD130" s="1176"/>
      <c r="AE130" s="1176"/>
      <c r="AF130" s="1176"/>
      <c r="AG130" s="1176"/>
      <c r="AH130" s="1176"/>
      <c r="AI130" s="1176"/>
      <c r="AJ130" s="1176"/>
      <c r="AK130" s="1176"/>
      <c r="AL130" s="1176"/>
      <c r="AM130" s="1176"/>
      <c r="AN130" s="1176"/>
      <c r="AO130" s="1176"/>
      <c r="AP130" s="1176"/>
      <c r="AQ130" s="1176"/>
      <c r="AR130" s="1176"/>
      <c r="AS130" s="1176"/>
      <c r="AT130" s="1176"/>
      <c r="AU130" s="1176"/>
      <c r="AV130" s="1176"/>
      <c r="AW130" s="1176"/>
      <c r="AX130" s="1176"/>
      <c r="AY130" s="1176"/>
      <c r="AZ130" s="1176"/>
      <c r="BA130" s="1176"/>
      <c r="BB130" s="1176"/>
      <c r="BC130" s="1176"/>
      <c r="BD130" s="1176"/>
      <c r="BE130" s="1176"/>
      <c r="BF130" s="1176"/>
      <c r="BG130" s="1176"/>
      <c r="BH130" s="1176"/>
      <c r="BI130" s="1176"/>
      <c r="BJ130" s="1176"/>
      <c r="BK130" s="1176"/>
      <c r="BL130" s="1176"/>
      <c r="BM130" s="1176"/>
      <c r="BN130" s="1176"/>
      <c r="BO130" s="1176"/>
      <c r="BP130" s="1176"/>
      <c r="BQ130" s="1176"/>
      <c r="BR130" s="1176"/>
      <c r="BS130" s="1176"/>
      <c r="BT130" s="1176"/>
      <c r="BU130" s="1176"/>
      <c r="BV130" s="1176"/>
      <c r="BW130" s="1176"/>
      <c r="BX130" s="1176"/>
      <c r="BY130" s="1176"/>
      <c r="BZ130" s="1176"/>
      <c r="CA130" s="1176"/>
      <c r="CB130" s="1176"/>
      <c r="CC130" s="1176"/>
      <c r="CD130" s="1176"/>
      <c r="CE130" s="1176"/>
      <c r="CF130" s="1176"/>
      <c r="CG130" s="1176"/>
      <c r="CH130" s="1176"/>
      <c r="CI130" s="1176"/>
      <c r="CJ130" s="1176"/>
      <c r="CK130" s="1176"/>
      <c r="CL130" s="1176"/>
      <c r="CM130" s="1176"/>
      <c r="CN130" s="1176"/>
      <c r="CO130" s="1176"/>
      <c r="CP130" s="1176"/>
      <c r="CQ130" s="1176"/>
      <c r="CR130" s="1176"/>
      <c r="CS130" s="1176"/>
      <c r="CT130" s="1176"/>
      <c r="CU130" s="1176"/>
      <c r="CV130" s="1176"/>
      <c r="CW130" s="1176"/>
      <c r="CX130" s="1176"/>
    </row>
    <row r="131" spans="1:102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  <c r="Z131" s="1176"/>
      <c r="AA131" s="1176"/>
      <c r="AB131" s="1176"/>
      <c r="AC131" s="1176"/>
      <c r="AD131" s="1176"/>
      <c r="AE131" s="1176"/>
      <c r="AF131" s="1176"/>
      <c r="AG131" s="1176"/>
      <c r="AH131" s="1176"/>
      <c r="AI131" s="1176"/>
      <c r="AJ131" s="1176"/>
      <c r="AK131" s="1176"/>
      <c r="AL131" s="1176"/>
      <c r="AM131" s="1176"/>
      <c r="AN131" s="1176"/>
      <c r="AO131" s="1176"/>
      <c r="AP131" s="1176"/>
      <c r="AQ131" s="1176"/>
      <c r="AR131" s="1176"/>
      <c r="AS131" s="1176"/>
      <c r="AT131" s="1176"/>
      <c r="AU131" s="1176"/>
      <c r="AV131" s="1176"/>
      <c r="AW131" s="1176"/>
      <c r="AX131" s="1176"/>
      <c r="AY131" s="1176"/>
      <c r="AZ131" s="1176"/>
      <c r="BA131" s="1176"/>
      <c r="BB131" s="1176"/>
      <c r="BC131" s="1176"/>
      <c r="BD131" s="1176"/>
      <c r="BE131" s="1176"/>
      <c r="BF131" s="1176"/>
      <c r="BG131" s="1176"/>
      <c r="BH131" s="1176"/>
      <c r="BI131" s="1176"/>
      <c r="BJ131" s="1176"/>
      <c r="BK131" s="1176"/>
      <c r="BL131" s="1176"/>
      <c r="BM131" s="1176"/>
      <c r="BN131" s="1176"/>
      <c r="BO131" s="1176"/>
      <c r="BP131" s="1176"/>
      <c r="BQ131" s="1176"/>
      <c r="BR131" s="1176"/>
      <c r="BS131" s="1176"/>
      <c r="BT131" s="1176"/>
      <c r="BU131" s="1176"/>
      <c r="BV131" s="1176"/>
      <c r="BW131" s="1176"/>
      <c r="BX131" s="1176"/>
      <c r="BY131" s="1176"/>
      <c r="BZ131" s="1176"/>
      <c r="CA131" s="1176"/>
      <c r="CB131" s="1176"/>
      <c r="CC131" s="1176"/>
      <c r="CD131" s="1176"/>
      <c r="CE131" s="1176"/>
      <c r="CF131" s="1176"/>
      <c r="CG131" s="1176"/>
      <c r="CH131" s="1176"/>
      <c r="CI131" s="1176"/>
      <c r="CJ131" s="1176"/>
      <c r="CK131" s="1176"/>
      <c r="CL131" s="1176"/>
      <c r="CM131" s="1176"/>
      <c r="CN131" s="1176"/>
      <c r="CO131" s="1176"/>
      <c r="CP131" s="1176"/>
      <c r="CQ131" s="1176"/>
      <c r="CR131" s="1176"/>
      <c r="CS131" s="1176"/>
      <c r="CT131" s="1176"/>
      <c r="CU131" s="1176"/>
      <c r="CV131" s="1176"/>
      <c r="CW131" s="1176"/>
      <c r="CX131" s="1176"/>
    </row>
    <row r="132" spans="1:102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  <c r="Z132" s="1176"/>
      <c r="AA132" s="1176"/>
      <c r="AB132" s="1176"/>
      <c r="AC132" s="1176"/>
      <c r="AD132" s="1176"/>
      <c r="AE132" s="1176"/>
      <c r="AF132" s="1176"/>
      <c r="AG132" s="1176"/>
      <c r="AH132" s="1176"/>
      <c r="AI132" s="1176"/>
      <c r="AJ132" s="1176"/>
      <c r="AK132" s="1176"/>
      <c r="AL132" s="1176"/>
      <c r="AM132" s="1176"/>
      <c r="AN132" s="1176"/>
      <c r="AO132" s="1176"/>
      <c r="AP132" s="1176"/>
      <c r="AQ132" s="1176"/>
      <c r="AR132" s="1176"/>
      <c r="AS132" s="1176"/>
      <c r="AT132" s="1176"/>
      <c r="AU132" s="1176"/>
      <c r="AV132" s="1176"/>
      <c r="AW132" s="1176"/>
      <c r="AX132" s="1176"/>
      <c r="AY132" s="1176"/>
      <c r="AZ132" s="1176"/>
      <c r="BA132" s="1176"/>
      <c r="BB132" s="1176"/>
      <c r="BC132" s="1176"/>
      <c r="BD132" s="1176"/>
      <c r="BE132" s="1176"/>
      <c r="BF132" s="1176"/>
      <c r="BG132" s="1176"/>
      <c r="BH132" s="1176"/>
      <c r="BI132" s="1176"/>
      <c r="BJ132" s="1176"/>
      <c r="BK132" s="1176"/>
      <c r="BL132" s="1176"/>
      <c r="BM132" s="1176"/>
      <c r="BN132" s="1176"/>
      <c r="BO132" s="1176"/>
      <c r="BP132" s="1176"/>
      <c r="BQ132" s="1176"/>
      <c r="BR132" s="1176"/>
      <c r="BS132" s="1176"/>
      <c r="BT132" s="1176"/>
      <c r="BU132" s="1176"/>
      <c r="BV132" s="1176"/>
      <c r="BW132" s="1176"/>
      <c r="BX132" s="1176"/>
      <c r="BY132" s="1176"/>
      <c r="BZ132" s="1176"/>
      <c r="CA132" s="1176"/>
      <c r="CB132" s="1176"/>
      <c r="CC132" s="1176"/>
      <c r="CD132" s="1176"/>
      <c r="CE132" s="1176"/>
      <c r="CF132" s="1176"/>
      <c r="CG132" s="1176"/>
      <c r="CH132" s="1176"/>
      <c r="CI132" s="1176"/>
      <c r="CJ132" s="1176"/>
      <c r="CK132" s="1176"/>
      <c r="CL132" s="1176"/>
      <c r="CM132" s="1176"/>
      <c r="CN132" s="1176"/>
      <c r="CO132" s="1176"/>
      <c r="CP132" s="1176"/>
      <c r="CQ132" s="1176"/>
      <c r="CR132" s="1176"/>
      <c r="CS132" s="1176"/>
      <c r="CT132" s="1176"/>
      <c r="CU132" s="1176"/>
      <c r="CV132" s="1176"/>
      <c r="CW132" s="1176"/>
      <c r="CX132" s="1176"/>
    </row>
    <row r="133" spans="1:102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  <c r="Z133" s="1176"/>
      <c r="AA133" s="1176"/>
      <c r="AB133" s="1176"/>
      <c r="AC133" s="1176"/>
      <c r="AD133" s="1176"/>
      <c r="AE133" s="1176"/>
      <c r="AF133" s="1176"/>
      <c r="AG133" s="1176"/>
      <c r="AH133" s="1176"/>
      <c r="AI133" s="1176"/>
      <c r="AJ133" s="1176"/>
      <c r="AK133" s="1176"/>
      <c r="AL133" s="1176"/>
      <c r="AM133" s="1176"/>
      <c r="AN133" s="1176"/>
      <c r="AO133" s="1176"/>
      <c r="AP133" s="1176"/>
      <c r="AQ133" s="1176"/>
      <c r="AR133" s="1176"/>
      <c r="AS133" s="1176"/>
      <c r="AT133" s="1176"/>
      <c r="AU133" s="1176"/>
      <c r="AV133" s="1176"/>
      <c r="AW133" s="1176"/>
      <c r="AX133" s="1176"/>
      <c r="AY133" s="1176"/>
      <c r="AZ133" s="1176"/>
      <c r="BA133" s="1176"/>
      <c r="BB133" s="1176"/>
      <c r="BC133" s="1176"/>
      <c r="BD133" s="1176"/>
      <c r="BE133" s="1176"/>
      <c r="BF133" s="1176"/>
      <c r="BG133" s="1176"/>
      <c r="BH133" s="1176"/>
      <c r="BI133" s="1176"/>
      <c r="BJ133" s="1176"/>
      <c r="BK133" s="1176"/>
      <c r="BL133" s="1176"/>
      <c r="BM133" s="1176"/>
      <c r="BN133" s="1176"/>
      <c r="BO133" s="1176"/>
      <c r="BP133" s="1176"/>
      <c r="BQ133" s="1176"/>
      <c r="BR133" s="1176"/>
      <c r="BS133" s="1176"/>
      <c r="BT133" s="1176"/>
      <c r="BU133" s="1176"/>
      <c r="BV133" s="1176"/>
      <c r="BW133" s="1176"/>
      <c r="BX133" s="1176"/>
      <c r="BY133" s="1176"/>
      <c r="BZ133" s="1176"/>
      <c r="CA133" s="1176"/>
      <c r="CB133" s="1176"/>
      <c r="CC133" s="1176"/>
      <c r="CD133" s="1176"/>
      <c r="CE133" s="1176"/>
      <c r="CF133" s="1176"/>
      <c r="CG133" s="1176"/>
      <c r="CH133" s="1176"/>
      <c r="CI133" s="1176"/>
      <c r="CJ133" s="1176"/>
      <c r="CK133" s="1176"/>
      <c r="CL133" s="1176"/>
      <c r="CM133" s="1176"/>
      <c r="CN133" s="1176"/>
      <c r="CO133" s="1176"/>
      <c r="CP133" s="1176"/>
      <c r="CQ133" s="1176"/>
      <c r="CR133" s="1176"/>
      <c r="CS133" s="1176"/>
      <c r="CT133" s="1176"/>
      <c r="CU133" s="1176"/>
      <c r="CV133" s="1176"/>
      <c r="CW133" s="1176"/>
      <c r="CX133" s="1176"/>
    </row>
    <row r="134" spans="1:102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  <c r="Z134" s="1176"/>
      <c r="AA134" s="1176"/>
      <c r="AB134" s="1176"/>
      <c r="AC134" s="1176"/>
      <c r="AD134" s="1176"/>
      <c r="AE134" s="1176"/>
      <c r="AF134" s="1176"/>
      <c r="AG134" s="1176"/>
      <c r="AH134" s="1176"/>
      <c r="AI134" s="1176"/>
      <c r="AJ134" s="1176"/>
      <c r="AK134" s="1176"/>
      <c r="AL134" s="1176"/>
      <c r="AM134" s="1176"/>
      <c r="AN134" s="1176"/>
      <c r="AO134" s="1176"/>
      <c r="AP134" s="1176"/>
      <c r="AQ134" s="1176"/>
      <c r="AR134" s="1176"/>
      <c r="AS134" s="1176"/>
      <c r="AT134" s="1176"/>
      <c r="AU134" s="1176"/>
      <c r="AV134" s="1176"/>
      <c r="AW134" s="1176"/>
      <c r="AX134" s="1176"/>
      <c r="AY134" s="1176"/>
      <c r="AZ134" s="1176"/>
      <c r="BA134" s="1176"/>
      <c r="BB134" s="1176"/>
      <c r="BC134" s="1176"/>
      <c r="BD134" s="1176"/>
      <c r="BE134" s="1176"/>
      <c r="BF134" s="1176"/>
      <c r="BG134" s="1176"/>
      <c r="BH134" s="1176"/>
      <c r="BI134" s="1176"/>
      <c r="BJ134" s="1176"/>
      <c r="BK134" s="1176"/>
      <c r="BL134" s="1176"/>
      <c r="BM134" s="1176"/>
      <c r="BN134" s="1176"/>
      <c r="BO134" s="1176"/>
      <c r="BP134" s="1176"/>
      <c r="BQ134" s="1176"/>
      <c r="BR134" s="1176"/>
      <c r="BS134" s="1176"/>
      <c r="BT134" s="1176"/>
      <c r="BU134" s="1176"/>
      <c r="BV134" s="1176"/>
      <c r="BW134" s="1176"/>
      <c r="BX134" s="1176"/>
      <c r="BY134" s="1176"/>
      <c r="BZ134" s="1176"/>
      <c r="CA134" s="1176"/>
      <c r="CB134" s="1176"/>
      <c r="CC134" s="1176"/>
      <c r="CD134" s="1176"/>
      <c r="CE134" s="1176"/>
      <c r="CF134" s="1176"/>
      <c r="CG134" s="1176"/>
      <c r="CH134" s="1176"/>
      <c r="CI134" s="1176"/>
      <c r="CJ134" s="1176"/>
      <c r="CK134" s="1176"/>
      <c r="CL134" s="1176"/>
      <c r="CM134" s="1176"/>
      <c r="CN134" s="1176"/>
      <c r="CO134" s="1176"/>
      <c r="CP134" s="1176"/>
      <c r="CQ134" s="1176"/>
      <c r="CR134" s="1176"/>
      <c r="CS134" s="1176"/>
      <c r="CT134" s="1176"/>
      <c r="CU134" s="1176"/>
      <c r="CV134" s="1176"/>
      <c r="CW134" s="1176"/>
      <c r="CX134" s="1176"/>
    </row>
    <row r="135" spans="1:102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  <c r="Z135" s="1176"/>
      <c r="AA135" s="1176"/>
      <c r="AB135" s="1176"/>
      <c r="AC135" s="1176"/>
      <c r="AD135" s="1176"/>
      <c r="AE135" s="1176"/>
      <c r="AF135" s="1176"/>
      <c r="AG135" s="1176"/>
      <c r="AH135" s="1176"/>
      <c r="AI135" s="1176"/>
      <c r="AJ135" s="1176"/>
      <c r="AK135" s="1176"/>
      <c r="AL135" s="1176"/>
      <c r="AM135" s="1176"/>
      <c r="AN135" s="1176"/>
      <c r="AO135" s="1176"/>
      <c r="AP135" s="1176"/>
      <c r="AQ135" s="1176"/>
      <c r="AR135" s="1176"/>
      <c r="AS135" s="1176"/>
      <c r="AT135" s="1176"/>
      <c r="AU135" s="1176"/>
      <c r="AV135" s="1176"/>
      <c r="AW135" s="1176"/>
      <c r="AX135" s="1176"/>
      <c r="AY135" s="1176"/>
      <c r="AZ135" s="1176"/>
      <c r="BA135" s="1176"/>
      <c r="BB135" s="1176"/>
      <c r="BC135" s="1176"/>
      <c r="BD135" s="1176"/>
      <c r="BE135" s="1176"/>
      <c r="BF135" s="1176"/>
      <c r="BG135" s="1176"/>
      <c r="BH135" s="1176"/>
      <c r="BI135" s="1176"/>
      <c r="BJ135" s="1176"/>
      <c r="BK135" s="1176"/>
      <c r="BL135" s="1176"/>
      <c r="BM135" s="1176"/>
      <c r="BN135" s="1176"/>
      <c r="BO135" s="1176"/>
      <c r="BP135" s="1176"/>
      <c r="BQ135" s="1176"/>
      <c r="BR135" s="1176"/>
      <c r="BS135" s="1176"/>
      <c r="BT135" s="1176"/>
      <c r="BU135" s="1176"/>
      <c r="BV135" s="1176"/>
      <c r="BW135" s="1176"/>
      <c r="BX135" s="1176"/>
      <c r="BY135" s="1176"/>
      <c r="BZ135" s="1176"/>
      <c r="CA135" s="1176"/>
      <c r="CB135" s="1176"/>
      <c r="CC135" s="1176"/>
      <c r="CD135" s="1176"/>
      <c r="CE135" s="1176"/>
      <c r="CF135" s="1176"/>
      <c r="CG135" s="1176"/>
      <c r="CH135" s="1176"/>
      <c r="CI135" s="1176"/>
      <c r="CJ135" s="1176"/>
      <c r="CK135" s="1176"/>
      <c r="CL135" s="1176"/>
      <c r="CM135" s="1176"/>
      <c r="CN135" s="1176"/>
      <c r="CO135" s="1176"/>
      <c r="CP135" s="1176"/>
      <c r="CQ135" s="1176"/>
      <c r="CR135" s="1176"/>
      <c r="CS135" s="1176"/>
      <c r="CT135" s="1176"/>
      <c r="CU135" s="1176"/>
      <c r="CV135" s="1176"/>
      <c r="CW135" s="1176"/>
      <c r="CX135" s="1176"/>
    </row>
    <row r="136" spans="1:102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  <c r="Z136" s="1176"/>
      <c r="AA136" s="1176"/>
      <c r="AB136" s="1176"/>
      <c r="AC136" s="1176"/>
      <c r="AD136" s="1176"/>
      <c r="AE136" s="1176"/>
      <c r="AF136" s="1176"/>
      <c r="AG136" s="1176"/>
      <c r="AH136" s="1176"/>
      <c r="AI136" s="1176"/>
      <c r="AJ136" s="1176"/>
      <c r="AK136" s="1176"/>
      <c r="AL136" s="1176"/>
      <c r="AM136" s="1176"/>
      <c r="AN136" s="1176"/>
      <c r="AO136" s="1176"/>
      <c r="AP136" s="1176"/>
      <c r="AQ136" s="1176"/>
      <c r="AR136" s="1176"/>
      <c r="AS136" s="1176"/>
      <c r="AT136" s="1176"/>
      <c r="AU136" s="1176"/>
      <c r="AV136" s="1176"/>
      <c r="AW136" s="1176"/>
      <c r="AX136" s="1176"/>
      <c r="AY136" s="1176"/>
      <c r="AZ136" s="1176"/>
      <c r="BA136" s="1176"/>
      <c r="BB136" s="1176"/>
      <c r="BC136" s="1176"/>
      <c r="BD136" s="1176"/>
      <c r="BE136" s="1176"/>
      <c r="BF136" s="1176"/>
      <c r="BG136" s="1176"/>
      <c r="BH136" s="1176"/>
      <c r="BI136" s="1176"/>
      <c r="BJ136" s="1176"/>
      <c r="BK136" s="1176"/>
      <c r="BL136" s="1176"/>
      <c r="BM136" s="1176"/>
      <c r="BN136" s="1176"/>
      <c r="BO136" s="1176"/>
      <c r="BP136" s="1176"/>
      <c r="BQ136" s="1176"/>
      <c r="BR136" s="1176"/>
      <c r="BS136" s="1176"/>
      <c r="BT136" s="1176"/>
      <c r="BU136" s="1176"/>
      <c r="BV136" s="1176"/>
      <c r="BW136" s="1176"/>
      <c r="BX136" s="1176"/>
      <c r="BY136" s="1176"/>
      <c r="BZ136" s="1176"/>
      <c r="CA136" s="1176"/>
      <c r="CB136" s="1176"/>
      <c r="CC136" s="1176"/>
      <c r="CD136" s="1176"/>
      <c r="CE136" s="1176"/>
      <c r="CF136" s="1176"/>
      <c r="CG136" s="1176"/>
      <c r="CH136" s="1176"/>
      <c r="CI136" s="1176"/>
      <c r="CJ136" s="1176"/>
      <c r="CK136" s="1176"/>
      <c r="CL136" s="1176"/>
      <c r="CM136" s="1176"/>
      <c r="CN136" s="1176"/>
      <c r="CO136" s="1176"/>
      <c r="CP136" s="1176"/>
      <c r="CQ136" s="1176"/>
      <c r="CR136" s="1176"/>
      <c r="CS136" s="1176"/>
      <c r="CT136" s="1176"/>
      <c r="CU136" s="1176"/>
      <c r="CV136" s="1176"/>
      <c r="CW136" s="1176"/>
      <c r="CX136" s="1176"/>
    </row>
    <row r="137" spans="1:102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  <c r="Z137" s="1176"/>
      <c r="AA137" s="1176"/>
      <c r="AB137" s="1176"/>
      <c r="AC137" s="1176"/>
      <c r="AD137" s="1176"/>
      <c r="AE137" s="1176"/>
      <c r="AF137" s="1176"/>
      <c r="AG137" s="1176"/>
      <c r="AH137" s="1176"/>
      <c r="AI137" s="1176"/>
      <c r="AJ137" s="1176"/>
      <c r="AK137" s="1176"/>
      <c r="AL137" s="1176"/>
      <c r="AM137" s="1176"/>
      <c r="AN137" s="1176"/>
      <c r="AO137" s="1176"/>
      <c r="AP137" s="1176"/>
      <c r="AQ137" s="1176"/>
      <c r="AR137" s="1176"/>
      <c r="AS137" s="1176"/>
      <c r="AT137" s="1176"/>
      <c r="AU137" s="1176"/>
      <c r="AV137" s="1176"/>
      <c r="AW137" s="1176"/>
      <c r="AX137" s="1176"/>
      <c r="AY137" s="1176"/>
      <c r="AZ137" s="1176"/>
      <c r="BA137" s="1176"/>
      <c r="BB137" s="1176"/>
      <c r="BC137" s="1176"/>
      <c r="BD137" s="1176"/>
      <c r="BE137" s="1176"/>
      <c r="BF137" s="1176"/>
      <c r="BG137" s="1176"/>
      <c r="BH137" s="1176"/>
      <c r="BI137" s="1176"/>
      <c r="BJ137" s="1176"/>
      <c r="BK137" s="1176"/>
      <c r="BL137" s="1176"/>
      <c r="BM137" s="1176"/>
      <c r="BN137" s="1176"/>
      <c r="BO137" s="1176"/>
      <c r="BP137" s="1176"/>
      <c r="BQ137" s="1176"/>
      <c r="BR137" s="1176"/>
      <c r="BS137" s="1176"/>
      <c r="BT137" s="1176"/>
      <c r="BU137" s="1176"/>
      <c r="BV137" s="1176"/>
      <c r="BW137" s="1176"/>
      <c r="BX137" s="1176"/>
      <c r="BY137" s="1176"/>
      <c r="BZ137" s="1176"/>
      <c r="CA137" s="1176"/>
      <c r="CB137" s="1176"/>
      <c r="CC137" s="1176"/>
      <c r="CD137" s="1176"/>
      <c r="CE137" s="1176"/>
      <c r="CF137" s="1176"/>
      <c r="CG137" s="1176"/>
      <c r="CH137" s="1176"/>
      <c r="CI137" s="1176"/>
      <c r="CJ137" s="1176"/>
      <c r="CK137" s="1176"/>
      <c r="CL137" s="1176"/>
      <c r="CM137" s="1176"/>
      <c r="CN137" s="1176"/>
      <c r="CO137" s="1176"/>
      <c r="CP137" s="1176"/>
      <c r="CQ137" s="1176"/>
      <c r="CR137" s="1176"/>
      <c r="CS137" s="1176"/>
      <c r="CT137" s="1176"/>
      <c r="CU137" s="1176"/>
      <c r="CV137" s="1176"/>
      <c r="CW137" s="1176"/>
      <c r="CX137" s="1176"/>
    </row>
    <row r="138" spans="1:102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  <c r="Z138" s="1176"/>
      <c r="AA138" s="1176"/>
      <c r="AB138" s="1176"/>
      <c r="AC138" s="1176"/>
      <c r="AD138" s="1176"/>
      <c r="AE138" s="1176"/>
      <c r="AF138" s="1176"/>
      <c r="AG138" s="1176"/>
      <c r="AH138" s="1176"/>
      <c r="AI138" s="1176"/>
      <c r="AJ138" s="1176"/>
      <c r="AK138" s="1176"/>
      <c r="AL138" s="1176"/>
      <c r="AM138" s="1176"/>
      <c r="AN138" s="1176"/>
      <c r="AO138" s="1176"/>
      <c r="AP138" s="1176"/>
      <c r="AQ138" s="1176"/>
      <c r="AR138" s="1176"/>
      <c r="AS138" s="1176"/>
      <c r="AT138" s="1176"/>
      <c r="AU138" s="1176"/>
      <c r="AV138" s="1176"/>
      <c r="AW138" s="1176"/>
      <c r="AX138" s="1176"/>
      <c r="AY138" s="1176"/>
      <c r="AZ138" s="1176"/>
      <c r="BA138" s="1176"/>
      <c r="BB138" s="1176"/>
      <c r="BC138" s="1176"/>
      <c r="BD138" s="1176"/>
      <c r="BE138" s="1176"/>
      <c r="BF138" s="1176"/>
      <c r="BG138" s="1176"/>
      <c r="BH138" s="1176"/>
      <c r="BI138" s="1176"/>
      <c r="BJ138" s="1176"/>
      <c r="BK138" s="1176"/>
      <c r="BL138" s="1176"/>
      <c r="BM138" s="1176"/>
      <c r="BN138" s="1176"/>
      <c r="BO138" s="1176"/>
      <c r="BP138" s="1176"/>
      <c r="BQ138" s="1176"/>
      <c r="BR138" s="1176"/>
      <c r="BS138" s="1176"/>
      <c r="BT138" s="1176"/>
      <c r="BU138" s="1176"/>
      <c r="BV138" s="1176"/>
      <c r="BW138" s="1176"/>
      <c r="BX138" s="1176"/>
      <c r="BY138" s="1176"/>
      <c r="BZ138" s="1176"/>
      <c r="CA138" s="1176"/>
      <c r="CB138" s="1176"/>
      <c r="CC138" s="1176"/>
      <c r="CD138" s="1176"/>
      <c r="CE138" s="1176"/>
      <c r="CF138" s="1176"/>
      <c r="CG138" s="1176"/>
      <c r="CH138" s="1176"/>
      <c r="CI138" s="1176"/>
      <c r="CJ138" s="1176"/>
      <c r="CK138" s="1176"/>
      <c r="CL138" s="1176"/>
      <c r="CM138" s="1176"/>
      <c r="CN138" s="1176"/>
      <c r="CO138" s="1176"/>
      <c r="CP138" s="1176"/>
      <c r="CQ138" s="1176"/>
      <c r="CR138" s="1176"/>
      <c r="CS138" s="1176"/>
      <c r="CT138" s="1176"/>
      <c r="CU138" s="1176"/>
      <c r="CV138" s="1176"/>
      <c r="CW138" s="1176"/>
      <c r="CX138" s="1176"/>
    </row>
    <row r="139" spans="1:102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  <c r="Z139" s="1176"/>
      <c r="AA139" s="1176"/>
      <c r="AB139" s="1176"/>
      <c r="AC139" s="1176"/>
      <c r="AD139" s="1176"/>
      <c r="AE139" s="1176"/>
      <c r="AF139" s="1176"/>
      <c r="AG139" s="1176"/>
      <c r="AH139" s="1176"/>
      <c r="AI139" s="1176"/>
      <c r="AJ139" s="1176"/>
      <c r="AK139" s="1176"/>
      <c r="AL139" s="1176"/>
      <c r="AM139" s="1176"/>
      <c r="AN139" s="1176"/>
      <c r="AO139" s="1176"/>
      <c r="AP139" s="1176"/>
      <c r="AQ139" s="1176"/>
      <c r="AR139" s="1176"/>
      <c r="AS139" s="1176"/>
      <c r="AT139" s="1176"/>
      <c r="AU139" s="1176"/>
      <c r="AV139" s="1176"/>
      <c r="AW139" s="1176"/>
      <c r="AX139" s="1176"/>
      <c r="AY139" s="1176"/>
      <c r="AZ139" s="1176"/>
      <c r="BA139" s="1176"/>
      <c r="BB139" s="1176"/>
      <c r="BC139" s="1176"/>
      <c r="BD139" s="1176"/>
      <c r="BE139" s="1176"/>
      <c r="BF139" s="1176"/>
      <c r="BG139" s="1176"/>
      <c r="BH139" s="1176"/>
      <c r="BI139" s="1176"/>
      <c r="BJ139" s="1176"/>
      <c r="BK139" s="1176"/>
      <c r="BL139" s="1176"/>
      <c r="BM139" s="1176"/>
      <c r="BN139" s="1176"/>
      <c r="BO139" s="1176"/>
      <c r="BP139" s="1176"/>
      <c r="BQ139" s="1176"/>
      <c r="BR139" s="1176"/>
      <c r="BS139" s="1176"/>
      <c r="BT139" s="1176"/>
      <c r="BU139" s="1176"/>
      <c r="BV139" s="1176"/>
      <c r="BW139" s="1176"/>
      <c r="BX139" s="1176"/>
      <c r="BY139" s="1176"/>
      <c r="BZ139" s="1176"/>
      <c r="CA139" s="1176"/>
      <c r="CB139" s="1176"/>
      <c r="CC139" s="1176"/>
      <c r="CD139" s="1176"/>
      <c r="CE139" s="1176"/>
      <c r="CF139" s="1176"/>
      <c r="CG139" s="1176"/>
      <c r="CH139" s="1176"/>
      <c r="CI139" s="1176"/>
      <c r="CJ139" s="1176"/>
      <c r="CK139" s="1176"/>
      <c r="CL139" s="1176"/>
      <c r="CM139" s="1176"/>
      <c r="CN139" s="1176"/>
      <c r="CO139" s="1176"/>
      <c r="CP139" s="1176"/>
      <c r="CQ139" s="1176"/>
      <c r="CR139" s="1176"/>
      <c r="CS139" s="1176"/>
      <c r="CT139" s="1176"/>
      <c r="CU139" s="1176"/>
      <c r="CV139" s="1176"/>
      <c r="CW139" s="1176"/>
      <c r="CX139" s="1176"/>
    </row>
    <row r="140" spans="1:102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  <c r="Z140" s="1176"/>
      <c r="AA140" s="1176"/>
      <c r="AB140" s="1176"/>
      <c r="AC140" s="1176"/>
      <c r="AD140" s="1176"/>
      <c r="AE140" s="1176"/>
      <c r="AF140" s="1176"/>
      <c r="AG140" s="1176"/>
      <c r="AH140" s="1176"/>
      <c r="AI140" s="1176"/>
      <c r="AJ140" s="1176"/>
      <c r="AK140" s="1176"/>
      <c r="AL140" s="1176"/>
      <c r="AM140" s="1176"/>
      <c r="AN140" s="1176"/>
      <c r="AO140" s="1176"/>
      <c r="AP140" s="1176"/>
      <c r="AQ140" s="1176"/>
      <c r="AR140" s="1176"/>
      <c r="AS140" s="1176"/>
      <c r="AT140" s="1176"/>
      <c r="AU140" s="1176"/>
      <c r="AV140" s="1176"/>
      <c r="AW140" s="1176"/>
      <c r="AX140" s="1176"/>
      <c r="AY140" s="1176"/>
      <c r="AZ140" s="1176"/>
      <c r="BA140" s="1176"/>
      <c r="BB140" s="1176"/>
      <c r="BC140" s="1176"/>
      <c r="BD140" s="1176"/>
      <c r="BE140" s="1176"/>
      <c r="BF140" s="1176"/>
      <c r="BG140" s="1176"/>
      <c r="BH140" s="1176"/>
      <c r="BI140" s="1176"/>
      <c r="BJ140" s="1176"/>
      <c r="BK140" s="1176"/>
      <c r="BL140" s="1176"/>
      <c r="BM140" s="1176"/>
      <c r="BN140" s="1176"/>
      <c r="BO140" s="1176"/>
      <c r="BP140" s="1176"/>
      <c r="BQ140" s="1176"/>
      <c r="BR140" s="1176"/>
      <c r="BS140" s="1176"/>
      <c r="BT140" s="1176"/>
      <c r="BU140" s="1176"/>
      <c r="BV140" s="1176"/>
      <c r="BW140" s="1176"/>
      <c r="BX140" s="1176"/>
      <c r="BY140" s="1176"/>
      <c r="BZ140" s="1176"/>
      <c r="CA140" s="1176"/>
      <c r="CB140" s="1176"/>
      <c r="CC140" s="1176"/>
      <c r="CD140" s="1176"/>
      <c r="CE140" s="1176"/>
      <c r="CF140" s="1176"/>
      <c r="CG140" s="1176"/>
      <c r="CH140" s="1176"/>
      <c r="CI140" s="1176"/>
      <c r="CJ140" s="1176"/>
      <c r="CK140" s="1176"/>
      <c r="CL140" s="1176"/>
      <c r="CM140" s="1176"/>
      <c r="CN140" s="1176"/>
      <c r="CO140" s="1176"/>
      <c r="CP140" s="1176"/>
      <c r="CQ140" s="1176"/>
      <c r="CR140" s="1176"/>
      <c r="CS140" s="1176"/>
      <c r="CT140" s="1176"/>
      <c r="CU140" s="1176"/>
      <c r="CV140" s="1176"/>
      <c r="CW140" s="1176"/>
      <c r="CX140" s="1176"/>
    </row>
    <row r="141" spans="1:102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  <c r="Z141" s="1176"/>
      <c r="AA141" s="1176"/>
      <c r="AB141" s="1176"/>
      <c r="AC141" s="1176"/>
      <c r="AD141" s="1176"/>
      <c r="AE141" s="1176"/>
      <c r="AF141" s="1176"/>
      <c r="AG141" s="1176"/>
      <c r="AH141" s="1176"/>
      <c r="AI141" s="1176"/>
      <c r="AJ141" s="1176"/>
      <c r="AK141" s="1176"/>
      <c r="AL141" s="1176"/>
      <c r="AM141" s="1176"/>
      <c r="AN141" s="1176"/>
      <c r="AO141" s="1176"/>
      <c r="AP141" s="1176"/>
      <c r="AQ141" s="1176"/>
      <c r="AR141" s="1176"/>
      <c r="AS141" s="1176"/>
      <c r="AT141" s="1176"/>
      <c r="AU141" s="1176"/>
      <c r="AV141" s="1176"/>
      <c r="AW141" s="1176"/>
      <c r="AX141" s="1176"/>
      <c r="AY141" s="1176"/>
      <c r="AZ141" s="1176"/>
      <c r="BA141" s="1176"/>
      <c r="BB141" s="1176"/>
      <c r="BC141" s="1176"/>
      <c r="BD141" s="1176"/>
      <c r="BE141" s="1176"/>
      <c r="BF141" s="1176"/>
      <c r="BG141" s="1176"/>
      <c r="BH141" s="1176"/>
      <c r="BI141" s="1176"/>
      <c r="BJ141" s="1176"/>
      <c r="BK141" s="1176"/>
      <c r="BL141" s="1176"/>
      <c r="BM141" s="1176"/>
      <c r="BN141" s="1176"/>
      <c r="BO141" s="1176"/>
      <c r="BP141" s="1176"/>
      <c r="BQ141" s="1176"/>
      <c r="BR141" s="1176"/>
      <c r="BS141" s="1176"/>
      <c r="BT141" s="1176"/>
      <c r="BU141" s="1176"/>
      <c r="BV141" s="1176"/>
      <c r="BW141" s="1176"/>
      <c r="BX141" s="1176"/>
      <c r="BY141" s="1176"/>
      <c r="BZ141" s="1176"/>
      <c r="CA141" s="1176"/>
      <c r="CB141" s="1176"/>
      <c r="CC141" s="1176"/>
      <c r="CD141" s="1176"/>
      <c r="CE141" s="1176"/>
      <c r="CF141" s="1176"/>
      <c r="CG141" s="1176"/>
      <c r="CH141" s="1176"/>
      <c r="CI141" s="1176"/>
      <c r="CJ141" s="1176"/>
      <c r="CK141" s="1176"/>
      <c r="CL141" s="1176"/>
      <c r="CM141" s="1176"/>
      <c r="CN141" s="1176"/>
      <c r="CO141" s="1176"/>
      <c r="CP141" s="1176"/>
      <c r="CQ141" s="1176"/>
      <c r="CR141" s="1176"/>
      <c r="CS141" s="1176"/>
      <c r="CT141" s="1176"/>
      <c r="CU141" s="1176"/>
      <c r="CV141" s="1176"/>
      <c r="CW141" s="1176"/>
      <c r="CX141" s="1176"/>
    </row>
    <row r="142" spans="1:102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  <c r="Z142" s="1176"/>
      <c r="AA142" s="1176"/>
      <c r="AB142" s="1176"/>
      <c r="AC142" s="1176"/>
      <c r="AD142" s="1176"/>
      <c r="AE142" s="1176"/>
      <c r="AF142" s="1176"/>
      <c r="AG142" s="1176"/>
      <c r="AH142" s="1176"/>
      <c r="AI142" s="1176"/>
      <c r="AJ142" s="1176"/>
      <c r="AK142" s="1176"/>
      <c r="AL142" s="1176"/>
      <c r="AM142" s="1176"/>
      <c r="AN142" s="1176"/>
      <c r="AO142" s="1176"/>
      <c r="AP142" s="1176"/>
      <c r="AQ142" s="1176"/>
      <c r="AR142" s="1176"/>
      <c r="AS142" s="1176"/>
      <c r="AT142" s="1176"/>
      <c r="AU142" s="1176"/>
      <c r="AV142" s="1176"/>
      <c r="AW142" s="1176"/>
      <c r="AX142" s="1176"/>
      <c r="AY142" s="1176"/>
      <c r="AZ142" s="1176"/>
      <c r="BA142" s="1176"/>
      <c r="BB142" s="1176"/>
      <c r="BC142" s="1176"/>
      <c r="BD142" s="1176"/>
      <c r="BE142" s="1176"/>
      <c r="BF142" s="1176"/>
      <c r="BG142" s="1176"/>
      <c r="BH142" s="1176"/>
      <c r="BI142" s="1176"/>
      <c r="BJ142" s="1176"/>
      <c r="BK142" s="1176"/>
      <c r="BL142" s="1176"/>
      <c r="BM142" s="1176"/>
      <c r="BN142" s="1176"/>
      <c r="BO142" s="1176"/>
      <c r="BP142" s="1176"/>
      <c r="BQ142" s="1176"/>
      <c r="BR142" s="1176"/>
      <c r="BS142" s="1176"/>
      <c r="BT142" s="1176"/>
      <c r="BU142" s="1176"/>
      <c r="BV142" s="1176"/>
      <c r="BW142" s="1176"/>
      <c r="BX142" s="1176"/>
      <c r="BY142" s="1176"/>
      <c r="BZ142" s="1176"/>
      <c r="CA142" s="1176"/>
      <c r="CB142" s="1176"/>
      <c r="CC142" s="1176"/>
      <c r="CD142" s="1176"/>
      <c r="CE142" s="1176"/>
      <c r="CF142" s="1176"/>
      <c r="CG142" s="1176"/>
      <c r="CH142" s="1176"/>
      <c r="CI142" s="1176"/>
      <c r="CJ142" s="1176"/>
      <c r="CK142" s="1176"/>
      <c r="CL142" s="1176"/>
      <c r="CM142" s="1176"/>
      <c r="CN142" s="1176"/>
      <c r="CO142" s="1176"/>
      <c r="CP142" s="1176"/>
      <c r="CQ142" s="1176"/>
      <c r="CR142" s="1176"/>
      <c r="CS142" s="1176"/>
      <c r="CT142" s="1176"/>
      <c r="CU142" s="1176"/>
      <c r="CV142" s="1176"/>
      <c r="CW142" s="1176"/>
      <c r="CX142" s="1176"/>
    </row>
    <row r="143" spans="1:102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  <c r="Z143" s="1176"/>
      <c r="AA143" s="1176"/>
      <c r="AB143" s="1176"/>
      <c r="AC143" s="1176"/>
      <c r="AD143" s="1176"/>
      <c r="AE143" s="1176"/>
      <c r="AF143" s="1176"/>
      <c r="AG143" s="1176"/>
      <c r="AH143" s="1176"/>
      <c r="AI143" s="1176"/>
      <c r="AJ143" s="1176"/>
      <c r="AK143" s="1176"/>
      <c r="AL143" s="1176"/>
      <c r="AM143" s="1176"/>
      <c r="AN143" s="1176"/>
      <c r="AO143" s="1176"/>
      <c r="AP143" s="1176"/>
      <c r="AQ143" s="1176"/>
      <c r="AR143" s="1176"/>
      <c r="AS143" s="1176"/>
      <c r="AT143" s="1176"/>
      <c r="AU143" s="1176"/>
      <c r="AV143" s="1176"/>
      <c r="AW143" s="1176"/>
      <c r="AX143" s="1176"/>
      <c r="AY143" s="1176"/>
      <c r="AZ143" s="1176"/>
      <c r="BA143" s="1176"/>
      <c r="BB143" s="1176"/>
      <c r="BC143" s="1176"/>
      <c r="BD143" s="1176"/>
      <c r="BE143" s="1176"/>
      <c r="BF143" s="1176"/>
      <c r="BG143" s="1176"/>
      <c r="BH143" s="1176"/>
      <c r="BI143" s="1176"/>
      <c r="BJ143" s="1176"/>
      <c r="BK143" s="1176"/>
      <c r="BL143" s="1176"/>
      <c r="BM143" s="1176"/>
      <c r="BN143" s="1176"/>
      <c r="BO143" s="1176"/>
      <c r="BP143" s="1176"/>
      <c r="BQ143" s="1176"/>
      <c r="BR143" s="1176"/>
      <c r="BS143" s="1176"/>
      <c r="BT143" s="1176"/>
      <c r="BU143" s="1176"/>
      <c r="BV143" s="1176"/>
      <c r="BW143" s="1176"/>
      <c r="BX143" s="1176"/>
      <c r="BY143" s="1176"/>
      <c r="BZ143" s="1176"/>
      <c r="CA143" s="1176"/>
      <c r="CB143" s="1176"/>
      <c r="CC143" s="1176"/>
      <c r="CD143" s="1176"/>
      <c r="CE143" s="1176"/>
      <c r="CF143" s="1176"/>
      <c r="CG143" s="1176"/>
      <c r="CH143" s="1176"/>
      <c r="CI143" s="1176"/>
      <c r="CJ143" s="1176"/>
      <c r="CK143" s="1176"/>
      <c r="CL143" s="1176"/>
      <c r="CM143" s="1176"/>
      <c r="CN143" s="1176"/>
      <c r="CO143" s="1176"/>
      <c r="CP143" s="1176"/>
      <c r="CQ143" s="1176"/>
      <c r="CR143" s="1176"/>
      <c r="CS143" s="1176"/>
      <c r="CT143" s="1176"/>
      <c r="CU143" s="1176"/>
      <c r="CV143" s="1176"/>
      <c r="CW143" s="1176"/>
      <c r="CX143" s="1176"/>
    </row>
    <row r="144" spans="1:102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  <c r="Z144" s="1176"/>
      <c r="AA144" s="1176"/>
      <c r="AB144" s="1176"/>
      <c r="AC144" s="1176"/>
      <c r="AD144" s="1176"/>
      <c r="AE144" s="1176"/>
      <c r="AF144" s="1176"/>
      <c r="AG144" s="1176"/>
      <c r="AH144" s="1176"/>
      <c r="AI144" s="1176"/>
      <c r="AJ144" s="1176"/>
      <c r="AK144" s="1176"/>
      <c r="AL144" s="1176"/>
      <c r="AM144" s="1176"/>
      <c r="AN144" s="1176"/>
      <c r="AO144" s="1176"/>
      <c r="AP144" s="1176"/>
      <c r="AQ144" s="1176"/>
      <c r="AR144" s="1176"/>
      <c r="AS144" s="1176"/>
      <c r="AT144" s="1176"/>
      <c r="AU144" s="1176"/>
      <c r="AV144" s="1176"/>
      <c r="AW144" s="1176"/>
      <c r="AX144" s="1176"/>
      <c r="AY144" s="1176"/>
      <c r="AZ144" s="1176"/>
      <c r="BA144" s="1176"/>
      <c r="BB144" s="1176"/>
      <c r="BC144" s="1176"/>
      <c r="BD144" s="1176"/>
      <c r="BE144" s="1176"/>
      <c r="BF144" s="1176"/>
      <c r="BG144" s="1176"/>
      <c r="BH144" s="1176"/>
      <c r="BI144" s="1176"/>
      <c r="BJ144" s="1176"/>
      <c r="BK144" s="1176"/>
      <c r="BL144" s="1176"/>
      <c r="BM144" s="1176"/>
      <c r="BN144" s="1176"/>
      <c r="BO144" s="1176"/>
      <c r="BP144" s="1176"/>
      <c r="BQ144" s="1176"/>
      <c r="BR144" s="1176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6"/>
      <c r="CD144" s="1176"/>
      <c r="CE144" s="1176"/>
      <c r="CF144" s="1176"/>
      <c r="CG144" s="1176"/>
      <c r="CH144" s="1176"/>
      <c r="CI144" s="1176"/>
      <c r="CJ144" s="1176"/>
      <c r="CK144" s="1176"/>
      <c r="CL144" s="1176"/>
      <c r="CM144" s="1176"/>
      <c r="CN144" s="1176"/>
      <c r="CO144" s="1176"/>
      <c r="CP144" s="1176"/>
      <c r="CQ144" s="1176"/>
      <c r="CR144" s="1176"/>
      <c r="CS144" s="1176"/>
      <c r="CT144" s="1176"/>
      <c r="CU144" s="1176"/>
      <c r="CV144" s="1176"/>
      <c r="CW144" s="1176"/>
      <c r="CX144" s="1176"/>
    </row>
    <row r="145" spans="1:102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  <c r="CI145" s="1176"/>
      <c r="CJ145" s="1176"/>
      <c r="CK145" s="1176"/>
      <c r="CL145" s="1176"/>
      <c r="CM145" s="1176"/>
      <c r="CN145" s="1176"/>
      <c r="CO145" s="1176"/>
      <c r="CP145" s="1176"/>
      <c r="CQ145" s="1176"/>
      <c r="CR145" s="1176"/>
      <c r="CS145" s="1176"/>
      <c r="CT145" s="1176"/>
      <c r="CU145" s="1176"/>
      <c r="CV145" s="1176"/>
      <c r="CW145" s="1176"/>
      <c r="CX145" s="1176"/>
    </row>
    <row r="146" spans="1:102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  <c r="CI146" s="1176"/>
      <c r="CJ146" s="1176"/>
      <c r="CK146" s="1176"/>
      <c r="CL146" s="1176"/>
      <c r="CM146" s="1176"/>
      <c r="CN146" s="1176"/>
      <c r="CO146" s="1176"/>
      <c r="CP146" s="1176"/>
      <c r="CQ146" s="1176"/>
      <c r="CR146" s="1176"/>
      <c r="CS146" s="1176"/>
      <c r="CT146" s="1176"/>
      <c r="CU146" s="1176"/>
      <c r="CV146" s="1176"/>
      <c r="CW146" s="1176"/>
      <c r="CX146" s="1176"/>
    </row>
    <row r="147" spans="1:102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  <c r="CI147" s="1176"/>
      <c r="CJ147" s="1176"/>
      <c r="CK147" s="1176"/>
      <c r="CL147" s="1176"/>
      <c r="CM147" s="1176"/>
      <c r="CN147" s="1176"/>
      <c r="CO147" s="1176"/>
      <c r="CP147" s="1176"/>
      <c r="CQ147" s="1176"/>
      <c r="CR147" s="1176"/>
      <c r="CS147" s="1176"/>
      <c r="CT147" s="1176"/>
      <c r="CU147" s="1176"/>
      <c r="CV147" s="1176"/>
      <c r="CW147" s="1176"/>
      <c r="CX147" s="1176"/>
    </row>
    <row r="148" spans="1:102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  <c r="CI148" s="1176"/>
      <c r="CJ148" s="1176"/>
      <c r="CK148" s="1176"/>
      <c r="CL148" s="1176"/>
      <c r="CM148" s="1176"/>
      <c r="CN148" s="1176"/>
      <c r="CO148" s="1176"/>
      <c r="CP148" s="1176"/>
      <c r="CQ148" s="1176"/>
      <c r="CR148" s="1176"/>
      <c r="CS148" s="1176"/>
      <c r="CT148" s="1176"/>
      <c r="CU148" s="1176"/>
      <c r="CV148" s="1176"/>
      <c r="CW148" s="1176"/>
      <c r="CX148" s="1176"/>
    </row>
    <row r="149" spans="1:102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176"/>
      <c r="CJ149" s="1176"/>
      <c r="CK149" s="1176"/>
      <c r="CL149" s="1176"/>
      <c r="CM149" s="1176"/>
      <c r="CN149" s="1176"/>
      <c r="CO149" s="1176"/>
      <c r="CP149" s="1176"/>
      <c r="CQ149" s="1176"/>
      <c r="CR149" s="1176"/>
      <c r="CS149" s="1176"/>
      <c r="CT149" s="1176"/>
      <c r="CU149" s="1176"/>
      <c r="CV149" s="1176"/>
      <c r="CW149" s="1176"/>
      <c r="CX149" s="1176"/>
    </row>
    <row r="150" spans="1:102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176"/>
      <c r="CJ150" s="1176"/>
      <c r="CK150" s="1176"/>
      <c r="CL150" s="1176"/>
      <c r="CM150" s="1176"/>
      <c r="CN150" s="1176"/>
      <c r="CO150" s="1176"/>
      <c r="CP150" s="1176"/>
      <c r="CQ150" s="1176"/>
      <c r="CR150" s="1176"/>
      <c r="CS150" s="1176"/>
      <c r="CT150" s="1176"/>
      <c r="CU150" s="1176"/>
      <c r="CV150" s="1176"/>
      <c r="CW150" s="1176"/>
      <c r="CX150" s="1176"/>
    </row>
    <row r="151" spans="1:102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176"/>
      <c r="CJ151" s="1176"/>
      <c r="CK151" s="1176"/>
      <c r="CL151" s="1176"/>
      <c r="CM151" s="1176"/>
      <c r="CN151" s="1176"/>
      <c r="CO151" s="1176"/>
      <c r="CP151" s="1176"/>
      <c r="CQ151" s="1176"/>
      <c r="CR151" s="1176"/>
      <c r="CS151" s="1176"/>
      <c r="CT151" s="1176"/>
      <c r="CU151" s="1176"/>
      <c r="CV151" s="1176"/>
      <c r="CW151" s="1176"/>
      <c r="CX151" s="1176"/>
    </row>
    <row r="152" spans="1:102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  <c r="CI152" s="1176"/>
      <c r="CJ152" s="1176"/>
      <c r="CK152" s="1176"/>
      <c r="CL152" s="1176"/>
      <c r="CM152" s="1176"/>
      <c r="CN152" s="1176"/>
      <c r="CO152" s="1176"/>
      <c r="CP152" s="1176"/>
      <c r="CQ152" s="1176"/>
      <c r="CR152" s="1176"/>
      <c r="CS152" s="1176"/>
      <c r="CT152" s="1176"/>
      <c r="CU152" s="1176"/>
      <c r="CV152" s="1176"/>
      <c r="CW152" s="1176"/>
      <c r="CX152" s="1176"/>
    </row>
    <row r="153" spans="1:102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  <c r="CI153" s="1176"/>
      <c r="CJ153" s="1176"/>
      <c r="CK153" s="1176"/>
      <c r="CL153" s="1176"/>
      <c r="CM153" s="1176"/>
      <c r="CN153" s="1176"/>
      <c r="CO153" s="1176"/>
      <c r="CP153" s="1176"/>
      <c r="CQ153" s="1176"/>
      <c r="CR153" s="1176"/>
      <c r="CS153" s="1176"/>
      <c r="CT153" s="1176"/>
      <c r="CU153" s="1176"/>
      <c r="CV153" s="1176"/>
      <c r="CW153" s="1176"/>
      <c r="CX153" s="1176"/>
    </row>
    <row r="154" spans="1:102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  <c r="CI154" s="1176"/>
      <c r="CJ154" s="1176"/>
      <c r="CK154" s="1176"/>
      <c r="CL154" s="1176"/>
      <c r="CM154" s="1176"/>
      <c r="CN154" s="1176"/>
      <c r="CO154" s="1176"/>
      <c r="CP154" s="1176"/>
      <c r="CQ154" s="1176"/>
      <c r="CR154" s="1176"/>
      <c r="CS154" s="1176"/>
      <c r="CT154" s="1176"/>
      <c r="CU154" s="1176"/>
      <c r="CV154" s="1176"/>
      <c r="CW154" s="1176"/>
      <c r="CX154" s="1176"/>
    </row>
    <row r="155" spans="1:102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  <c r="CI155" s="1176"/>
      <c r="CJ155" s="1176"/>
      <c r="CK155" s="1176"/>
      <c r="CL155" s="1176"/>
      <c r="CM155" s="1176"/>
      <c r="CN155" s="1176"/>
      <c r="CO155" s="1176"/>
      <c r="CP155" s="1176"/>
      <c r="CQ155" s="1176"/>
      <c r="CR155" s="1176"/>
      <c r="CS155" s="1176"/>
      <c r="CT155" s="1176"/>
      <c r="CU155" s="1176"/>
      <c r="CV155" s="1176"/>
      <c r="CW155" s="1176"/>
      <c r="CX155" s="1176"/>
    </row>
    <row r="156" spans="1:102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  <c r="CI156" s="1176"/>
      <c r="CJ156" s="1176"/>
      <c r="CK156" s="1176"/>
      <c r="CL156" s="1176"/>
      <c r="CM156" s="1176"/>
      <c r="CN156" s="1176"/>
      <c r="CO156" s="1176"/>
      <c r="CP156" s="1176"/>
      <c r="CQ156" s="1176"/>
      <c r="CR156" s="1176"/>
      <c r="CS156" s="1176"/>
      <c r="CT156" s="1176"/>
      <c r="CU156" s="1176"/>
      <c r="CV156" s="1176"/>
      <c r="CW156" s="1176"/>
      <c r="CX156" s="1176"/>
    </row>
    <row r="157" spans="1:102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  <c r="CI157" s="1176"/>
      <c r="CJ157" s="1176"/>
      <c r="CK157" s="1176"/>
      <c r="CL157" s="1176"/>
      <c r="CM157" s="1176"/>
      <c r="CN157" s="1176"/>
      <c r="CO157" s="1176"/>
      <c r="CP157" s="1176"/>
      <c r="CQ157" s="1176"/>
      <c r="CR157" s="1176"/>
      <c r="CS157" s="1176"/>
      <c r="CT157" s="1176"/>
      <c r="CU157" s="1176"/>
      <c r="CV157" s="1176"/>
      <c r="CW157" s="1176"/>
      <c r="CX157" s="1176"/>
    </row>
    <row r="158" spans="1:102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  <c r="CI158" s="1176"/>
      <c r="CJ158" s="1176"/>
      <c r="CK158" s="1176"/>
      <c r="CL158" s="1176"/>
      <c r="CM158" s="1176"/>
      <c r="CN158" s="1176"/>
      <c r="CO158" s="1176"/>
      <c r="CP158" s="1176"/>
      <c r="CQ158" s="1176"/>
      <c r="CR158" s="1176"/>
      <c r="CS158" s="1176"/>
      <c r="CT158" s="1176"/>
      <c r="CU158" s="1176"/>
      <c r="CV158" s="1176"/>
      <c r="CW158" s="1176"/>
      <c r="CX158" s="1176"/>
    </row>
    <row r="159" spans="1:102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  <c r="CI159" s="1176"/>
      <c r="CJ159" s="1176"/>
      <c r="CK159" s="1176"/>
      <c r="CL159" s="1176"/>
      <c r="CM159" s="1176"/>
      <c r="CN159" s="1176"/>
      <c r="CO159" s="1176"/>
      <c r="CP159" s="1176"/>
      <c r="CQ159" s="1176"/>
      <c r="CR159" s="1176"/>
      <c r="CS159" s="1176"/>
      <c r="CT159" s="1176"/>
      <c r="CU159" s="1176"/>
      <c r="CV159" s="1176"/>
      <c r="CW159" s="1176"/>
      <c r="CX159" s="1176"/>
    </row>
    <row r="160" spans="1:102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  <c r="CI160" s="1176"/>
      <c r="CJ160" s="1176"/>
      <c r="CK160" s="1176"/>
      <c r="CL160" s="1176"/>
      <c r="CM160" s="1176"/>
      <c r="CN160" s="1176"/>
      <c r="CO160" s="1176"/>
      <c r="CP160" s="1176"/>
      <c r="CQ160" s="1176"/>
      <c r="CR160" s="1176"/>
      <c r="CS160" s="1176"/>
      <c r="CT160" s="1176"/>
      <c r="CU160" s="1176"/>
      <c r="CV160" s="1176"/>
      <c r="CW160" s="1176"/>
      <c r="CX160" s="1176"/>
    </row>
    <row r="161" spans="1:102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  <c r="CI161" s="1176"/>
      <c r="CJ161" s="1176"/>
      <c r="CK161" s="1176"/>
      <c r="CL161" s="1176"/>
      <c r="CM161" s="1176"/>
      <c r="CN161" s="1176"/>
      <c r="CO161" s="1176"/>
      <c r="CP161" s="1176"/>
      <c r="CQ161" s="1176"/>
      <c r="CR161" s="1176"/>
      <c r="CS161" s="1176"/>
      <c r="CT161" s="1176"/>
      <c r="CU161" s="1176"/>
      <c r="CV161" s="1176"/>
      <c r="CW161" s="1176"/>
      <c r="CX161" s="1176"/>
    </row>
    <row r="162" spans="1:102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  <c r="CI162" s="1176"/>
      <c r="CJ162" s="1176"/>
      <c r="CK162" s="1176"/>
      <c r="CL162" s="1176"/>
      <c r="CM162" s="1176"/>
      <c r="CN162" s="1176"/>
      <c r="CO162" s="1176"/>
      <c r="CP162" s="1176"/>
      <c r="CQ162" s="1176"/>
      <c r="CR162" s="1176"/>
      <c r="CS162" s="1176"/>
      <c r="CT162" s="1176"/>
      <c r="CU162" s="1176"/>
      <c r="CV162" s="1176"/>
      <c r="CW162" s="1176"/>
      <c r="CX162" s="1176"/>
    </row>
    <row r="163" spans="1:102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  <c r="CI163" s="1176"/>
      <c r="CJ163" s="1176"/>
      <c r="CK163" s="1176"/>
      <c r="CL163" s="1176"/>
      <c r="CM163" s="1176"/>
      <c r="CN163" s="1176"/>
      <c r="CO163" s="1176"/>
      <c r="CP163" s="1176"/>
      <c r="CQ163" s="1176"/>
      <c r="CR163" s="1176"/>
      <c r="CS163" s="1176"/>
      <c r="CT163" s="1176"/>
      <c r="CU163" s="1176"/>
      <c r="CV163" s="1176"/>
      <c r="CW163" s="1176"/>
      <c r="CX163" s="1176"/>
    </row>
    <row r="164" spans="1:102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  <c r="CI164" s="1176"/>
      <c r="CJ164" s="1176"/>
      <c r="CK164" s="1176"/>
      <c r="CL164" s="1176"/>
      <c r="CM164" s="1176"/>
      <c r="CN164" s="1176"/>
      <c r="CO164" s="1176"/>
      <c r="CP164" s="1176"/>
      <c r="CQ164" s="1176"/>
      <c r="CR164" s="1176"/>
      <c r="CS164" s="1176"/>
      <c r="CT164" s="1176"/>
      <c r="CU164" s="1176"/>
      <c r="CV164" s="1176"/>
      <c r="CW164" s="1176"/>
      <c r="CX164" s="1176"/>
    </row>
    <row r="165" spans="1:102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  <c r="CI165" s="1176"/>
      <c r="CJ165" s="1176"/>
      <c r="CK165" s="1176"/>
      <c r="CL165" s="1176"/>
      <c r="CM165" s="1176"/>
      <c r="CN165" s="1176"/>
      <c r="CO165" s="1176"/>
      <c r="CP165" s="1176"/>
      <c r="CQ165" s="1176"/>
      <c r="CR165" s="1176"/>
      <c r="CS165" s="1176"/>
      <c r="CT165" s="1176"/>
      <c r="CU165" s="1176"/>
      <c r="CV165" s="1176"/>
      <c r="CW165" s="1176"/>
      <c r="CX165" s="1176"/>
    </row>
    <row r="166" spans="1:102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  <c r="CI166" s="1176"/>
      <c r="CJ166" s="1176"/>
      <c r="CK166" s="1176"/>
      <c r="CL166" s="1176"/>
      <c r="CM166" s="1176"/>
      <c r="CN166" s="1176"/>
      <c r="CO166" s="1176"/>
      <c r="CP166" s="1176"/>
      <c r="CQ166" s="1176"/>
      <c r="CR166" s="1176"/>
      <c r="CS166" s="1176"/>
      <c r="CT166" s="1176"/>
      <c r="CU166" s="1176"/>
      <c r="CV166" s="1176"/>
      <c r="CW166" s="1176"/>
      <c r="CX166" s="1176"/>
    </row>
    <row r="167" spans="1:102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  <c r="CI167" s="1176"/>
      <c r="CJ167" s="1176"/>
      <c r="CK167" s="1176"/>
      <c r="CL167" s="1176"/>
      <c r="CM167" s="1176"/>
      <c r="CN167" s="1176"/>
      <c r="CO167" s="1176"/>
      <c r="CP167" s="1176"/>
      <c r="CQ167" s="1176"/>
      <c r="CR167" s="1176"/>
      <c r="CS167" s="1176"/>
      <c r="CT167" s="1176"/>
      <c r="CU167" s="1176"/>
      <c r="CV167" s="1176"/>
      <c r="CW167" s="1176"/>
      <c r="CX167" s="1176"/>
    </row>
    <row r="168" spans="1:102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  <c r="CI168" s="1176"/>
      <c r="CJ168" s="1176"/>
      <c r="CK168" s="1176"/>
      <c r="CL168" s="1176"/>
      <c r="CM168" s="1176"/>
      <c r="CN168" s="1176"/>
      <c r="CO168" s="1176"/>
      <c r="CP168" s="1176"/>
      <c r="CQ168" s="1176"/>
      <c r="CR168" s="1176"/>
      <c r="CS168" s="1176"/>
      <c r="CT168" s="1176"/>
      <c r="CU168" s="1176"/>
      <c r="CV168" s="1176"/>
      <c r="CW168" s="1176"/>
      <c r="CX168" s="1176"/>
    </row>
    <row r="169" spans="1:102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  <c r="CI169" s="1176"/>
      <c r="CJ169" s="1176"/>
      <c r="CK169" s="1176"/>
      <c r="CL169" s="1176"/>
      <c r="CM169" s="1176"/>
      <c r="CN169" s="1176"/>
      <c r="CO169" s="1176"/>
      <c r="CP169" s="1176"/>
      <c r="CQ169" s="1176"/>
      <c r="CR169" s="1176"/>
      <c r="CS169" s="1176"/>
      <c r="CT169" s="1176"/>
      <c r="CU169" s="1176"/>
      <c r="CV169" s="1176"/>
      <c r="CW169" s="1176"/>
      <c r="CX169" s="1176"/>
    </row>
    <row r="170" spans="1:102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  <c r="CI170" s="1176"/>
      <c r="CJ170" s="1176"/>
      <c r="CK170" s="1176"/>
      <c r="CL170" s="1176"/>
      <c r="CM170" s="1176"/>
      <c r="CN170" s="1176"/>
      <c r="CO170" s="1176"/>
      <c r="CP170" s="1176"/>
      <c r="CQ170" s="1176"/>
      <c r="CR170" s="1176"/>
      <c r="CS170" s="1176"/>
      <c r="CT170" s="1176"/>
      <c r="CU170" s="1176"/>
      <c r="CV170" s="1176"/>
      <c r="CW170" s="1176"/>
      <c r="CX170" s="1176"/>
    </row>
    <row r="171" spans="1:102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  <c r="CI171" s="1176"/>
      <c r="CJ171" s="1176"/>
      <c r="CK171" s="1176"/>
      <c r="CL171" s="1176"/>
      <c r="CM171" s="1176"/>
      <c r="CN171" s="1176"/>
      <c r="CO171" s="1176"/>
      <c r="CP171" s="1176"/>
      <c r="CQ171" s="1176"/>
      <c r="CR171" s="1176"/>
      <c r="CS171" s="1176"/>
      <c r="CT171" s="1176"/>
      <c r="CU171" s="1176"/>
      <c r="CV171" s="1176"/>
      <c r="CW171" s="1176"/>
      <c r="CX171" s="1176"/>
    </row>
    <row r="172" spans="1:102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  <c r="CI172" s="1176"/>
      <c r="CJ172" s="1176"/>
      <c r="CK172" s="1176"/>
      <c r="CL172" s="1176"/>
      <c r="CM172" s="1176"/>
      <c r="CN172" s="1176"/>
      <c r="CO172" s="1176"/>
      <c r="CP172" s="1176"/>
      <c r="CQ172" s="1176"/>
      <c r="CR172" s="1176"/>
      <c r="CS172" s="1176"/>
      <c r="CT172" s="1176"/>
      <c r="CU172" s="1176"/>
      <c r="CV172" s="1176"/>
      <c r="CW172" s="1176"/>
      <c r="CX172" s="1176"/>
    </row>
    <row r="173" spans="1:102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  <c r="CI173" s="1176"/>
      <c r="CJ173" s="1176"/>
      <c r="CK173" s="1176"/>
      <c r="CL173" s="1176"/>
      <c r="CM173" s="1176"/>
      <c r="CN173" s="1176"/>
      <c r="CO173" s="1176"/>
      <c r="CP173" s="1176"/>
      <c r="CQ173" s="1176"/>
      <c r="CR173" s="1176"/>
      <c r="CS173" s="1176"/>
      <c r="CT173" s="1176"/>
      <c r="CU173" s="1176"/>
      <c r="CV173" s="1176"/>
      <c r="CW173" s="1176"/>
      <c r="CX173" s="1176"/>
    </row>
    <row r="174" spans="1:102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  <c r="CI174" s="1176"/>
      <c r="CJ174" s="1176"/>
      <c r="CK174" s="1176"/>
      <c r="CL174" s="1176"/>
      <c r="CM174" s="1176"/>
      <c r="CN174" s="1176"/>
      <c r="CO174" s="1176"/>
      <c r="CP174" s="1176"/>
      <c r="CQ174" s="1176"/>
      <c r="CR174" s="1176"/>
      <c r="CS174" s="1176"/>
      <c r="CT174" s="1176"/>
      <c r="CU174" s="1176"/>
      <c r="CV174" s="1176"/>
      <c r="CW174" s="1176"/>
      <c r="CX174" s="1176"/>
    </row>
    <row r="175" spans="1:102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  <c r="CI175" s="1176"/>
      <c r="CJ175" s="1176"/>
      <c r="CK175" s="1176"/>
      <c r="CL175" s="1176"/>
      <c r="CM175" s="1176"/>
      <c r="CN175" s="1176"/>
      <c r="CO175" s="1176"/>
      <c r="CP175" s="1176"/>
      <c r="CQ175" s="1176"/>
      <c r="CR175" s="1176"/>
      <c r="CS175" s="1176"/>
      <c r="CT175" s="1176"/>
      <c r="CU175" s="1176"/>
      <c r="CV175" s="1176"/>
      <c r="CW175" s="1176"/>
      <c r="CX175" s="1176"/>
    </row>
    <row r="176" spans="1:102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  <c r="CI176" s="1176"/>
      <c r="CJ176" s="1176"/>
      <c r="CK176" s="1176"/>
      <c r="CL176" s="1176"/>
      <c r="CM176" s="1176"/>
      <c r="CN176" s="1176"/>
      <c r="CO176" s="1176"/>
      <c r="CP176" s="1176"/>
      <c r="CQ176" s="1176"/>
      <c r="CR176" s="1176"/>
      <c r="CS176" s="1176"/>
      <c r="CT176" s="1176"/>
      <c r="CU176" s="1176"/>
      <c r="CV176" s="1176"/>
      <c r="CW176" s="1176"/>
      <c r="CX176" s="1176"/>
    </row>
    <row r="177" spans="1:102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  <c r="CI177" s="1176"/>
      <c r="CJ177" s="1176"/>
      <c r="CK177" s="1176"/>
      <c r="CL177" s="1176"/>
      <c r="CM177" s="1176"/>
      <c r="CN177" s="1176"/>
      <c r="CO177" s="1176"/>
      <c r="CP177" s="1176"/>
      <c r="CQ177" s="1176"/>
      <c r="CR177" s="1176"/>
      <c r="CS177" s="1176"/>
      <c r="CT177" s="1176"/>
      <c r="CU177" s="1176"/>
      <c r="CV177" s="1176"/>
      <c r="CW177" s="1176"/>
      <c r="CX177" s="1176"/>
    </row>
    <row r="178" spans="1:102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  <c r="CI178" s="1176"/>
      <c r="CJ178" s="1176"/>
      <c r="CK178" s="1176"/>
      <c r="CL178" s="1176"/>
      <c r="CM178" s="1176"/>
      <c r="CN178" s="1176"/>
      <c r="CO178" s="1176"/>
      <c r="CP178" s="1176"/>
      <c r="CQ178" s="1176"/>
      <c r="CR178" s="1176"/>
      <c r="CS178" s="1176"/>
      <c r="CT178" s="1176"/>
      <c r="CU178" s="1176"/>
      <c r="CV178" s="1176"/>
      <c r="CW178" s="1176"/>
      <c r="CX178" s="1176"/>
    </row>
    <row r="179" spans="1:102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  <c r="CI179" s="1176"/>
      <c r="CJ179" s="1176"/>
      <c r="CK179" s="1176"/>
      <c r="CL179" s="1176"/>
      <c r="CM179" s="1176"/>
      <c r="CN179" s="1176"/>
      <c r="CO179" s="1176"/>
      <c r="CP179" s="1176"/>
      <c r="CQ179" s="1176"/>
      <c r="CR179" s="1176"/>
      <c r="CS179" s="1176"/>
      <c r="CT179" s="1176"/>
      <c r="CU179" s="1176"/>
      <c r="CV179" s="1176"/>
      <c r="CW179" s="1176"/>
      <c r="CX179" s="1176"/>
    </row>
    <row r="180" spans="1:102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  <c r="CI180" s="1176"/>
      <c r="CJ180" s="1176"/>
      <c r="CK180" s="1176"/>
      <c r="CL180" s="1176"/>
      <c r="CM180" s="1176"/>
      <c r="CN180" s="1176"/>
      <c r="CO180" s="1176"/>
      <c r="CP180" s="1176"/>
      <c r="CQ180" s="1176"/>
      <c r="CR180" s="1176"/>
      <c r="CS180" s="1176"/>
      <c r="CT180" s="1176"/>
      <c r="CU180" s="1176"/>
      <c r="CV180" s="1176"/>
      <c r="CW180" s="1176"/>
      <c r="CX180" s="1176"/>
    </row>
    <row r="181" spans="1:102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  <c r="CI181" s="1176"/>
      <c r="CJ181" s="1176"/>
      <c r="CK181" s="1176"/>
      <c r="CL181" s="1176"/>
      <c r="CM181" s="1176"/>
      <c r="CN181" s="1176"/>
      <c r="CO181" s="1176"/>
      <c r="CP181" s="1176"/>
      <c r="CQ181" s="1176"/>
      <c r="CR181" s="1176"/>
      <c r="CS181" s="1176"/>
      <c r="CT181" s="1176"/>
      <c r="CU181" s="1176"/>
      <c r="CV181" s="1176"/>
      <c r="CW181" s="1176"/>
      <c r="CX181" s="1176"/>
    </row>
    <row r="182" spans="1:102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  <c r="CI182" s="1176"/>
      <c r="CJ182" s="1176"/>
      <c r="CK182" s="1176"/>
      <c r="CL182" s="1176"/>
      <c r="CM182" s="1176"/>
      <c r="CN182" s="1176"/>
      <c r="CO182" s="1176"/>
      <c r="CP182" s="1176"/>
      <c r="CQ182" s="1176"/>
      <c r="CR182" s="1176"/>
      <c r="CS182" s="1176"/>
      <c r="CT182" s="1176"/>
      <c r="CU182" s="1176"/>
      <c r="CV182" s="1176"/>
      <c r="CW182" s="1176"/>
      <c r="CX182" s="1176"/>
    </row>
    <row r="183" spans="1:102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  <c r="CI183" s="1176"/>
      <c r="CJ183" s="1176"/>
      <c r="CK183" s="1176"/>
      <c r="CL183" s="1176"/>
      <c r="CM183" s="1176"/>
      <c r="CN183" s="1176"/>
      <c r="CO183" s="1176"/>
      <c r="CP183" s="1176"/>
      <c r="CQ183" s="1176"/>
      <c r="CR183" s="1176"/>
      <c r="CS183" s="1176"/>
      <c r="CT183" s="1176"/>
      <c r="CU183" s="1176"/>
      <c r="CV183" s="1176"/>
      <c r="CW183" s="1176"/>
      <c r="CX183" s="1176"/>
    </row>
    <row r="184" spans="1:102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  <c r="CI184" s="1176"/>
      <c r="CJ184" s="1176"/>
      <c r="CK184" s="1176"/>
      <c r="CL184" s="1176"/>
      <c r="CM184" s="1176"/>
      <c r="CN184" s="1176"/>
      <c r="CO184" s="1176"/>
      <c r="CP184" s="1176"/>
      <c r="CQ184" s="1176"/>
      <c r="CR184" s="1176"/>
      <c r="CS184" s="1176"/>
      <c r="CT184" s="1176"/>
      <c r="CU184" s="1176"/>
      <c r="CV184" s="1176"/>
      <c r="CW184" s="1176"/>
      <c r="CX184" s="1176"/>
    </row>
    <row r="185" spans="1:102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  <c r="CI185" s="1176"/>
      <c r="CJ185" s="1176"/>
      <c r="CK185" s="1176"/>
      <c r="CL185" s="1176"/>
      <c r="CM185" s="1176"/>
      <c r="CN185" s="1176"/>
      <c r="CO185" s="1176"/>
      <c r="CP185" s="1176"/>
      <c r="CQ185" s="1176"/>
      <c r="CR185" s="1176"/>
      <c r="CS185" s="1176"/>
      <c r="CT185" s="1176"/>
      <c r="CU185" s="1176"/>
      <c r="CV185" s="1176"/>
      <c r="CW185" s="1176"/>
      <c r="CX185" s="1176"/>
    </row>
    <row r="186" spans="1:102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  <c r="CI186" s="1176"/>
      <c r="CJ186" s="1176"/>
      <c r="CK186" s="1176"/>
      <c r="CL186" s="1176"/>
      <c r="CM186" s="1176"/>
      <c r="CN186" s="1176"/>
      <c r="CO186" s="1176"/>
      <c r="CP186" s="1176"/>
      <c r="CQ186" s="1176"/>
      <c r="CR186" s="1176"/>
      <c r="CS186" s="1176"/>
      <c r="CT186" s="1176"/>
      <c r="CU186" s="1176"/>
      <c r="CV186" s="1176"/>
      <c r="CW186" s="1176"/>
      <c r="CX186" s="1176"/>
    </row>
    <row r="187" spans="1:102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  <c r="CI187" s="1176"/>
      <c r="CJ187" s="1176"/>
      <c r="CK187" s="1176"/>
      <c r="CL187" s="1176"/>
      <c r="CM187" s="1176"/>
      <c r="CN187" s="1176"/>
      <c r="CO187" s="1176"/>
      <c r="CP187" s="1176"/>
      <c r="CQ187" s="1176"/>
      <c r="CR187" s="1176"/>
      <c r="CS187" s="1176"/>
      <c r="CT187" s="1176"/>
      <c r="CU187" s="1176"/>
      <c r="CV187" s="1176"/>
      <c r="CW187" s="1176"/>
      <c r="CX187" s="1176"/>
    </row>
    <row r="188" spans="1:102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  <c r="CI188" s="1176"/>
      <c r="CJ188" s="1176"/>
      <c r="CK188" s="1176"/>
      <c r="CL188" s="1176"/>
      <c r="CM188" s="1176"/>
      <c r="CN188" s="1176"/>
      <c r="CO188" s="1176"/>
      <c r="CP188" s="1176"/>
      <c r="CQ188" s="1176"/>
      <c r="CR188" s="1176"/>
      <c r="CS188" s="1176"/>
      <c r="CT188" s="1176"/>
      <c r="CU188" s="1176"/>
      <c r="CV188" s="1176"/>
      <c r="CW188" s="1176"/>
      <c r="CX188" s="1176"/>
    </row>
    <row r="189" spans="1:102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  <c r="CI189" s="1176"/>
      <c r="CJ189" s="1176"/>
      <c r="CK189" s="1176"/>
      <c r="CL189" s="1176"/>
      <c r="CM189" s="1176"/>
      <c r="CN189" s="1176"/>
      <c r="CO189" s="1176"/>
      <c r="CP189" s="1176"/>
      <c r="CQ189" s="1176"/>
      <c r="CR189" s="1176"/>
      <c r="CS189" s="1176"/>
      <c r="CT189" s="1176"/>
      <c r="CU189" s="1176"/>
      <c r="CV189" s="1176"/>
      <c r="CW189" s="1176"/>
      <c r="CX189" s="1176"/>
    </row>
    <row r="190" spans="1:102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  <c r="CI190" s="1176"/>
      <c r="CJ190" s="1176"/>
      <c r="CK190" s="1176"/>
      <c r="CL190" s="1176"/>
      <c r="CM190" s="1176"/>
      <c r="CN190" s="1176"/>
      <c r="CO190" s="1176"/>
      <c r="CP190" s="1176"/>
      <c r="CQ190" s="1176"/>
      <c r="CR190" s="1176"/>
      <c r="CS190" s="1176"/>
      <c r="CT190" s="1176"/>
      <c r="CU190" s="1176"/>
      <c r="CV190" s="1176"/>
      <c r="CW190" s="1176"/>
      <c r="CX190" s="1176"/>
    </row>
    <row r="191" spans="1:102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  <c r="CI191" s="1176"/>
      <c r="CJ191" s="1176"/>
      <c r="CK191" s="1176"/>
      <c r="CL191" s="1176"/>
      <c r="CM191" s="1176"/>
      <c r="CN191" s="1176"/>
      <c r="CO191" s="1176"/>
      <c r="CP191" s="1176"/>
      <c r="CQ191" s="1176"/>
      <c r="CR191" s="1176"/>
      <c r="CS191" s="1176"/>
      <c r="CT191" s="1176"/>
      <c r="CU191" s="1176"/>
      <c r="CV191" s="1176"/>
      <c r="CW191" s="1176"/>
      <c r="CX191" s="1176"/>
    </row>
    <row r="192" spans="1:102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  <c r="CI192" s="1176"/>
      <c r="CJ192" s="1176"/>
      <c r="CK192" s="1176"/>
      <c r="CL192" s="1176"/>
      <c r="CM192" s="1176"/>
      <c r="CN192" s="1176"/>
      <c r="CO192" s="1176"/>
      <c r="CP192" s="1176"/>
      <c r="CQ192" s="1176"/>
      <c r="CR192" s="1176"/>
      <c r="CS192" s="1176"/>
      <c r="CT192" s="1176"/>
      <c r="CU192" s="1176"/>
      <c r="CV192" s="1176"/>
      <c r="CW192" s="1176"/>
      <c r="CX192" s="1176"/>
    </row>
    <row r="193" spans="1:102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  <c r="CI193" s="1176"/>
      <c r="CJ193" s="1176"/>
      <c r="CK193" s="1176"/>
      <c r="CL193" s="1176"/>
      <c r="CM193" s="1176"/>
      <c r="CN193" s="1176"/>
      <c r="CO193" s="1176"/>
      <c r="CP193" s="1176"/>
      <c r="CQ193" s="1176"/>
      <c r="CR193" s="1176"/>
      <c r="CS193" s="1176"/>
      <c r="CT193" s="1176"/>
      <c r="CU193" s="1176"/>
      <c r="CV193" s="1176"/>
      <c r="CW193" s="1176"/>
      <c r="CX193" s="1176"/>
    </row>
    <row r="194" spans="1:102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  <c r="CI194" s="1176"/>
      <c r="CJ194" s="1176"/>
      <c r="CK194" s="1176"/>
      <c r="CL194" s="1176"/>
      <c r="CM194" s="1176"/>
      <c r="CN194" s="1176"/>
      <c r="CO194" s="1176"/>
      <c r="CP194" s="1176"/>
      <c r="CQ194" s="1176"/>
      <c r="CR194" s="1176"/>
      <c r="CS194" s="1176"/>
      <c r="CT194" s="1176"/>
      <c r="CU194" s="1176"/>
      <c r="CV194" s="1176"/>
      <c r="CW194" s="1176"/>
      <c r="CX194" s="1176"/>
    </row>
    <row r="195" spans="1:102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  <c r="CI195" s="1176"/>
      <c r="CJ195" s="1176"/>
      <c r="CK195" s="1176"/>
      <c r="CL195" s="1176"/>
      <c r="CM195" s="1176"/>
      <c r="CN195" s="1176"/>
      <c r="CO195" s="1176"/>
      <c r="CP195" s="1176"/>
      <c r="CQ195" s="1176"/>
      <c r="CR195" s="1176"/>
      <c r="CS195" s="1176"/>
      <c r="CT195" s="1176"/>
      <c r="CU195" s="1176"/>
      <c r="CV195" s="1176"/>
      <c r="CW195" s="1176"/>
      <c r="CX195" s="1176"/>
    </row>
    <row r="196" spans="1:102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  <c r="CI196" s="1176"/>
      <c r="CJ196" s="1176"/>
      <c r="CK196" s="1176"/>
      <c r="CL196" s="1176"/>
      <c r="CM196" s="1176"/>
      <c r="CN196" s="1176"/>
      <c r="CO196" s="1176"/>
      <c r="CP196" s="1176"/>
      <c r="CQ196" s="1176"/>
      <c r="CR196" s="1176"/>
      <c r="CS196" s="1176"/>
      <c r="CT196" s="1176"/>
      <c r="CU196" s="1176"/>
      <c r="CV196" s="1176"/>
      <c r="CW196" s="1176"/>
      <c r="CX196" s="1176"/>
    </row>
    <row r="197" spans="1:102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  <c r="CI197" s="1176"/>
      <c r="CJ197" s="1176"/>
      <c r="CK197" s="1176"/>
      <c r="CL197" s="1176"/>
      <c r="CM197" s="1176"/>
      <c r="CN197" s="1176"/>
      <c r="CO197" s="1176"/>
      <c r="CP197" s="1176"/>
      <c r="CQ197" s="1176"/>
      <c r="CR197" s="1176"/>
      <c r="CS197" s="1176"/>
      <c r="CT197" s="1176"/>
      <c r="CU197" s="1176"/>
      <c r="CV197" s="1176"/>
      <c r="CW197" s="1176"/>
      <c r="CX197" s="1176"/>
    </row>
    <row r="198" spans="1:102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  <c r="CI198" s="1176"/>
      <c r="CJ198" s="1176"/>
      <c r="CK198" s="1176"/>
      <c r="CL198" s="1176"/>
      <c r="CM198" s="1176"/>
      <c r="CN198" s="1176"/>
      <c r="CO198" s="1176"/>
      <c r="CP198" s="1176"/>
      <c r="CQ198" s="1176"/>
      <c r="CR198" s="1176"/>
      <c r="CS198" s="1176"/>
      <c r="CT198" s="1176"/>
      <c r="CU198" s="1176"/>
      <c r="CV198" s="1176"/>
      <c r="CW198" s="1176"/>
      <c r="CX198" s="1176"/>
    </row>
    <row r="199" spans="1:102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  <c r="CI199" s="1176"/>
      <c r="CJ199" s="1176"/>
      <c r="CK199" s="1176"/>
      <c r="CL199" s="1176"/>
      <c r="CM199" s="1176"/>
      <c r="CN199" s="1176"/>
      <c r="CO199" s="1176"/>
      <c r="CP199" s="1176"/>
      <c r="CQ199" s="1176"/>
      <c r="CR199" s="1176"/>
      <c r="CS199" s="1176"/>
      <c r="CT199" s="1176"/>
      <c r="CU199" s="1176"/>
      <c r="CV199" s="1176"/>
      <c r="CW199" s="1176"/>
      <c r="CX199" s="1176"/>
    </row>
    <row r="200" spans="1:102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  <c r="CI200" s="1176"/>
      <c r="CJ200" s="1176"/>
      <c r="CK200" s="1176"/>
      <c r="CL200" s="1176"/>
      <c r="CM200" s="1176"/>
      <c r="CN200" s="1176"/>
      <c r="CO200" s="1176"/>
      <c r="CP200" s="1176"/>
      <c r="CQ200" s="1176"/>
      <c r="CR200" s="1176"/>
      <c r="CS200" s="1176"/>
      <c r="CT200" s="1176"/>
      <c r="CU200" s="1176"/>
      <c r="CV200" s="1176"/>
      <c r="CW200" s="1176"/>
      <c r="CX200" s="1176"/>
    </row>
    <row r="201" spans="1:102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  <c r="CI201" s="1176"/>
      <c r="CJ201" s="1176"/>
      <c r="CK201" s="1176"/>
      <c r="CL201" s="1176"/>
      <c r="CM201" s="1176"/>
      <c r="CN201" s="1176"/>
      <c r="CO201" s="1176"/>
      <c r="CP201" s="1176"/>
      <c r="CQ201" s="1176"/>
      <c r="CR201" s="1176"/>
      <c r="CS201" s="1176"/>
      <c r="CT201" s="1176"/>
      <c r="CU201" s="1176"/>
      <c r="CV201" s="1176"/>
      <c r="CW201" s="1176"/>
      <c r="CX201" s="1176"/>
    </row>
    <row r="202" spans="1:102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  <c r="CI202" s="1176"/>
      <c r="CJ202" s="1176"/>
      <c r="CK202" s="1176"/>
      <c r="CL202" s="1176"/>
      <c r="CM202" s="1176"/>
      <c r="CN202" s="1176"/>
      <c r="CO202" s="1176"/>
      <c r="CP202" s="1176"/>
      <c r="CQ202" s="1176"/>
      <c r="CR202" s="1176"/>
      <c r="CS202" s="1176"/>
      <c r="CT202" s="1176"/>
      <c r="CU202" s="1176"/>
      <c r="CV202" s="1176"/>
      <c r="CW202" s="1176"/>
      <c r="CX202" s="1176"/>
    </row>
    <row r="203" spans="1:102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  <c r="CI203" s="1176"/>
      <c r="CJ203" s="1176"/>
      <c r="CK203" s="1176"/>
      <c r="CL203" s="1176"/>
      <c r="CM203" s="1176"/>
      <c r="CN203" s="1176"/>
      <c r="CO203" s="1176"/>
      <c r="CP203" s="1176"/>
      <c r="CQ203" s="1176"/>
      <c r="CR203" s="1176"/>
      <c r="CS203" s="1176"/>
      <c r="CT203" s="1176"/>
      <c r="CU203" s="1176"/>
      <c r="CV203" s="1176"/>
      <c r="CW203" s="1176"/>
      <c r="CX203" s="1176"/>
    </row>
    <row r="204" spans="1:102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  <c r="CI204" s="1176"/>
      <c r="CJ204" s="1176"/>
      <c r="CK204" s="1176"/>
      <c r="CL204" s="1176"/>
      <c r="CM204" s="1176"/>
      <c r="CN204" s="1176"/>
      <c r="CO204" s="1176"/>
      <c r="CP204" s="1176"/>
      <c r="CQ204" s="1176"/>
      <c r="CR204" s="1176"/>
      <c r="CS204" s="1176"/>
      <c r="CT204" s="1176"/>
      <c r="CU204" s="1176"/>
      <c r="CV204" s="1176"/>
      <c r="CW204" s="1176"/>
      <c r="CX204" s="1176"/>
    </row>
    <row r="205" spans="1:102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  <c r="CI205" s="1176"/>
      <c r="CJ205" s="1176"/>
      <c r="CK205" s="1176"/>
      <c r="CL205" s="1176"/>
      <c r="CM205" s="1176"/>
      <c r="CN205" s="1176"/>
      <c r="CO205" s="1176"/>
      <c r="CP205" s="1176"/>
      <c r="CQ205" s="1176"/>
      <c r="CR205" s="1176"/>
      <c r="CS205" s="1176"/>
      <c r="CT205" s="1176"/>
      <c r="CU205" s="1176"/>
      <c r="CV205" s="1176"/>
      <c r="CW205" s="1176"/>
      <c r="CX205" s="1176"/>
    </row>
    <row r="206" spans="1:102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  <c r="CI206" s="1176"/>
      <c r="CJ206" s="1176"/>
      <c r="CK206" s="1176"/>
      <c r="CL206" s="1176"/>
      <c r="CM206" s="1176"/>
      <c r="CN206" s="1176"/>
      <c r="CO206" s="1176"/>
      <c r="CP206" s="1176"/>
      <c r="CQ206" s="1176"/>
      <c r="CR206" s="1176"/>
      <c r="CS206" s="1176"/>
      <c r="CT206" s="1176"/>
      <c r="CU206" s="1176"/>
      <c r="CV206" s="1176"/>
      <c r="CW206" s="1176"/>
      <c r="CX206" s="1176"/>
    </row>
    <row r="207" spans="1:102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  <c r="CI207" s="1176"/>
      <c r="CJ207" s="1176"/>
      <c r="CK207" s="1176"/>
      <c r="CL207" s="1176"/>
      <c r="CM207" s="1176"/>
      <c r="CN207" s="1176"/>
      <c r="CO207" s="1176"/>
      <c r="CP207" s="1176"/>
      <c r="CQ207" s="1176"/>
      <c r="CR207" s="1176"/>
      <c r="CS207" s="1176"/>
      <c r="CT207" s="1176"/>
      <c r="CU207" s="1176"/>
      <c r="CV207" s="1176"/>
      <c r="CW207" s="1176"/>
      <c r="CX207" s="1176"/>
    </row>
    <row r="208" spans="1:102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  <c r="CI208" s="1176"/>
      <c r="CJ208" s="1176"/>
      <c r="CK208" s="1176"/>
      <c r="CL208" s="1176"/>
      <c r="CM208" s="1176"/>
      <c r="CN208" s="1176"/>
      <c r="CO208" s="1176"/>
      <c r="CP208" s="1176"/>
      <c r="CQ208" s="1176"/>
      <c r="CR208" s="1176"/>
      <c r="CS208" s="1176"/>
      <c r="CT208" s="1176"/>
      <c r="CU208" s="1176"/>
      <c r="CV208" s="1176"/>
      <c r="CW208" s="1176"/>
      <c r="CX208" s="1176"/>
    </row>
    <row r="209" spans="1:102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  <c r="CI209" s="1176"/>
      <c r="CJ209" s="1176"/>
      <c r="CK209" s="1176"/>
      <c r="CL209" s="1176"/>
      <c r="CM209" s="1176"/>
      <c r="CN209" s="1176"/>
      <c r="CO209" s="1176"/>
      <c r="CP209" s="1176"/>
      <c r="CQ209" s="1176"/>
      <c r="CR209" s="1176"/>
      <c r="CS209" s="1176"/>
      <c r="CT209" s="1176"/>
      <c r="CU209" s="1176"/>
      <c r="CV209" s="1176"/>
      <c r="CW209" s="1176"/>
      <c r="CX209" s="1176"/>
    </row>
    <row r="210" spans="1:102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  <c r="CI210" s="1176"/>
      <c r="CJ210" s="1176"/>
      <c r="CK210" s="1176"/>
      <c r="CL210" s="1176"/>
      <c r="CM210" s="1176"/>
      <c r="CN210" s="1176"/>
      <c r="CO210" s="1176"/>
      <c r="CP210" s="1176"/>
      <c r="CQ210" s="1176"/>
      <c r="CR210" s="1176"/>
      <c r="CS210" s="1176"/>
      <c r="CT210" s="1176"/>
      <c r="CU210" s="1176"/>
      <c r="CV210" s="1176"/>
      <c r="CW210" s="1176"/>
      <c r="CX210" s="1176"/>
    </row>
    <row r="211" spans="1:102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  <c r="CI211" s="1176"/>
      <c r="CJ211" s="1176"/>
      <c r="CK211" s="1176"/>
      <c r="CL211" s="1176"/>
      <c r="CM211" s="1176"/>
      <c r="CN211" s="1176"/>
      <c r="CO211" s="1176"/>
      <c r="CP211" s="1176"/>
      <c r="CQ211" s="1176"/>
      <c r="CR211" s="1176"/>
      <c r="CS211" s="1176"/>
      <c r="CT211" s="1176"/>
      <c r="CU211" s="1176"/>
      <c r="CV211" s="1176"/>
      <c r="CW211" s="1176"/>
      <c r="CX211" s="1176"/>
    </row>
    <row r="212" spans="1:102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  <c r="CI212" s="1176"/>
      <c r="CJ212" s="1176"/>
      <c r="CK212" s="1176"/>
      <c r="CL212" s="1176"/>
      <c r="CM212" s="1176"/>
      <c r="CN212" s="1176"/>
      <c r="CO212" s="1176"/>
      <c r="CP212" s="1176"/>
      <c r="CQ212" s="1176"/>
      <c r="CR212" s="1176"/>
      <c r="CS212" s="1176"/>
      <c r="CT212" s="1176"/>
      <c r="CU212" s="1176"/>
      <c r="CV212" s="1176"/>
      <c r="CW212" s="1176"/>
      <c r="CX212" s="1176"/>
    </row>
    <row r="213" spans="1:102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  <c r="CI213" s="1176"/>
      <c r="CJ213" s="1176"/>
      <c r="CK213" s="1176"/>
      <c r="CL213" s="1176"/>
      <c r="CM213" s="1176"/>
      <c r="CN213" s="1176"/>
      <c r="CO213" s="1176"/>
      <c r="CP213" s="1176"/>
      <c r="CQ213" s="1176"/>
      <c r="CR213" s="1176"/>
      <c r="CS213" s="1176"/>
      <c r="CT213" s="1176"/>
      <c r="CU213" s="1176"/>
      <c r="CV213" s="1176"/>
      <c r="CW213" s="1176"/>
      <c r="CX213" s="1176"/>
    </row>
    <row r="214" spans="1:102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  <c r="CI214" s="1176"/>
      <c r="CJ214" s="1176"/>
      <c r="CK214" s="1176"/>
      <c r="CL214" s="1176"/>
      <c r="CM214" s="1176"/>
      <c r="CN214" s="1176"/>
      <c r="CO214" s="1176"/>
      <c r="CP214" s="1176"/>
      <c r="CQ214" s="1176"/>
      <c r="CR214" s="1176"/>
      <c r="CS214" s="1176"/>
      <c r="CT214" s="1176"/>
      <c r="CU214" s="1176"/>
      <c r="CV214" s="1176"/>
      <c r="CW214" s="1176"/>
      <c r="CX214" s="1176"/>
    </row>
    <row r="215" spans="1:102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  <c r="CI215" s="1176"/>
      <c r="CJ215" s="1176"/>
      <c r="CK215" s="1176"/>
      <c r="CL215" s="1176"/>
      <c r="CM215" s="1176"/>
      <c r="CN215" s="1176"/>
      <c r="CO215" s="1176"/>
      <c r="CP215" s="1176"/>
      <c r="CQ215" s="1176"/>
      <c r="CR215" s="1176"/>
      <c r="CS215" s="1176"/>
      <c r="CT215" s="1176"/>
      <c r="CU215" s="1176"/>
      <c r="CV215" s="1176"/>
      <c r="CW215" s="1176"/>
      <c r="CX215" s="1176"/>
    </row>
    <row r="216" spans="1:102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  <c r="CI216" s="1176"/>
      <c r="CJ216" s="1176"/>
      <c r="CK216" s="1176"/>
      <c r="CL216" s="1176"/>
      <c r="CM216" s="1176"/>
      <c r="CN216" s="1176"/>
      <c r="CO216" s="1176"/>
      <c r="CP216" s="1176"/>
      <c r="CQ216" s="1176"/>
      <c r="CR216" s="1176"/>
      <c r="CS216" s="1176"/>
      <c r="CT216" s="1176"/>
      <c r="CU216" s="1176"/>
      <c r="CV216" s="1176"/>
      <c r="CW216" s="1176"/>
      <c r="CX216" s="1176"/>
    </row>
    <row r="217" spans="1:102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  <c r="CI217" s="1176"/>
      <c r="CJ217" s="1176"/>
      <c r="CK217" s="1176"/>
      <c r="CL217" s="1176"/>
      <c r="CM217" s="1176"/>
      <c r="CN217" s="1176"/>
      <c r="CO217" s="1176"/>
      <c r="CP217" s="1176"/>
      <c r="CQ217" s="1176"/>
      <c r="CR217" s="1176"/>
      <c r="CS217" s="1176"/>
      <c r="CT217" s="1176"/>
      <c r="CU217" s="1176"/>
      <c r="CV217" s="1176"/>
      <c r="CW217" s="1176"/>
      <c r="CX217" s="1176"/>
    </row>
    <row r="218" spans="1:102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  <c r="CI218" s="1176"/>
      <c r="CJ218" s="1176"/>
      <c r="CK218" s="1176"/>
      <c r="CL218" s="1176"/>
      <c r="CM218" s="1176"/>
      <c r="CN218" s="1176"/>
      <c r="CO218" s="1176"/>
      <c r="CP218" s="1176"/>
      <c r="CQ218" s="1176"/>
      <c r="CR218" s="1176"/>
      <c r="CS218" s="1176"/>
      <c r="CT218" s="1176"/>
      <c r="CU218" s="1176"/>
      <c r="CV218" s="1176"/>
      <c r="CW218" s="1176"/>
      <c r="CX218" s="1176"/>
    </row>
    <row r="219" spans="1:102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  <c r="CI219" s="1176"/>
      <c r="CJ219" s="1176"/>
      <c r="CK219" s="1176"/>
      <c r="CL219" s="1176"/>
      <c r="CM219" s="1176"/>
      <c r="CN219" s="1176"/>
      <c r="CO219" s="1176"/>
      <c r="CP219" s="1176"/>
      <c r="CQ219" s="1176"/>
      <c r="CR219" s="1176"/>
      <c r="CS219" s="1176"/>
      <c r="CT219" s="1176"/>
      <c r="CU219" s="1176"/>
      <c r="CV219" s="1176"/>
      <c r="CW219" s="1176"/>
      <c r="CX219" s="1176"/>
    </row>
    <row r="220" spans="1:102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  <c r="CI220" s="1176"/>
      <c r="CJ220" s="1176"/>
      <c r="CK220" s="1176"/>
      <c r="CL220" s="1176"/>
      <c r="CM220" s="1176"/>
      <c r="CN220" s="1176"/>
      <c r="CO220" s="1176"/>
      <c r="CP220" s="1176"/>
      <c r="CQ220" s="1176"/>
      <c r="CR220" s="1176"/>
      <c r="CS220" s="1176"/>
      <c r="CT220" s="1176"/>
      <c r="CU220" s="1176"/>
      <c r="CV220" s="1176"/>
      <c r="CW220" s="1176"/>
      <c r="CX220" s="1176"/>
    </row>
    <row r="221" spans="1:102" x14ac:dyDescent="0.25">
      <c r="A221" s="1590">
        <v>10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  <c r="CI221" s="1176"/>
      <c r="CJ221" s="1176"/>
      <c r="CK221" s="1176"/>
      <c r="CL221" s="1176"/>
      <c r="CM221" s="1176"/>
      <c r="CN221" s="1176"/>
      <c r="CO221" s="1176"/>
      <c r="CP221" s="1176"/>
      <c r="CQ221" s="1176"/>
      <c r="CR221" s="1176"/>
      <c r="CS221" s="1176"/>
      <c r="CT221" s="1176"/>
      <c r="CU221" s="1176"/>
      <c r="CV221" s="1176"/>
      <c r="CW221" s="1176"/>
      <c r="CX221" s="1176"/>
    </row>
    <row r="222" spans="1:102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  <c r="CI222" s="1176"/>
      <c r="CJ222" s="1176"/>
      <c r="CK222" s="1176"/>
      <c r="CL222" s="1176"/>
      <c r="CM222" s="1176"/>
      <c r="CN222" s="1176"/>
      <c r="CO222" s="1176"/>
      <c r="CP222" s="1176"/>
      <c r="CQ222" s="1176"/>
      <c r="CR222" s="1176"/>
      <c r="CS222" s="1176"/>
      <c r="CT222" s="1176"/>
      <c r="CU222" s="1176"/>
      <c r="CV222" s="1176"/>
      <c r="CW222" s="1176"/>
      <c r="CX222" s="1176"/>
    </row>
    <row r="223" spans="1:102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  <c r="CI223" s="1176"/>
      <c r="CJ223" s="1176"/>
      <c r="CK223" s="1176"/>
      <c r="CL223" s="1176"/>
      <c r="CM223" s="1176"/>
      <c r="CN223" s="1176"/>
      <c r="CO223" s="1176"/>
      <c r="CP223" s="1176"/>
      <c r="CQ223" s="1176"/>
      <c r="CR223" s="1176"/>
      <c r="CS223" s="1176"/>
      <c r="CT223" s="1176"/>
      <c r="CU223" s="1176"/>
      <c r="CV223" s="1176"/>
      <c r="CW223" s="1176"/>
      <c r="CX223" s="1176"/>
    </row>
    <row r="224" spans="1:102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  <c r="CI224" s="1176"/>
      <c r="CJ224" s="1176"/>
      <c r="CK224" s="1176"/>
      <c r="CL224" s="1176"/>
      <c r="CM224" s="1176"/>
      <c r="CN224" s="1176"/>
      <c r="CO224" s="1176"/>
      <c r="CP224" s="1176"/>
      <c r="CQ224" s="1176"/>
      <c r="CR224" s="1176"/>
      <c r="CS224" s="1176"/>
      <c r="CT224" s="1176"/>
      <c r="CU224" s="1176"/>
      <c r="CV224" s="1176"/>
      <c r="CW224" s="1176"/>
      <c r="CX224" s="1176"/>
    </row>
    <row r="225" spans="1:102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  <c r="CI225" s="1176"/>
      <c r="CJ225" s="1176"/>
      <c r="CK225" s="1176"/>
      <c r="CL225" s="1176"/>
      <c r="CM225" s="1176"/>
      <c r="CN225" s="1176"/>
      <c r="CO225" s="1176"/>
      <c r="CP225" s="1176"/>
      <c r="CQ225" s="1176"/>
      <c r="CR225" s="1176"/>
      <c r="CS225" s="1176"/>
      <c r="CT225" s="1176"/>
      <c r="CU225" s="1176"/>
      <c r="CV225" s="1176"/>
      <c r="CW225" s="1176"/>
      <c r="CX225" s="1176"/>
    </row>
    <row r="226" spans="1:102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  <c r="CI226" s="1176"/>
      <c r="CJ226" s="1176"/>
      <c r="CK226" s="1176"/>
      <c r="CL226" s="1176"/>
      <c r="CM226" s="1176"/>
      <c r="CN226" s="1176"/>
      <c r="CO226" s="1176"/>
      <c r="CP226" s="1176"/>
      <c r="CQ226" s="1176"/>
      <c r="CR226" s="1176"/>
      <c r="CS226" s="1176"/>
      <c r="CT226" s="1176"/>
      <c r="CU226" s="1176"/>
      <c r="CV226" s="1176"/>
      <c r="CW226" s="1176"/>
      <c r="CX226" s="1176"/>
    </row>
    <row r="227" spans="1:102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  <c r="CI227" s="1176"/>
      <c r="CJ227" s="1176"/>
      <c r="CK227" s="1176"/>
      <c r="CL227" s="1176"/>
      <c r="CM227" s="1176"/>
      <c r="CN227" s="1176"/>
      <c r="CO227" s="1176"/>
      <c r="CP227" s="1176"/>
      <c r="CQ227" s="1176"/>
      <c r="CR227" s="1176"/>
      <c r="CS227" s="1176"/>
      <c r="CT227" s="1176"/>
      <c r="CU227" s="1176"/>
      <c r="CV227" s="1176"/>
      <c r="CW227" s="1176"/>
      <c r="CX227" s="1176"/>
    </row>
    <row r="228" spans="1:102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  <c r="CI228" s="1176"/>
      <c r="CJ228" s="1176"/>
      <c r="CK228" s="1176"/>
      <c r="CL228" s="1176"/>
      <c r="CM228" s="1176"/>
      <c r="CN228" s="1176"/>
      <c r="CO228" s="1176"/>
      <c r="CP228" s="1176"/>
      <c r="CQ228" s="1176"/>
      <c r="CR228" s="1176"/>
      <c r="CS228" s="1176"/>
      <c r="CT228" s="1176"/>
      <c r="CU228" s="1176"/>
      <c r="CV228" s="1176"/>
      <c r="CW228" s="1176"/>
      <c r="CX228" s="1176"/>
    </row>
    <row r="229" spans="1:102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  <c r="CI229" s="1176"/>
      <c r="CJ229" s="1176"/>
      <c r="CK229" s="1176"/>
      <c r="CL229" s="1176"/>
      <c r="CM229" s="1176"/>
      <c r="CN229" s="1176"/>
      <c r="CO229" s="1176"/>
      <c r="CP229" s="1176"/>
      <c r="CQ229" s="1176"/>
      <c r="CR229" s="1176"/>
      <c r="CS229" s="1176"/>
      <c r="CT229" s="1176"/>
      <c r="CU229" s="1176"/>
      <c r="CV229" s="1176"/>
      <c r="CW229" s="1176"/>
      <c r="CX229" s="1176"/>
    </row>
    <row r="230" spans="1:102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  <c r="CI230" s="1176"/>
      <c r="CJ230" s="1176"/>
      <c r="CK230" s="1176"/>
      <c r="CL230" s="1176"/>
      <c r="CM230" s="1176"/>
      <c r="CN230" s="1176"/>
      <c r="CO230" s="1176"/>
      <c r="CP230" s="1176"/>
      <c r="CQ230" s="1176"/>
      <c r="CR230" s="1176"/>
      <c r="CS230" s="1176"/>
      <c r="CT230" s="1176"/>
      <c r="CU230" s="1176"/>
      <c r="CV230" s="1176"/>
      <c r="CW230" s="1176"/>
      <c r="CX230" s="1176"/>
    </row>
    <row r="231" spans="1:102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  <c r="CI231" s="1176"/>
      <c r="CJ231" s="1176"/>
      <c r="CK231" s="1176"/>
      <c r="CL231" s="1176"/>
      <c r="CM231" s="1176"/>
      <c r="CN231" s="1176"/>
      <c r="CO231" s="1176"/>
      <c r="CP231" s="1176"/>
      <c r="CQ231" s="1176"/>
      <c r="CR231" s="1176"/>
      <c r="CS231" s="1176"/>
      <c r="CT231" s="1176"/>
      <c r="CU231" s="1176"/>
      <c r="CV231" s="1176"/>
      <c r="CW231" s="1176"/>
      <c r="CX231" s="1176"/>
    </row>
    <row r="232" spans="1:102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  <c r="CI232" s="1176"/>
      <c r="CJ232" s="1176"/>
      <c r="CK232" s="1176"/>
      <c r="CL232" s="1176"/>
      <c r="CM232" s="1176"/>
      <c r="CN232" s="1176"/>
      <c r="CO232" s="1176"/>
      <c r="CP232" s="1176"/>
      <c r="CQ232" s="1176"/>
      <c r="CR232" s="1176"/>
      <c r="CS232" s="1176"/>
      <c r="CT232" s="1176"/>
      <c r="CU232" s="1176"/>
      <c r="CV232" s="1176"/>
      <c r="CW232" s="1176"/>
      <c r="CX232" s="1176"/>
    </row>
    <row r="233" spans="1:102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  <c r="CI233" s="1176"/>
      <c r="CJ233" s="1176"/>
      <c r="CK233" s="1176"/>
      <c r="CL233" s="1176"/>
      <c r="CM233" s="1176"/>
      <c r="CN233" s="1176"/>
      <c r="CO233" s="1176"/>
      <c r="CP233" s="1176"/>
      <c r="CQ233" s="1176"/>
      <c r="CR233" s="1176"/>
      <c r="CS233" s="1176"/>
      <c r="CT233" s="1176"/>
      <c r="CU233" s="1176"/>
      <c r="CV233" s="1176"/>
      <c r="CW233" s="1176"/>
      <c r="CX233" s="1176"/>
    </row>
    <row r="234" spans="1:102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  <c r="CI234" s="1176"/>
      <c r="CJ234" s="1176"/>
      <c r="CK234" s="1176"/>
      <c r="CL234" s="1176"/>
      <c r="CM234" s="1176"/>
      <c r="CN234" s="1176"/>
      <c r="CO234" s="1176"/>
      <c r="CP234" s="1176"/>
      <c r="CQ234" s="1176"/>
      <c r="CR234" s="1176"/>
      <c r="CS234" s="1176"/>
      <c r="CT234" s="1176"/>
      <c r="CU234" s="1176"/>
      <c r="CV234" s="1176"/>
      <c r="CW234" s="1176"/>
      <c r="CX234" s="1176"/>
    </row>
    <row r="235" spans="1:102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  <c r="CI235" s="1176"/>
      <c r="CJ235" s="1176"/>
      <c r="CK235" s="1176"/>
      <c r="CL235" s="1176"/>
      <c r="CM235" s="1176"/>
      <c r="CN235" s="1176"/>
      <c r="CO235" s="1176"/>
      <c r="CP235" s="1176"/>
      <c r="CQ235" s="1176"/>
      <c r="CR235" s="1176"/>
      <c r="CS235" s="1176"/>
      <c r="CT235" s="1176"/>
      <c r="CU235" s="1176"/>
      <c r="CV235" s="1176"/>
      <c r="CW235" s="1176"/>
      <c r="CX235" s="1176"/>
    </row>
    <row r="236" spans="1:102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  <c r="CI236" s="1176"/>
      <c r="CJ236" s="1176"/>
      <c r="CK236" s="1176"/>
      <c r="CL236" s="1176"/>
      <c r="CM236" s="1176"/>
      <c r="CN236" s="1176"/>
      <c r="CO236" s="1176"/>
      <c r="CP236" s="1176"/>
      <c r="CQ236" s="1176"/>
      <c r="CR236" s="1176"/>
      <c r="CS236" s="1176"/>
      <c r="CT236" s="1176"/>
      <c r="CU236" s="1176"/>
      <c r="CV236" s="1176"/>
      <c r="CW236" s="1176"/>
      <c r="CX236" s="1176"/>
    </row>
    <row r="237" spans="1:102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  <c r="CI237" s="1176"/>
      <c r="CJ237" s="1176"/>
      <c r="CK237" s="1176"/>
      <c r="CL237" s="1176"/>
      <c r="CM237" s="1176"/>
      <c r="CN237" s="1176"/>
      <c r="CO237" s="1176"/>
      <c r="CP237" s="1176"/>
      <c r="CQ237" s="1176"/>
      <c r="CR237" s="1176"/>
      <c r="CS237" s="1176"/>
      <c r="CT237" s="1176"/>
      <c r="CU237" s="1176"/>
      <c r="CV237" s="1176"/>
      <c r="CW237" s="1176"/>
      <c r="CX237" s="1176"/>
    </row>
    <row r="238" spans="1:102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  <c r="CI238" s="1176"/>
      <c r="CJ238" s="1176"/>
      <c r="CK238" s="1176"/>
      <c r="CL238" s="1176"/>
      <c r="CM238" s="1176"/>
      <c r="CN238" s="1176"/>
      <c r="CO238" s="1176"/>
      <c r="CP238" s="1176"/>
      <c r="CQ238" s="1176"/>
      <c r="CR238" s="1176"/>
      <c r="CS238" s="1176"/>
      <c r="CT238" s="1176"/>
      <c r="CU238" s="1176"/>
      <c r="CV238" s="1176"/>
      <c r="CW238" s="1176"/>
      <c r="CX238" s="1176"/>
    </row>
    <row r="239" spans="1:102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  <c r="CI239" s="1176"/>
      <c r="CJ239" s="1176"/>
      <c r="CK239" s="1176"/>
      <c r="CL239" s="1176"/>
      <c r="CM239" s="1176"/>
      <c r="CN239" s="1176"/>
      <c r="CO239" s="1176"/>
      <c r="CP239" s="1176"/>
      <c r="CQ239" s="1176"/>
      <c r="CR239" s="1176"/>
      <c r="CS239" s="1176"/>
      <c r="CT239" s="1176"/>
      <c r="CU239" s="1176"/>
      <c r="CV239" s="1176"/>
      <c r="CW239" s="1176"/>
      <c r="CX239" s="1176"/>
    </row>
    <row r="240" spans="1:102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  <c r="CI240" s="1176"/>
      <c r="CJ240" s="1176"/>
      <c r="CK240" s="1176"/>
      <c r="CL240" s="1176"/>
      <c r="CM240" s="1176"/>
      <c r="CN240" s="1176"/>
      <c r="CO240" s="1176"/>
      <c r="CP240" s="1176"/>
      <c r="CQ240" s="1176"/>
      <c r="CR240" s="1176"/>
      <c r="CS240" s="1176"/>
      <c r="CT240" s="1176"/>
      <c r="CU240" s="1176"/>
      <c r="CV240" s="1176"/>
      <c r="CW240" s="1176"/>
      <c r="CX240" s="1176"/>
    </row>
    <row r="241" spans="1:102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  <c r="CI241" s="1176"/>
      <c r="CJ241" s="1176"/>
      <c r="CK241" s="1176"/>
      <c r="CL241" s="1176"/>
      <c r="CM241" s="1176"/>
      <c r="CN241" s="1176"/>
      <c r="CO241" s="1176"/>
      <c r="CP241" s="1176"/>
      <c r="CQ241" s="1176"/>
      <c r="CR241" s="1176"/>
      <c r="CS241" s="1176"/>
      <c r="CT241" s="1176"/>
      <c r="CU241" s="1176"/>
      <c r="CV241" s="1176"/>
      <c r="CW241" s="1176"/>
      <c r="CX241" s="1176"/>
    </row>
    <row r="242" spans="1:102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  <c r="CI242" s="1176"/>
      <c r="CJ242" s="1176"/>
      <c r="CK242" s="1176"/>
      <c r="CL242" s="1176"/>
      <c r="CM242" s="1176"/>
      <c r="CN242" s="1176"/>
      <c r="CO242" s="1176"/>
      <c r="CP242" s="1176"/>
      <c r="CQ242" s="1176"/>
      <c r="CR242" s="1176"/>
      <c r="CS242" s="1176"/>
      <c r="CT242" s="1176"/>
      <c r="CU242" s="1176"/>
      <c r="CV242" s="1176"/>
      <c r="CW242" s="1176"/>
      <c r="CX242" s="1176"/>
    </row>
    <row r="243" spans="1:102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  <c r="CI243" s="1176"/>
      <c r="CJ243" s="1176"/>
      <c r="CK243" s="1176"/>
      <c r="CL243" s="1176"/>
      <c r="CM243" s="1176"/>
      <c r="CN243" s="1176"/>
      <c r="CO243" s="1176"/>
      <c r="CP243" s="1176"/>
      <c r="CQ243" s="1176"/>
      <c r="CR243" s="1176"/>
      <c r="CS243" s="1176"/>
      <c r="CT243" s="1176"/>
      <c r="CU243" s="1176"/>
      <c r="CV243" s="1176"/>
      <c r="CW243" s="1176"/>
      <c r="CX243" s="1176"/>
    </row>
    <row r="244" spans="1:102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  <c r="CI244" s="1176"/>
      <c r="CJ244" s="1176"/>
      <c r="CK244" s="1176"/>
      <c r="CL244" s="1176"/>
      <c r="CM244" s="1176"/>
      <c r="CN244" s="1176"/>
      <c r="CO244" s="1176"/>
      <c r="CP244" s="1176"/>
      <c r="CQ244" s="1176"/>
      <c r="CR244" s="1176"/>
      <c r="CS244" s="1176"/>
      <c r="CT244" s="1176"/>
      <c r="CU244" s="1176"/>
      <c r="CV244" s="1176"/>
      <c r="CW244" s="1176"/>
      <c r="CX244" s="1176"/>
    </row>
    <row r="245" spans="1:102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  <c r="CI245" s="1176"/>
      <c r="CJ245" s="1176"/>
      <c r="CK245" s="1176"/>
      <c r="CL245" s="1176"/>
      <c r="CM245" s="1176"/>
      <c r="CN245" s="1176"/>
      <c r="CO245" s="1176"/>
      <c r="CP245" s="1176"/>
      <c r="CQ245" s="1176"/>
      <c r="CR245" s="1176"/>
      <c r="CS245" s="1176"/>
      <c r="CT245" s="1176"/>
      <c r="CU245" s="1176"/>
      <c r="CV245" s="1176"/>
      <c r="CW245" s="1176"/>
      <c r="CX245" s="1176"/>
    </row>
    <row r="246" spans="1:102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  <c r="CI246" s="1176"/>
      <c r="CJ246" s="1176"/>
      <c r="CK246" s="1176"/>
      <c r="CL246" s="1176"/>
      <c r="CM246" s="1176"/>
      <c r="CN246" s="1176"/>
      <c r="CO246" s="1176"/>
      <c r="CP246" s="1176"/>
      <c r="CQ246" s="1176"/>
      <c r="CR246" s="1176"/>
      <c r="CS246" s="1176"/>
      <c r="CT246" s="1176"/>
      <c r="CU246" s="1176"/>
      <c r="CV246" s="1176"/>
      <c r="CW246" s="1176"/>
      <c r="CX246" s="1176"/>
    </row>
    <row r="247" spans="1:102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  <c r="CI247" s="1176"/>
      <c r="CJ247" s="1176"/>
      <c r="CK247" s="1176"/>
      <c r="CL247" s="1176"/>
      <c r="CM247" s="1176"/>
      <c r="CN247" s="1176"/>
      <c r="CO247" s="1176"/>
      <c r="CP247" s="1176"/>
      <c r="CQ247" s="1176"/>
      <c r="CR247" s="1176"/>
      <c r="CS247" s="1176"/>
      <c r="CT247" s="1176"/>
      <c r="CU247" s="1176"/>
      <c r="CV247" s="1176"/>
      <c r="CW247" s="1176"/>
      <c r="CX247" s="1176"/>
    </row>
    <row r="248" spans="1:102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  <c r="CI248" s="1176"/>
      <c r="CJ248" s="1176"/>
      <c r="CK248" s="1176"/>
      <c r="CL248" s="1176"/>
      <c r="CM248" s="1176"/>
      <c r="CN248" s="1176"/>
      <c r="CO248" s="1176"/>
      <c r="CP248" s="1176"/>
      <c r="CQ248" s="1176"/>
      <c r="CR248" s="1176"/>
      <c r="CS248" s="1176"/>
      <c r="CT248" s="1176"/>
      <c r="CU248" s="1176"/>
      <c r="CV248" s="1176"/>
      <c r="CW248" s="1176"/>
      <c r="CX248" s="1176"/>
    </row>
    <row r="249" spans="1:102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  <c r="CI249" s="1176"/>
      <c r="CJ249" s="1176"/>
      <c r="CK249" s="1176"/>
      <c r="CL249" s="1176"/>
      <c r="CM249" s="1176"/>
      <c r="CN249" s="1176"/>
      <c r="CO249" s="1176"/>
      <c r="CP249" s="1176"/>
      <c r="CQ249" s="1176"/>
      <c r="CR249" s="1176"/>
      <c r="CS249" s="1176"/>
      <c r="CT249" s="1176"/>
      <c r="CU249" s="1176"/>
      <c r="CV249" s="1176"/>
      <c r="CW249" s="1176"/>
      <c r="CX249" s="1176"/>
    </row>
    <row r="250" spans="1:102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  <c r="CI250" s="1176"/>
      <c r="CJ250" s="1176"/>
      <c r="CK250" s="1176"/>
      <c r="CL250" s="1176"/>
      <c r="CM250" s="1176"/>
      <c r="CN250" s="1176"/>
      <c r="CO250" s="1176"/>
      <c r="CP250" s="1176"/>
      <c r="CQ250" s="1176"/>
      <c r="CR250" s="1176"/>
      <c r="CS250" s="1176"/>
      <c r="CT250" s="1176"/>
      <c r="CU250" s="1176"/>
      <c r="CV250" s="1176"/>
      <c r="CW250" s="1176"/>
      <c r="CX250" s="1176"/>
    </row>
    <row r="251" spans="1:102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  <c r="CI251" s="1176"/>
      <c r="CJ251" s="1176"/>
      <c r="CK251" s="1176"/>
      <c r="CL251" s="1176"/>
      <c r="CM251" s="1176"/>
      <c r="CN251" s="1176"/>
      <c r="CO251" s="1176"/>
      <c r="CP251" s="1176"/>
      <c r="CQ251" s="1176"/>
      <c r="CR251" s="1176"/>
      <c r="CS251" s="1176"/>
      <c r="CT251" s="1176"/>
      <c r="CU251" s="1176"/>
      <c r="CV251" s="1176"/>
      <c r="CW251" s="1176"/>
      <c r="CX251" s="1176"/>
    </row>
    <row r="252" spans="1:102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  <c r="CI252" s="1176"/>
      <c r="CJ252" s="1176"/>
      <c r="CK252" s="1176"/>
      <c r="CL252" s="1176"/>
      <c r="CM252" s="1176"/>
      <c r="CN252" s="1176"/>
      <c r="CO252" s="1176"/>
      <c r="CP252" s="1176"/>
      <c r="CQ252" s="1176"/>
      <c r="CR252" s="1176"/>
      <c r="CS252" s="1176"/>
      <c r="CT252" s="1176"/>
      <c r="CU252" s="1176"/>
      <c r="CV252" s="1176"/>
      <c r="CW252" s="1176"/>
      <c r="CX252" s="1176"/>
    </row>
    <row r="253" spans="1:102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  <c r="CI253" s="1176"/>
      <c r="CJ253" s="1176"/>
      <c r="CK253" s="1176"/>
      <c r="CL253" s="1176"/>
      <c r="CM253" s="1176"/>
      <c r="CN253" s="1176"/>
      <c r="CO253" s="1176"/>
      <c r="CP253" s="1176"/>
      <c r="CQ253" s="1176"/>
      <c r="CR253" s="1176"/>
      <c r="CS253" s="1176"/>
      <c r="CT253" s="1176"/>
      <c r="CU253" s="1176"/>
      <c r="CV253" s="1176"/>
      <c r="CW253" s="1176"/>
      <c r="CX253" s="1176"/>
    </row>
    <row r="254" spans="1:102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  <c r="CI254" s="1176"/>
      <c r="CJ254" s="1176"/>
      <c r="CK254" s="1176"/>
      <c r="CL254" s="1176"/>
      <c r="CM254" s="1176"/>
      <c r="CN254" s="1176"/>
      <c r="CO254" s="1176"/>
      <c r="CP254" s="1176"/>
      <c r="CQ254" s="1176"/>
      <c r="CR254" s="1176"/>
      <c r="CS254" s="1176"/>
      <c r="CT254" s="1176"/>
      <c r="CU254" s="1176"/>
      <c r="CV254" s="1176"/>
      <c r="CW254" s="1176"/>
      <c r="CX254" s="1176"/>
    </row>
    <row r="255" spans="1:102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  <c r="CI255" s="1176"/>
      <c r="CJ255" s="1176"/>
      <c r="CK255" s="1176"/>
      <c r="CL255" s="1176"/>
      <c r="CM255" s="1176"/>
      <c r="CN255" s="1176"/>
      <c r="CO255" s="1176"/>
      <c r="CP255" s="1176"/>
      <c r="CQ255" s="1176"/>
      <c r="CR255" s="1176"/>
      <c r="CS255" s="1176"/>
      <c r="CT255" s="1176"/>
      <c r="CU255" s="1176"/>
      <c r="CV255" s="1176"/>
      <c r="CW255" s="1176"/>
      <c r="CX255" s="1176"/>
    </row>
    <row r="256" spans="1:102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  <c r="CI256" s="1176"/>
      <c r="CJ256" s="1176"/>
      <c r="CK256" s="1176"/>
      <c r="CL256" s="1176"/>
      <c r="CM256" s="1176"/>
      <c r="CN256" s="1176"/>
      <c r="CO256" s="1176"/>
      <c r="CP256" s="1176"/>
      <c r="CQ256" s="1176"/>
      <c r="CR256" s="1176"/>
      <c r="CS256" s="1176"/>
      <c r="CT256" s="1176"/>
      <c r="CU256" s="1176"/>
      <c r="CV256" s="1176"/>
      <c r="CW256" s="1176"/>
      <c r="CX256" s="1176"/>
    </row>
    <row r="257" spans="1:102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  <c r="CI257" s="1176"/>
      <c r="CJ257" s="1176"/>
      <c r="CK257" s="1176"/>
      <c r="CL257" s="1176"/>
      <c r="CM257" s="1176"/>
      <c r="CN257" s="1176"/>
      <c r="CO257" s="1176"/>
      <c r="CP257" s="1176"/>
      <c r="CQ257" s="1176"/>
      <c r="CR257" s="1176"/>
      <c r="CS257" s="1176"/>
      <c r="CT257" s="1176"/>
      <c r="CU257" s="1176"/>
      <c r="CV257" s="1176"/>
      <c r="CW257" s="1176"/>
      <c r="CX257" s="1176"/>
    </row>
    <row r="258" spans="1:102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  <c r="CI258" s="1176"/>
      <c r="CJ258" s="1176"/>
      <c r="CK258" s="1176"/>
      <c r="CL258" s="1176"/>
      <c r="CM258" s="1176"/>
      <c r="CN258" s="1176"/>
      <c r="CO258" s="1176"/>
      <c r="CP258" s="1176"/>
      <c r="CQ258" s="1176"/>
      <c r="CR258" s="1176"/>
      <c r="CS258" s="1176"/>
      <c r="CT258" s="1176"/>
      <c r="CU258" s="1176"/>
      <c r="CV258" s="1176"/>
      <c r="CW258" s="1176"/>
      <c r="CX258" s="1176"/>
    </row>
    <row r="259" spans="1:102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  <c r="CI259" s="1176"/>
      <c r="CJ259" s="1176"/>
      <c r="CK259" s="1176"/>
      <c r="CL259" s="1176"/>
      <c r="CM259" s="1176"/>
      <c r="CN259" s="1176"/>
      <c r="CO259" s="1176"/>
      <c r="CP259" s="1176"/>
      <c r="CQ259" s="1176"/>
      <c r="CR259" s="1176"/>
      <c r="CS259" s="1176"/>
      <c r="CT259" s="1176"/>
      <c r="CU259" s="1176"/>
      <c r="CV259" s="1176"/>
      <c r="CW259" s="1176"/>
      <c r="CX259" s="1176"/>
    </row>
    <row r="260" spans="1:102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  <c r="CI260" s="1176"/>
      <c r="CJ260" s="1176"/>
      <c r="CK260" s="1176"/>
      <c r="CL260" s="1176"/>
      <c r="CM260" s="1176"/>
      <c r="CN260" s="1176"/>
      <c r="CO260" s="1176"/>
      <c r="CP260" s="1176"/>
      <c r="CQ260" s="1176"/>
      <c r="CR260" s="1176"/>
      <c r="CS260" s="1176"/>
      <c r="CT260" s="1176"/>
      <c r="CU260" s="1176"/>
      <c r="CV260" s="1176"/>
      <c r="CW260" s="1176"/>
      <c r="CX260" s="1176"/>
    </row>
    <row r="261" spans="1:102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  <c r="CI261" s="1176"/>
      <c r="CJ261" s="1176"/>
      <c r="CK261" s="1176"/>
      <c r="CL261" s="1176"/>
      <c r="CM261" s="1176"/>
      <c r="CN261" s="1176"/>
      <c r="CO261" s="1176"/>
      <c r="CP261" s="1176"/>
      <c r="CQ261" s="1176"/>
      <c r="CR261" s="1176"/>
      <c r="CS261" s="1176"/>
      <c r="CT261" s="1176"/>
      <c r="CU261" s="1176"/>
      <c r="CV261" s="1176"/>
      <c r="CW261" s="1176"/>
      <c r="CX261" s="1176"/>
    </row>
    <row r="262" spans="1:102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  <c r="CI262" s="1176"/>
      <c r="CJ262" s="1176"/>
      <c r="CK262" s="1176"/>
      <c r="CL262" s="1176"/>
      <c r="CM262" s="1176"/>
      <c r="CN262" s="1176"/>
      <c r="CO262" s="1176"/>
      <c r="CP262" s="1176"/>
      <c r="CQ262" s="1176"/>
      <c r="CR262" s="1176"/>
      <c r="CS262" s="1176"/>
      <c r="CT262" s="1176"/>
      <c r="CU262" s="1176"/>
      <c r="CV262" s="1176"/>
      <c r="CW262" s="1176"/>
      <c r="CX262" s="1176"/>
    </row>
    <row r="263" spans="1:102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  <c r="CI263" s="1176"/>
      <c r="CJ263" s="1176"/>
      <c r="CK263" s="1176"/>
      <c r="CL263" s="1176"/>
      <c r="CM263" s="1176"/>
      <c r="CN263" s="1176"/>
      <c r="CO263" s="1176"/>
      <c r="CP263" s="1176"/>
      <c r="CQ263" s="1176"/>
      <c r="CR263" s="1176"/>
      <c r="CS263" s="1176"/>
      <c r="CT263" s="1176"/>
      <c r="CU263" s="1176"/>
      <c r="CV263" s="1176"/>
      <c r="CW263" s="1176"/>
      <c r="CX263" s="1176"/>
    </row>
    <row r="264" spans="1:102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  <c r="CI264" s="1176"/>
      <c r="CJ264" s="1176"/>
      <c r="CK264" s="1176"/>
      <c r="CL264" s="1176"/>
      <c r="CM264" s="1176"/>
      <c r="CN264" s="1176"/>
      <c r="CO264" s="1176"/>
      <c r="CP264" s="1176"/>
      <c r="CQ264" s="1176"/>
      <c r="CR264" s="1176"/>
      <c r="CS264" s="1176"/>
      <c r="CT264" s="1176"/>
      <c r="CU264" s="1176"/>
      <c r="CV264" s="1176"/>
      <c r="CW264" s="1176"/>
      <c r="CX264" s="1176"/>
    </row>
    <row r="265" spans="1:102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  <c r="CI265" s="1176"/>
      <c r="CJ265" s="1176"/>
      <c r="CK265" s="1176"/>
      <c r="CL265" s="1176"/>
      <c r="CM265" s="1176"/>
      <c r="CN265" s="1176"/>
      <c r="CO265" s="1176"/>
      <c r="CP265" s="1176"/>
      <c r="CQ265" s="1176"/>
      <c r="CR265" s="1176"/>
      <c r="CS265" s="1176"/>
      <c r="CT265" s="1176"/>
      <c r="CU265" s="1176"/>
      <c r="CV265" s="1176"/>
      <c r="CW265" s="1176"/>
      <c r="CX265" s="1176"/>
    </row>
    <row r="266" spans="1:102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  <c r="CI266" s="1176"/>
      <c r="CJ266" s="1176"/>
      <c r="CK266" s="1176"/>
      <c r="CL266" s="1176"/>
      <c r="CM266" s="1176"/>
      <c r="CN266" s="1176"/>
      <c r="CO266" s="1176"/>
      <c r="CP266" s="1176"/>
      <c r="CQ266" s="1176"/>
      <c r="CR266" s="1176"/>
      <c r="CS266" s="1176"/>
      <c r="CT266" s="1176"/>
      <c r="CU266" s="1176"/>
      <c r="CV266" s="1176"/>
      <c r="CW266" s="1176"/>
      <c r="CX266" s="1176"/>
    </row>
    <row r="267" spans="1:102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  <c r="CI267" s="1176"/>
      <c r="CJ267" s="1176"/>
      <c r="CK267" s="1176"/>
      <c r="CL267" s="1176"/>
      <c r="CM267" s="1176"/>
      <c r="CN267" s="1176"/>
      <c r="CO267" s="1176"/>
      <c r="CP267" s="1176"/>
      <c r="CQ267" s="1176"/>
      <c r="CR267" s="1176"/>
      <c r="CS267" s="1176"/>
      <c r="CT267" s="1176"/>
      <c r="CU267" s="1176"/>
      <c r="CV267" s="1176"/>
      <c r="CW267" s="1176"/>
      <c r="CX267" s="1176"/>
    </row>
    <row r="268" spans="1:102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  <c r="CI268" s="1176"/>
      <c r="CJ268" s="1176"/>
      <c r="CK268" s="1176"/>
      <c r="CL268" s="1176"/>
      <c r="CM268" s="1176"/>
      <c r="CN268" s="1176"/>
      <c r="CO268" s="1176"/>
      <c r="CP268" s="1176"/>
      <c r="CQ268" s="1176"/>
      <c r="CR268" s="1176"/>
      <c r="CS268" s="1176"/>
      <c r="CT268" s="1176"/>
      <c r="CU268" s="1176"/>
      <c r="CV268" s="1176"/>
      <c r="CW268" s="1176"/>
      <c r="CX268" s="1176"/>
    </row>
    <row r="269" spans="1:102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  <c r="CI269" s="1176"/>
      <c r="CJ269" s="1176"/>
      <c r="CK269" s="1176"/>
      <c r="CL269" s="1176"/>
      <c r="CM269" s="1176"/>
      <c r="CN269" s="1176"/>
      <c r="CO269" s="1176"/>
      <c r="CP269" s="1176"/>
      <c r="CQ269" s="1176"/>
      <c r="CR269" s="1176"/>
      <c r="CS269" s="1176"/>
      <c r="CT269" s="1176"/>
      <c r="CU269" s="1176"/>
      <c r="CV269" s="1176"/>
      <c r="CW269" s="1176"/>
      <c r="CX269" s="1176"/>
    </row>
    <row r="270" spans="1:102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  <c r="CI270" s="1176"/>
      <c r="CJ270" s="1176"/>
      <c r="CK270" s="1176"/>
      <c r="CL270" s="1176"/>
      <c r="CM270" s="1176"/>
      <c r="CN270" s="1176"/>
      <c r="CO270" s="1176"/>
      <c r="CP270" s="1176"/>
      <c r="CQ270" s="1176"/>
      <c r="CR270" s="1176"/>
      <c r="CS270" s="1176"/>
      <c r="CT270" s="1176"/>
      <c r="CU270" s="1176"/>
      <c r="CV270" s="1176"/>
      <c r="CW270" s="1176"/>
      <c r="CX270" s="1176"/>
    </row>
    <row r="271" spans="1:102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  <c r="CI271" s="1176"/>
      <c r="CJ271" s="1176"/>
      <c r="CK271" s="1176"/>
      <c r="CL271" s="1176"/>
      <c r="CM271" s="1176"/>
      <c r="CN271" s="1176"/>
      <c r="CO271" s="1176"/>
      <c r="CP271" s="1176"/>
      <c r="CQ271" s="1176"/>
      <c r="CR271" s="1176"/>
      <c r="CS271" s="1176"/>
      <c r="CT271" s="1176"/>
      <c r="CU271" s="1176"/>
      <c r="CV271" s="1176"/>
      <c r="CW271" s="1176"/>
      <c r="CX271" s="1176"/>
    </row>
    <row r="272" spans="1:102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  <c r="CI272" s="1176"/>
      <c r="CJ272" s="1176"/>
      <c r="CK272" s="1176"/>
      <c r="CL272" s="1176"/>
      <c r="CM272" s="1176"/>
      <c r="CN272" s="1176"/>
      <c r="CO272" s="1176"/>
      <c r="CP272" s="1176"/>
      <c r="CQ272" s="1176"/>
      <c r="CR272" s="1176"/>
      <c r="CS272" s="1176"/>
      <c r="CT272" s="1176"/>
      <c r="CU272" s="1176"/>
      <c r="CV272" s="1176"/>
      <c r="CW272" s="1176"/>
      <c r="CX272" s="1176"/>
    </row>
    <row r="273" spans="1:102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  <c r="CI273" s="1176"/>
      <c r="CJ273" s="1176"/>
      <c r="CK273" s="1176"/>
      <c r="CL273" s="1176"/>
      <c r="CM273" s="1176"/>
      <c r="CN273" s="1176"/>
      <c r="CO273" s="1176"/>
      <c r="CP273" s="1176"/>
      <c r="CQ273" s="1176"/>
      <c r="CR273" s="1176"/>
      <c r="CS273" s="1176"/>
      <c r="CT273" s="1176"/>
      <c r="CU273" s="1176"/>
      <c r="CV273" s="1176"/>
      <c r="CW273" s="1176"/>
      <c r="CX273" s="1176"/>
    </row>
    <row r="274" spans="1:102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  <c r="CI274" s="1176"/>
      <c r="CJ274" s="1176"/>
      <c r="CK274" s="1176"/>
      <c r="CL274" s="1176"/>
      <c r="CM274" s="1176"/>
      <c r="CN274" s="1176"/>
      <c r="CO274" s="1176"/>
      <c r="CP274" s="1176"/>
      <c r="CQ274" s="1176"/>
      <c r="CR274" s="1176"/>
      <c r="CS274" s="1176"/>
      <c r="CT274" s="1176"/>
      <c r="CU274" s="1176"/>
      <c r="CV274" s="1176"/>
      <c r="CW274" s="1176"/>
      <c r="CX274" s="1176"/>
    </row>
    <row r="275" spans="1:102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  <c r="CI275" s="1176"/>
      <c r="CJ275" s="1176"/>
      <c r="CK275" s="1176"/>
      <c r="CL275" s="1176"/>
      <c r="CM275" s="1176"/>
      <c r="CN275" s="1176"/>
      <c r="CO275" s="1176"/>
      <c r="CP275" s="1176"/>
      <c r="CQ275" s="1176"/>
      <c r="CR275" s="1176"/>
      <c r="CS275" s="1176"/>
      <c r="CT275" s="1176"/>
      <c r="CU275" s="1176"/>
      <c r="CV275" s="1176"/>
      <c r="CW275" s="1176"/>
      <c r="CX275" s="1176"/>
    </row>
    <row r="276" spans="1:102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  <c r="CI276" s="1176"/>
      <c r="CJ276" s="1176"/>
      <c r="CK276" s="1176"/>
      <c r="CL276" s="1176"/>
      <c r="CM276" s="1176"/>
      <c r="CN276" s="1176"/>
      <c r="CO276" s="1176"/>
      <c r="CP276" s="1176"/>
      <c r="CQ276" s="1176"/>
      <c r="CR276" s="1176"/>
      <c r="CS276" s="1176"/>
      <c r="CT276" s="1176"/>
      <c r="CU276" s="1176"/>
      <c r="CV276" s="1176"/>
      <c r="CW276" s="1176"/>
      <c r="CX276" s="1176"/>
    </row>
    <row r="277" spans="1:102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  <c r="CI277" s="1176"/>
      <c r="CJ277" s="1176"/>
      <c r="CK277" s="1176"/>
      <c r="CL277" s="1176"/>
      <c r="CM277" s="1176"/>
      <c r="CN277" s="1176"/>
      <c r="CO277" s="1176"/>
      <c r="CP277" s="1176"/>
      <c r="CQ277" s="1176"/>
      <c r="CR277" s="1176"/>
      <c r="CS277" s="1176"/>
      <c r="CT277" s="1176"/>
      <c r="CU277" s="1176"/>
      <c r="CV277" s="1176"/>
      <c r="CW277" s="1176"/>
      <c r="CX277" s="1176"/>
    </row>
    <row r="278" spans="1:102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  <c r="CI278" s="1176"/>
      <c r="CJ278" s="1176"/>
      <c r="CK278" s="1176"/>
      <c r="CL278" s="1176"/>
      <c r="CM278" s="1176"/>
      <c r="CN278" s="1176"/>
      <c r="CO278" s="1176"/>
      <c r="CP278" s="1176"/>
      <c r="CQ278" s="1176"/>
      <c r="CR278" s="1176"/>
      <c r="CS278" s="1176"/>
      <c r="CT278" s="1176"/>
      <c r="CU278" s="1176"/>
      <c r="CV278" s="1176"/>
      <c r="CW278" s="1176"/>
      <c r="CX278" s="1176"/>
    </row>
    <row r="279" spans="1:102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  <c r="CI279" s="1176"/>
      <c r="CJ279" s="1176"/>
      <c r="CK279" s="1176"/>
      <c r="CL279" s="1176"/>
      <c r="CM279" s="1176"/>
      <c r="CN279" s="1176"/>
      <c r="CO279" s="1176"/>
      <c r="CP279" s="1176"/>
      <c r="CQ279" s="1176"/>
      <c r="CR279" s="1176"/>
      <c r="CS279" s="1176"/>
      <c r="CT279" s="1176"/>
      <c r="CU279" s="1176"/>
      <c r="CV279" s="1176"/>
      <c r="CW279" s="1176"/>
      <c r="CX279" s="1176"/>
    </row>
    <row r="280" spans="1:102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  <c r="CI280" s="1176"/>
      <c r="CJ280" s="1176"/>
      <c r="CK280" s="1176"/>
      <c r="CL280" s="1176"/>
      <c r="CM280" s="1176"/>
      <c r="CN280" s="1176"/>
      <c r="CO280" s="1176"/>
      <c r="CP280" s="1176"/>
      <c r="CQ280" s="1176"/>
      <c r="CR280" s="1176"/>
      <c r="CS280" s="1176"/>
      <c r="CT280" s="1176"/>
      <c r="CU280" s="1176"/>
      <c r="CV280" s="1176"/>
      <c r="CW280" s="1176"/>
      <c r="CX280" s="1176"/>
    </row>
    <row r="281" spans="1:102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  <c r="CI281" s="1176"/>
      <c r="CJ281" s="1176"/>
      <c r="CK281" s="1176"/>
      <c r="CL281" s="1176"/>
      <c r="CM281" s="1176"/>
      <c r="CN281" s="1176"/>
      <c r="CO281" s="1176"/>
      <c r="CP281" s="1176"/>
      <c r="CQ281" s="1176"/>
      <c r="CR281" s="1176"/>
      <c r="CS281" s="1176"/>
      <c r="CT281" s="1176"/>
      <c r="CU281" s="1176"/>
      <c r="CV281" s="1176"/>
      <c r="CW281" s="1176"/>
      <c r="CX281" s="1176"/>
    </row>
    <row r="282" spans="1:102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  <c r="CI282" s="1176"/>
      <c r="CJ282" s="1176"/>
      <c r="CK282" s="1176"/>
      <c r="CL282" s="1176"/>
      <c r="CM282" s="1176"/>
      <c r="CN282" s="1176"/>
      <c r="CO282" s="1176"/>
      <c r="CP282" s="1176"/>
      <c r="CQ282" s="1176"/>
      <c r="CR282" s="1176"/>
      <c r="CS282" s="1176"/>
      <c r="CT282" s="1176"/>
      <c r="CU282" s="1176"/>
      <c r="CV282" s="1176"/>
      <c r="CW282" s="1176"/>
      <c r="CX282" s="1176"/>
    </row>
    <row r="283" spans="1:102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  <c r="CI283" s="1176"/>
      <c r="CJ283" s="1176"/>
      <c r="CK283" s="1176"/>
      <c r="CL283" s="1176"/>
      <c r="CM283" s="1176"/>
      <c r="CN283" s="1176"/>
      <c r="CO283" s="1176"/>
      <c r="CP283" s="1176"/>
      <c r="CQ283" s="1176"/>
      <c r="CR283" s="1176"/>
      <c r="CS283" s="1176"/>
      <c r="CT283" s="1176"/>
      <c r="CU283" s="1176"/>
      <c r="CV283" s="1176"/>
      <c r="CW283" s="1176"/>
      <c r="CX283" s="1176"/>
    </row>
    <row r="284" spans="1:102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  <c r="CI284" s="1176"/>
      <c r="CJ284" s="1176"/>
      <c r="CK284" s="1176"/>
      <c r="CL284" s="1176"/>
      <c r="CM284" s="1176"/>
      <c r="CN284" s="1176"/>
      <c r="CO284" s="1176"/>
      <c r="CP284" s="1176"/>
      <c r="CQ284" s="1176"/>
      <c r="CR284" s="1176"/>
      <c r="CS284" s="1176"/>
      <c r="CT284" s="1176"/>
      <c r="CU284" s="1176"/>
      <c r="CV284" s="1176"/>
      <c r="CW284" s="1176"/>
      <c r="CX284" s="1176"/>
    </row>
    <row r="285" spans="1:102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  <c r="CI285" s="1176"/>
      <c r="CJ285" s="1176"/>
      <c r="CK285" s="1176"/>
      <c r="CL285" s="1176"/>
      <c r="CM285" s="1176"/>
      <c r="CN285" s="1176"/>
      <c r="CO285" s="1176"/>
      <c r="CP285" s="1176"/>
      <c r="CQ285" s="1176"/>
      <c r="CR285" s="1176"/>
      <c r="CS285" s="1176"/>
      <c r="CT285" s="1176"/>
      <c r="CU285" s="1176"/>
      <c r="CV285" s="1176"/>
      <c r="CW285" s="1176"/>
      <c r="CX285" s="1176"/>
    </row>
    <row r="286" spans="1:102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  <c r="CI286" s="1176"/>
      <c r="CJ286" s="1176"/>
      <c r="CK286" s="1176"/>
      <c r="CL286" s="1176"/>
      <c r="CM286" s="1176"/>
      <c r="CN286" s="1176"/>
      <c r="CO286" s="1176"/>
      <c r="CP286" s="1176"/>
      <c r="CQ286" s="1176"/>
      <c r="CR286" s="1176"/>
      <c r="CS286" s="1176"/>
      <c r="CT286" s="1176"/>
      <c r="CU286" s="1176"/>
      <c r="CV286" s="1176"/>
      <c r="CW286" s="1176"/>
      <c r="CX286" s="1176"/>
    </row>
    <row r="287" spans="1:102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  <c r="CI287" s="1176"/>
      <c r="CJ287" s="1176"/>
      <c r="CK287" s="1176"/>
      <c r="CL287" s="1176"/>
      <c r="CM287" s="1176"/>
      <c r="CN287" s="1176"/>
      <c r="CO287" s="1176"/>
      <c r="CP287" s="1176"/>
      <c r="CQ287" s="1176"/>
      <c r="CR287" s="1176"/>
      <c r="CS287" s="1176"/>
      <c r="CT287" s="1176"/>
      <c r="CU287" s="1176"/>
      <c r="CV287" s="1176"/>
      <c r="CW287" s="1176"/>
      <c r="CX287" s="1176"/>
    </row>
  </sheetData>
  <mergeCells count="45">
    <mergeCell ref="A81:B82"/>
    <mergeCell ref="B74:B75"/>
    <mergeCell ref="C74:H74"/>
    <mergeCell ref="G22:H24"/>
    <mergeCell ref="A17:B18"/>
    <mergeCell ref="C17:C18"/>
    <mergeCell ref="D17:I17"/>
    <mergeCell ref="I74:J74"/>
    <mergeCell ref="B22:B25"/>
    <mergeCell ref="A74:A75"/>
    <mergeCell ref="D81:D82"/>
    <mergeCell ref="E81:E82"/>
    <mergeCell ref="C81:C82"/>
    <mergeCell ref="F81:F82"/>
    <mergeCell ref="A86:B86"/>
    <mergeCell ref="A95:B95"/>
    <mergeCell ref="K103:L103"/>
    <mergeCell ref="A100:B100"/>
    <mergeCell ref="A83:B83"/>
    <mergeCell ref="A84:B84"/>
    <mergeCell ref="A88:B88"/>
    <mergeCell ref="A92:B92"/>
    <mergeCell ref="A94:B94"/>
    <mergeCell ref="A85:B85"/>
    <mergeCell ref="C103:C104"/>
    <mergeCell ref="D103:I103"/>
    <mergeCell ref="A105:B105"/>
    <mergeCell ref="A96:B96"/>
    <mergeCell ref="A89:B89"/>
    <mergeCell ref="A99:B99"/>
    <mergeCell ref="A87:B87"/>
    <mergeCell ref="A93:B93"/>
    <mergeCell ref="A103:B104"/>
    <mergeCell ref="A6:O6"/>
    <mergeCell ref="A22:A25"/>
    <mergeCell ref="K74:L74"/>
    <mergeCell ref="A19:B19"/>
    <mergeCell ref="A8:B9"/>
    <mergeCell ref="C22:D24"/>
    <mergeCell ref="E22:F24"/>
    <mergeCell ref="A12:A13"/>
    <mergeCell ref="F8:H8"/>
    <mergeCell ref="A14:B14"/>
    <mergeCell ref="C8:E8"/>
    <mergeCell ref="A10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C21" sqref="C21"/>
    </sheetView>
  </sheetViews>
  <sheetFormatPr baseColWidth="10" defaultRowHeight="15" x14ac:dyDescent="0.25"/>
  <cols>
    <col min="1" max="1" width="64.7109375" customWidth="1"/>
    <col min="2" max="2" width="38.5703125" customWidth="1"/>
  </cols>
  <sheetData>
    <row r="1" spans="1:102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  <c r="BF1" s="1384"/>
      <c r="BG1" s="1384"/>
      <c r="BH1" s="1384"/>
      <c r="BI1" s="1384"/>
      <c r="BJ1" s="1384"/>
      <c r="BK1" s="1384"/>
      <c r="BL1" s="1384"/>
      <c r="BM1" s="1384"/>
      <c r="BN1" s="1384"/>
      <c r="BO1" s="1384"/>
      <c r="BP1" s="1384"/>
      <c r="BQ1" s="1384"/>
      <c r="BR1" s="1384"/>
      <c r="BS1" s="1384"/>
      <c r="BT1" s="1384"/>
      <c r="BU1" s="1384"/>
      <c r="BV1" s="1384"/>
      <c r="BW1" s="1384"/>
      <c r="BX1" s="1384"/>
      <c r="BY1" s="1384"/>
      <c r="BZ1" s="1384"/>
      <c r="CA1" s="1384"/>
      <c r="CB1" s="1384"/>
      <c r="CC1" s="1384"/>
      <c r="CD1" s="1384"/>
      <c r="CE1" s="1384"/>
      <c r="CF1" s="1384"/>
      <c r="CG1" s="1384"/>
      <c r="CH1" s="1384"/>
      <c r="CI1" s="1384"/>
      <c r="CJ1" s="1384"/>
      <c r="CK1" s="1384"/>
      <c r="CL1" s="1384"/>
      <c r="CM1" s="1384"/>
      <c r="CN1" s="1384"/>
      <c r="CO1" s="1384"/>
      <c r="CP1" s="1384"/>
      <c r="CQ1" s="1384"/>
      <c r="CR1" s="1384"/>
      <c r="CS1" s="1384"/>
      <c r="CT1" s="1384"/>
      <c r="CU1" s="1384"/>
      <c r="CV1" s="1384"/>
      <c r="CW1" s="1384"/>
      <c r="CX1" s="1384"/>
    </row>
    <row r="2" spans="1:102" x14ac:dyDescent="0.25">
      <c r="A2" s="1598" t="s">
        <v>133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  <c r="BF2" s="1384"/>
      <c r="BG2" s="1384"/>
      <c r="BH2" s="1384"/>
      <c r="BI2" s="1384"/>
      <c r="BJ2" s="1384"/>
      <c r="BK2" s="1384"/>
      <c r="BL2" s="1384"/>
      <c r="BM2" s="1384"/>
      <c r="BN2" s="1384"/>
      <c r="BO2" s="1384"/>
      <c r="BP2" s="1384"/>
      <c r="BQ2" s="1384"/>
      <c r="BR2" s="1384"/>
      <c r="BS2" s="1384"/>
      <c r="BT2" s="1384"/>
      <c r="BU2" s="1384"/>
      <c r="BV2" s="1384"/>
      <c r="BW2" s="1384"/>
      <c r="BX2" s="1384"/>
      <c r="BY2" s="1384"/>
      <c r="BZ2" s="1384"/>
      <c r="CA2" s="1384"/>
      <c r="CB2" s="1384"/>
      <c r="CC2" s="1384"/>
      <c r="CD2" s="1384"/>
      <c r="CE2" s="1384"/>
      <c r="CF2" s="1384"/>
      <c r="CG2" s="1384"/>
      <c r="CH2" s="1384"/>
      <c r="CI2" s="1384"/>
      <c r="CJ2" s="1384"/>
      <c r="CK2" s="1384"/>
      <c r="CL2" s="1384"/>
      <c r="CM2" s="1384"/>
      <c r="CN2" s="1384"/>
      <c r="CO2" s="1384"/>
      <c r="CP2" s="1384"/>
      <c r="CQ2" s="1384"/>
      <c r="CR2" s="1384"/>
      <c r="CS2" s="1384"/>
      <c r="CT2" s="1384"/>
      <c r="CU2" s="1384"/>
      <c r="CV2" s="1384"/>
      <c r="CW2" s="1384"/>
      <c r="CX2" s="1384"/>
    </row>
    <row r="3" spans="1:102" x14ac:dyDescent="0.25">
      <c r="A3" s="1598" t="s">
        <v>134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  <c r="BF3" s="1384"/>
      <c r="BG3" s="1384"/>
      <c r="BH3" s="1384"/>
      <c r="BI3" s="1384"/>
      <c r="BJ3" s="1384"/>
      <c r="BK3" s="1384"/>
      <c r="BL3" s="1384"/>
      <c r="BM3" s="1384"/>
      <c r="BN3" s="1384"/>
      <c r="BO3" s="1384"/>
      <c r="BP3" s="1384"/>
      <c r="BQ3" s="1384"/>
      <c r="BR3" s="1384"/>
      <c r="BS3" s="1384"/>
      <c r="BT3" s="1384"/>
      <c r="BU3" s="1384"/>
      <c r="BV3" s="1384"/>
      <c r="BW3" s="1384"/>
      <c r="BX3" s="1384"/>
      <c r="BY3" s="1384"/>
      <c r="BZ3" s="1384"/>
      <c r="CA3" s="1384"/>
      <c r="CB3" s="1384"/>
      <c r="CC3" s="1384"/>
      <c r="CD3" s="1384"/>
      <c r="CE3" s="1384"/>
      <c r="CF3" s="1384"/>
      <c r="CG3" s="1384"/>
      <c r="CH3" s="1384"/>
      <c r="CI3" s="1384"/>
      <c r="CJ3" s="1384"/>
      <c r="CK3" s="1384"/>
      <c r="CL3" s="1384"/>
      <c r="CM3" s="1384"/>
      <c r="CN3" s="1384"/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</row>
    <row r="4" spans="1:102" x14ac:dyDescent="0.25">
      <c r="A4" s="1598" t="s">
        <v>142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384"/>
      <c r="CE4" s="1384"/>
      <c r="CF4" s="1384"/>
      <c r="CG4" s="1384"/>
      <c r="CH4" s="1384"/>
      <c r="CI4" s="1384"/>
      <c r="CJ4" s="1384"/>
      <c r="CK4" s="1384"/>
      <c r="CL4" s="1384"/>
      <c r="CM4" s="1384"/>
      <c r="CN4" s="1384"/>
      <c r="CO4" s="1384"/>
      <c r="CP4" s="1384"/>
      <c r="CQ4" s="1384"/>
      <c r="CR4" s="1384"/>
      <c r="CS4" s="1384"/>
      <c r="CT4" s="1384"/>
      <c r="CU4" s="1384"/>
      <c r="CV4" s="1384"/>
      <c r="CW4" s="1384"/>
      <c r="CX4" s="1384"/>
    </row>
    <row r="5" spans="1:102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384"/>
      <c r="BG5" s="1384"/>
      <c r="BH5" s="1384"/>
      <c r="BI5" s="1384"/>
      <c r="BJ5" s="1384"/>
      <c r="BK5" s="1384"/>
      <c r="BL5" s="1384"/>
      <c r="BM5" s="1384"/>
      <c r="BN5" s="1384"/>
      <c r="BO5" s="1384"/>
      <c r="BP5" s="1384"/>
      <c r="BQ5" s="1384"/>
      <c r="BR5" s="1384"/>
      <c r="BS5" s="1384"/>
      <c r="BT5" s="1384"/>
      <c r="BU5" s="1384"/>
      <c r="BV5" s="1384"/>
      <c r="BW5" s="1384"/>
      <c r="BX5" s="1384"/>
      <c r="BY5" s="1384"/>
      <c r="BZ5" s="1384"/>
      <c r="CA5" s="1384"/>
      <c r="CB5" s="1384"/>
      <c r="CC5" s="1384"/>
      <c r="CD5" s="1384"/>
      <c r="CE5" s="1384"/>
      <c r="CF5" s="1384"/>
      <c r="CG5" s="1384"/>
      <c r="CH5" s="1384"/>
      <c r="CI5" s="1384"/>
      <c r="CJ5" s="1384"/>
      <c r="CK5" s="1384"/>
      <c r="CL5" s="1384"/>
      <c r="CM5" s="1384"/>
      <c r="CN5" s="1384"/>
      <c r="CO5" s="1384"/>
      <c r="CP5" s="1384"/>
      <c r="CQ5" s="1384"/>
      <c r="CR5" s="1384"/>
      <c r="CS5" s="1384"/>
      <c r="CT5" s="1384"/>
      <c r="CU5" s="1384"/>
      <c r="CV5" s="1384"/>
      <c r="CW5" s="1384"/>
      <c r="CX5" s="1384"/>
    </row>
    <row r="6" spans="1:102" ht="15" customHeight="1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  <c r="BF6" s="1384"/>
      <c r="BG6" s="1384"/>
      <c r="BH6" s="1384"/>
      <c r="BI6" s="1384"/>
      <c r="BJ6" s="1384"/>
      <c r="BK6" s="1384"/>
      <c r="BL6" s="1384"/>
      <c r="BM6" s="1384"/>
      <c r="BN6" s="1384"/>
      <c r="BO6" s="1384"/>
      <c r="BP6" s="1384"/>
      <c r="BQ6" s="1384"/>
      <c r="BR6" s="1384"/>
      <c r="BS6" s="1384"/>
      <c r="BT6" s="1384"/>
      <c r="BU6" s="1384"/>
      <c r="BV6" s="1384"/>
      <c r="BW6" s="1384"/>
      <c r="BX6" s="1384"/>
      <c r="BY6" s="1384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4"/>
      <c r="CS6" s="1384"/>
      <c r="CT6" s="1384"/>
      <c r="CU6" s="1384"/>
      <c r="CV6" s="1384"/>
      <c r="CW6" s="1384"/>
      <c r="CX6" s="1384"/>
    </row>
    <row r="7" spans="1:102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  <c r="BF7" s="1384"/>
      <c r="BG7" s="1384"/>
      <c r="BH7" s="1384"/>
      <c r="BI7" s="1384"/>
      <c r="BJ7" s="1384"/>
      <c r="BK7" s="1384"/>
      <c r="BL7" s="1384"/>
      <c r="BM7" s="1384"/>
      <c r="BN7" s="1384"/>
      <c r="BO7" s="1384"/>
      <c r="BP7" s="1384"/>
      <c r="BQ7" s="1384"/>
      <c r="BR7" s="1384"/>
      <c r="BS7" s="1384"/>
      <c r="BT7" s="1384"/>
      <c r="BU7" s="1384"/>
      <c r="BV7" s="1384"/>
      <c r="BW7" s="1384"/>
      <c r="BX7" s="1384"/>
      <c r="BY7" s="1384"/>
      <c r="BZ7" s="1384"/>
      <c r="CA7" s="1384"/>
      <c r="CB7" s="1384"/>
      <c r="CC7" s="1384"/>
      <c r="CD7" s="1384"/>
      <c r="CE7" s="1384"/>
      <c r="CF7" s="1384"/>
      <c r="CG7" s="1384"/>
      <c r="CH7" s="1384"/>
      <c r="CI7" s="1384"/>
      <c r="CJ7" s="1384"/>
      <c r="CK7" s="1384"/>
      <c r="CL7" s="1384"/>
      <c r="CM7" s="1384"/>
      <c r="CN7" s="1384"/>
      <c r="CO7" s="1384"/>
      <c r="CP7" s="1384"/>
      <c r="CQ7" s="1384"/>
      <c r="CR7" s="1384"/>
      <c r="CS7" s="1384"/>
      <c r="CT7" s="1384"/>
      <c r="CU7" s="1384"/>
      <c r="CV7" s="1384"/>
      <c r="CW7" s="1384"/>
      <c r="CX7" s="1384"/>
    </row>
    <row r="8" spans="1:102" ht="15" customHeight="1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  <c r="BF8" s="1384"/>
      <c r="BG8" s="1384"/>
      <c r="BH8" s="1384"/>
      <c r="BI8" s="1384"/>
      <c r="BJ8" s="1384"/>
      <c r="BK8" s="1384"/>
      <c r="BL8" s="1384"/>
      <c r="BM8" s="1384"/>
      <c r="BN8" s="1384"/>
      <c r="BO8" s="1384"/>
      <c r="BP8" s="1384"/>
      <c r="BQ8" s="1384"/>
      <c r="BR8" s="1384"/>
      <c r="BS8" s="1384"/>
      <c r="BT8" s="1384"/>
      <c r="BU8" s="1384"/>
      <c r="BV8" s="1384"/>
      <c r="BW8" s="1384"/>
      <c r="BX8" s="1384"/>
      <c r="BY8" s="1384"/>
      <c r="BZ8" s="1384"/>
      <c r="CA8" s="1384"/>
      <c r="CB8" s="1384"/>
      <c r="CC8" s="1384"/>
      <c r="CD8" s="1384"/>
      <c r="CE8" s="1384"/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  <c r="CR8" s="1384"/>
      <c r="CS8" s="1384"/>
      <c r="CT8" s="1384"/>
      <c r="CU8" s="1384"/>
      <c r="CV8" s="1384"/>
      <c r="CW8" s="1384"/>
      <c r="CX8" s="1384"/>
    </row>
    <row r="9" spans="1:102" ht="21" x14ac:dyDescent="0.25">
      <c r="A9" s="1828"/>
      <c r="B9" s="1829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  <c r="BF9" s="1384"/>
      <c r="BG9" s="1384"/>
      <c r="BH9" s="1384"/>
      <c r="BI9" s="1384"/>
      <c r="BJ9" s="1384"/>
      <c r="BK9" s="1384"/>
      <c r="BL9" s="1384"/>
      <c r="BM9" s="1384"/>
      <c r="BN9" s="1384"/>
      <c r="BO9" s="1384"/>
      <c r="BP9" s="1384"/>
      <c r="BQ9" s="1384"/>
      <c r="BR9" s="1384"/>
      <c r="BS9" s="1384"/>
      <c r="BT9" s="1384"/>
      <c r="BU9" s="1384"/>
      <c r="BV9" s="1384"/>
      <c r="BW9" s="1384"/>
      <c r="BX9" s="1384"/>
      <c r="BY9" s="1384"/>
      <c r="BZ9" s="1384"/>
      <c r="CA9" s="1384"/>
      <c r="CB9" s="1384"/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  <c r="CR9" s="1384"/>
      <c r="CS9" s="1384"/>
      <c r="CT9" s="1384"/>
      <c r="CU9" s="1384"/>
      <c r="CV9" s="1384"/>
      <c r="CW9" s="1384"/>
      <c r="CX9" s="1384"/>
    </row>
    <row r="10" spans="1:102" ht="15" customHeight="1" x14ac:dyDescent="0.25">
      <c r="A10" s="1867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  <c r="BF10" s="1384"/>
      <c r="BG10" s="1384"/>
      <c r="BH10" s="1384"/>
      <c r="BI10" s="1384"/>
      <c r="BJ10" s="1384"/>
      <c r="BK10" s="1384"/>
      <c r="BL10" s="1384"/>
      <c r="BM10" s="1384"/>
      <c r="BN10" s="1384"/>
      <c r="BO10" s="1384"/>
      <c r="BP10" s="1384"/>
      <c r="BQ10" s="1384"/>
      <c r="BR10" s="1384"/>
      <c r="BS10" s="1384"/>
      <c r="BT10" s="1384"/>
      <c r="BU10" s="1384"/>
      <c r="BV10" s="1384"/>
      <c r="BW10" s="1384"/>
      <c r="BX10" s="1384"/>
      <c r="BY10" s="1384"/>
      <c r="BZ10" s="1384"/>
      <c r="CA10" s="1384"/>
      <c r="CB10" s="1384"/>
      <c r="CC10" s="1384"/>
      <c r="CD10" s="1384"/>
      <c r="CE10" s="1384"/>
      <c r="CF10" s="1384"/>
      <c r="CG10" s="1384"/>
      <c r="CH10" s="1384"/>
      <c r="CI10" s="1384"/>
      <c r="CJ10" s="1384"/>
      <c r="CK10" s="1384"/>
      <c r="CL10" s="1384"/>
      <c r="CM10" s="1384"/>
      <c r="CN10" s="1384"/>
      <c r="CO10" s="1384"/>
      <c r="CP10" s="1384"/>
      <c r="CQ10" s="1384"/>
      <c r="CR10" s="1384"/>
      <c r="CS10" s="1384"/>
      <c r="CT10" s="1384"/>
      <c r="CU10" s="1384"/>
      <c r="CV10" s="1384"/>
      <c r="CW10" s="1384"/>
      <c r="CX10" s="1384"/>
    </row>
    <row r="11" spans="1:102" x14ac:dyDescent="0.25">
      <c r="A11" s="1868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  <c r="BF11" s="1384"/>
      <c r="BG11" s="1384"/>
      <c r="BH11" s="1384"/>
      <c r="BI11" s="1384"/>
      <c r="BJ11" s="1384"/>
      <c r="BK11" s="1384"/>
      <c r="BL11" s="1384"/>
      <c r="BM11" s="1384"/>
      <c r="BN11" s="1384"/>
      <c r="BO11" s="1384"/>
      <c r="BP11" s="1384"/>
      <c r="BQ11" s="1384"/>
      <c r="BR11" s="1384"/>
      <c r="BS11" s="1384"/>
      <c r="BT11" s="1384"/>
      <c r="BU11" s="1384"/>
      <c r="BV11" s="1384"/>
      <c r="BW11" s="1384"/>
      <c r="BX11" s="1384"/>
      <c r="BY11" s="1384"/>
      <c r="BZ11" s="1384"/>
      <c r="CA11" s="1384"/>
      <c r="CB11" s="1384"/>
      <c r="CC11" s="1384"/>
      <c r="CD11" s="1384"/>
      <c r="CE11" s="1384"/>
      <c r="CF11" s="1384"/>
      <c r="CG11" s="1384"/>
      <c r="CH11" s="1384"/>
      <c r="CI11" s="1384"/>
      <c r="CJ11" s="1384"/>
      <c r="CK11" s="1384"/>
      <c r="CL11" s="1384"/>
      <c r="CM11" s="1384"/>
      <c r="CN11" s="1384"/>
      <c r="CO11" s="1384"/>
      <c r="CP11" s="1384"/>
      <c r="CQ11" s="1384"/>
      <c r="CR11" s="1384"/>
      <c r="CS11" s="1384"/>
      <c r="CT11" s="1384"/>
      <c r="CU11" s="1384"/>
      <c r="CV11" s="1384"/>
      <c r="CW11" s="1384"/>
      <c r="CX11" s="1384"/>
    </row>
    <row r="12" spans="1:102" ht="15" customHeight="1" x14ac:dyDescent="0.25">
      <c r="A12" s="1867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  <c r="BF12" s="1384"/>
      <c r="BG12" s="1384"/>
      <c r="BH12" s="1384"/>
      <c r="BI12" s="1384"/>
      <c r="BJ12" s="1384"/>
      <c r="BK12" s="1384"/>
      <c r="BL12" s="1384"/>
      <c r="BM12" s="1384"/>
      <c r="BN12" s="1384"/>
      <c r="BO12" s="1384"/>
      <c r="BP12" s="1384"/>
      <c r="BQ12" s="1384"/>
      <c r="BR12" s="1384"/>
      <c r="BS12" s="1384"/>
      <c r="BT12" s="1384"/>
      <c r="BU12" s="1384"/>
      <c r="BV12" s="1384"/>
      <c r="BW12" s="1384"/>
      <c r="BX12" s="1384"/>
      <c r="BY12" s="1384"/>
      <c r="BZ12" s="1384"/>
      <c r="CA12" s="1384"/>
      <c r="CB12" s="1384"/>
      <c r="CC12" s="1384"/>
      <c r="CD12" s="1384"/>
      <c r="CE12" s="1384"/>
      <c r="CF12" s="1384"/>
      <c r="CG12" s="1384"/>
      <c r="CH12" s="1384"/>
      <c r="CI12" s="1384"/>
      <c r="CJ12" s="1384"/>
      <c r="CK12" s="1384"/>
      <c r="CL12" s="1384"/>
      <c r="CM12" s="1384"/>
      <c r="CN12" s="1384"/>
      <c r="CO12" s="1384"/>
      <c r="CP12" s="1384"/>
      <c r="CQ12" s="1384"/>
      <c r="CR12" s="1384"/>
      <c r="CS12" s="1384"/>
      <c r="CT12" s="1384"/>
      <c r="CU12" s="1384"/>
      <c r="CV12" s="1384"/>
      <c r="CW12" s="1384"/>
      <c r="CX12" s="1384"/>
    </row>
    <row r="13" spans="1:102" x14ac:dyDescent="0.25">
      <c r="A13" s="1868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  <c r="BF13" s="1384"/>
      <c r="BG13" s="1384"/>
      <c r="BH13" s="1384"/>
      <c r="BI13" s="1384"/>
      <c r="BJ13" s="1384"/>
      <c r="BK13" s="1384"/>
      <c r="BL13" s="1384"/>
      <c r="BM13" s="1384"/>
      <c r="BN13" s="1384"/>
      <c r="BO13" s="1384"/>
      <c r="BP13" s="1384"/>
      <c r="BQ13" s="1384"/>
      <c r="BR13" s="1384"/>
      <c r="BS13" s="1384"/>
      <c r="BT13" s="1384"/>
      <c r="BU13" s="1384"/>
      <c r="BV13" s="1384"/>
      <c r="BW13" s="1384"/>
      <c r="BX13" s="1384"/>
      <c r="BY13" s="1384"/>
      <c r="BZ13" s="1384"/>
      <c r="CA13" s="1384"/>
      <c r="CB13" s="1384"/>
      <c r="CC13" s="1384"/>
      <c r="CD13" s="1384"/>
      <c r="CE13" s="1384"/>
      <c r="CF13" s="1384"/>
      <c r="CG13" s="1384"/>
      <c r="CH13" s="1384"/>
      <c r="CI13" s="1384"/>
      <c r="CJ13" s="1384"/>
      <c r="CK13" s="1384"/>
      <c r="CL13" s="1384"/>
      <c r="CM13" s="1384"/>
      <c r="CN13" s="1384"/>
      <c r="CO13" s="1384"/>
      <c r="CP13" s="1384"/>
      <c r="CQ13" s="1384"/>
      <c r="CR13" s="1384"/>
      <c r="CS13" s="1384"/>
      <c r="CT13" s="1384"/>
      <c r="CU13" s="1384"/>
      <c r="CV13" s="1384"/>
      <c r="CW13" s="1384"/>
      <c r="CX13" s="1384"/>
    </row>
    <row r="14" spans="1:102" ht="15" customHeight="1" x14ac:dyDescent="0.25">
      <c r="A14" s="1852" t="s">
        <v>18</v>
      </c>
      <c r="B14" s="1853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  <c r="BS14" s="1384"/>
      <c r="BT14" s="1384"/>
      <c r="BU14" s="1384"/>
      <c r="BV14" s="1384"/>
      <c r="BW14" s="1384"/>
      <c r="BX14" s="1384"/>
      <c r="BY14" s="1384"/>
      <c r="BZ14" s="1384"/>
      <c r="CA14" s="1384"/>
      <c r="CB14" s="1384"/>
      <c r="CC14" s="1384"/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  <c r="CS14" s="1384"/>
      <c r="CT14" s="1384"/>
      <c r="CU14" s="1384"/>
      <c r="CV14" s="1384"/>
      <c r="CW14" s="1384"/>
      <c r="CX14" s="1384"/>
    </row>
    <row r="15" spans="1:102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  <c r="BF15" s="1384"/>
      <c r="BG15" s="1384"/>
      <c r="BH15" s="1384"/>
      <c r="BI15" s="1384"/>
      <c r="BJ15" s="1384"/>
      <c r="BK15" s="1384"/>
      <c r="BL15" s="1384"/>
      <c r="BM15" s="1384"/>
      <c r="BN15" s="1384"/>
      <c r="BO15" s="1384"/>
      <c r="BP15" s="1384"/>
      <c r="BQ15" s="1384"/>
      <c r="BR15" s="1384"/>
      <c r="BS15" s="1384"/>
      <c r="BT15" s="1384"/>
      <c r="BU15" s="1384"/>
      <c r="BV15" s="1384"/>
      <c r="BW15" s="1384"/>
      <c r="BX15" s="1384"/>
      <c r="BY15" s="1384"/>
      <c r="BZ15" s="1384"/>
      <c r="CA15" s="1384"/>
      <c r="CB15" s="1384"/>
      <c r="CC15" s="1384"/>
      <c r="CD15" s="1384"/>
      <c r="CE15" s="1384"/>
      <c r="CF15" s="1384"/>
      <c r="CG15" s="1384"/>
      <c r="CH15" s="1384"/>
      <c r="CI15" s="1384"/>
      <c r="CJ15" s="1384"/>
      <c r="CK15" s="1384"/>
      <c r="CL15" s="1384"/>
      <c r="CM15" s="1384"/>
      <c r="CN15" s="1384"/>
      <c r="CO15" s="1384"/>
      <c r="CP15" s="1384"/>
      <c r="CQ15" s="1384"/>
      <c r="CR15" s="1384"/>
      <c r="CS15" s="1384"/>
      <c r="CT15" s="1384"/>
      <c r="CU15" s="1384"/>
      <c r="CV15" s="1384"/>
      <c r="CW15" s="1384"/>
      <c r="CX15" s="1384"/>
    </row>
    <row r="16" spans="1:102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  <c r="BF16" s="1384"/>
      <c r="BG16" s="1384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  <c r="CB16" s="1384"/>
      <c r="CC16" s="1384"/>
      <c r="CD16" s="1384"/>
      <c r="CE16" s="1384"/>
      <c r="CF16" s="1384"/>
      <c r="CG16" s="1384"/>
      <c r="CH16" s="1384"/>
      <c r="CI16" s="1384"/>
      <c r="CJ16" s="1384"/>
      <c r="CK16" s="1384"/>
      <c r="CL16" s="1384"/>
      <c r="CM16" s="1384"/>
      <c r="CN16" s="1384"/>
      <c r="CO16" s="1384"/>
      <c r="CP16" s="1384"/>
      <c r="CQ16" s="1384"/>
      <c r="CR16" s="1384"/>
      <c r="CS16" s="1384"/>
      <c r="CT16" s="1384"/>
      <c r="CU16" s="1384"/>
      <c r="CV16" s="1384"/>
      <c r="CW16" s="1384"/>
      <c r="CX16" s="1384"/>
    </row>
    <row r="17" spans="1:102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  <c r="BG17" s="1384"/>
      <c r="BH17" s="1384"/>
      <c r="BI17" s="1384"/>
      <c r="BJ17" s="1384"/>
      <c r="BK17" s="1384"/>
      <c r="BL17" s="1384"/>
      <c r="BM17" s="1384"/>
      <c r="BN17" s="1384"/>
      <c r="BO17" s="1384"/>
      <c r="BP17" s="1384"/>
      <c r="BQ17" s="1384"/>
      <c r="BR17" s="1384"/>
      <c r="BS17" s="1384"/>
      <c r="BT17" s="1384"/>
      <c r="BU17" s="1384"/>
      <c r="BV17" s="1384"/>
      <c r="BW17" s="1384"/>
      <c r="BX17" s="1384"/>
      <c r="BY17" s="1384"/>
      <c r="BZ17" s="1384"/>
      <c r="CA17" s="1384"/>
      <c r="CB17" s="1384"/>
      <c r="CC17" s="1384"/>
      <c r="CD17" s="1384"/>
      <c r="CE17" s="1384"/>
      <c r="CF17" s="1384"/>
      <c r="CG17" s="1384"/>
      <c r="CH17" s="1384"/>
      <c r="CI17" s="1384"/>
      <c r="CJ17" s="1384"/>
      <c r="CK17" s="1384"/>
      <c r="CL17" s="1384"/>
      <c r="CM17" s="1384"/>
      <c r="CN17" s="1384"/>
      <c r="CO17" s="1384"/>
      <c r="CP17" s="1384"/>
      <c r="CQ17" s="1384"/>
      <c r="CR17" s="1384"/>
      <c r="CS17" s="1384"/>
      <c r="CT17" s="1384"/>
      <c r="CU17" s="1384"/>
      <c r="CV17" s="1384"/>
      <c r="CW17" s="1384"/>
      <c r="CX17" s="1384"/>
    </row>
    <row r="18" spans="1:102" ht="21" x14ac:dyDescent="0.25">
      <c r="A18" s="1871"/>
      <c r="B18" s="1872"/>
      <c r="C18" s="1831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  <c r="BG18" s="1384"/>
      <c r="BH18" s="1384"/>
      <c r="BI18" s="1384"/>
      <c r="BJ18" s="1384"/>
      <c r="BK18" s="1384"/>
      <c r="BL18" s="1384"/>
      <c r="BM18" s="1384"/>
      <c r="BN18" s="1384"/>
      <c r="BO18" s="1384"/>
      <c r="BP18" s="1384"/>
      <c r="BQ18" s="1384"/>
      <c r="BR18" s="1384"/>
      <c r="BS18" s="1384"/>
      <c r="BT18" s="1384"/>
      <c r="BU18" s="1384"/>
      <c r="BV18" s="1384"/>
      <c r="BW18" s="1384"/>
      <c r="BX18" s="1384"/>
      <c r="BY18" s="1384"/>
      <c r="BZ18" s="1384"/>
      <c r="CA18" s="1384"/>
      <c r="CB18" s="1384"/>
      <c r="CC18" s="1384"/>
      <c r="CD18" s="1384"/>
      <c r="CE18" s="1384"/>
      <c r="CF18" s="1384"/>
      <c r="CG18" s="1384"/>
      <c r="CH18" s="1384"/>
      <c r="CI18" s="1384"/>
      <c r="CJ18" s="1384"/>
      <c r="CK18" s="1384"/>
      <c r="CL18" s="1384"/>
      <c r="CM18" s="1384"/>
      <c r="CN18" s="1384"/>
      <c r="CO18" s="1384"/>
      <c r="CP18" s="1384"/>
      <c r="CQ18" s="1384"/>
      <c r="CR18" s="1384"/>
      <c r="CS18" s="1384"/>
      <c r="CT18" s="1384"/>
      <c r="CU18" s="1384"/>
      <c r="CV18" s="1384"/>
      <c r="CW18" s="1384"/>
      <c r="CX18" s="1384"/>
    </row>
    <row r="19" spans="1:102" x14ac:dyDescent="0.25">
      <c r="A19" s="1812" t="s">
        <v>30</v>
      </c>
      <c r="B19" s="1813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  <c r="BG19" s="1384"/>
      <c r="BH19" s="1384"/>
      <c r="BI19" s="1384"/>
      <c r="BJ19" s="1384"/>
      <c r="BK19" s="1384"/>
      <c r="BL19" s="1384"/>
      <c r="BM19" s="1384"/>
      <c r="BN19" s="1384"/>
      <c r="BO19" s="1384"/>
      <c r="BP19" s="1384"/>
      <c r="BQ19" s="1384"/>
      <c r="BR19" s="1384"/>
      <c r="BS19" s="1384"/>
      <c r="BT19" s="1384"/>
      <c r="BU19" s="1384"/>
      <c r="BV19" s="1384"/>
      <c r="BW19" s="1384"/>
      <c r="BX19" s="1384"/>
      <c r="BY19" s="1384"/>
      <c r="BZ19" s="1384"/>
      <c r="CA19" s="1384"/>
      <c r="CB19" s="1384"/>
      <c r="CC19" s="1384"/>
      <c r="CD19" s="1384"/>
      <c r="CE19" s="1384"/>
      <c r="CF19" s="1384"/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  <c r="CS19" s="1384"/>
      <c r="CT19" s="1384"/>
      <c r="CU19" s="1384"/>
      <c r="CV19" s="1384"/>
      <c r="CW19" s="1384"/>
      <c r="CX19" s="1384"/>
    </row>
    <row r="20" spans="1:102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/>
      <c r="BQ20" s="1384"/>
      <c r="BR20" s="1384"/>
      <c r="BS20" s="1384"/>
      <c r="BT20" s="1384"/>
      <c r="BU20" s="1384"/>
      <c r="BV20" s="1384"/>
      <c r="BW20" s="1384"/>
      <c r="BX20" s="1384"/>
      <c r="BY20" s="1384"/>
      <c r="BZ20" s="1384"/>
      <c r="CA20" s="1384"/>
      <c r="CB20" s="1384"/>
      <c r="CC20" s="1384"/>
      <c r="CD20" s="1384"/>
      <c r="CE20" s="1384"/>
      <c r="CF20" s="1384"/>
      <c r="CG20" s="1384"/>
      <c r="CH20" s="1384"/>
      <c r="CI20" s="1384"/>
      <c r="CJ20" s="1384"/>
      <c r="CK20" s="1384"/>
      <c r="CL20" s="1384"/>
      <c r="CM20" s="1384"/>
      <c r="CN20" s="1384"/>
      <c r="CO20" s="1384"/>
      <c r="CP20" s="1384"/>
      <c r="CQ20" s="1384"/>
      <c r="CR20" s="1384"/>
      <c r="CS20" s="1384"/>
      <c r="CT20" s="1384"/>
      <c r="CU20" s="1384"/>
      <c r="CV20" s="1384"/>
      <c r="CW20" s="1384"/>
      <c r="CX20" s="1384"/>
    </row>
    <row r="21" spans="1:102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  <c r="BG21" s="1384"/>
      <c r="BH21" s="1384"/>
      <c r="BI21" s="1384"/>
      <c r="BJ21" s="1384"/>
      <c r="BK21" s="1384"/>
      <c r="BL21" s="1384"/>
      <c r="BM21" s="1384"/>
      <c r="BN21" s="1384"/>
      <c r="BO21" s="1384"/>
      <c r="BP21" s="1384"/>
      <c r="BQ21" s="1384"/>
      <c r="BR21" s="1384"/>
      <c r="BS21" s="1384"/>
      <c r="BT21" s="1384"/>
      <c r="BU21" s="1384"/>
      <c r="BV21" s="1384"/>
      <c r="BW21" s="1384"/>
      <c r="BX21" s="1384"/>
      <c r="BY21" s="1384"/>
      <c r="BZ21" s="1384"/>
      <c r="CA21" s="1384"/>
      <c r="CB21" s="1384"/>
      <c r="CC21" s="1384"/>
      <c r="CD21" s="1384"/>
      <c r="CE21" s="1384"/>
      <c r="CF21" s="1384"/>
      <c r="CG21" s="1384"/>
      <c r="CH21" s="1384"/>
      <c r="CI21" s="1384"/>
      <c r="CJ21" s="1384"/>
      <c r="CK21" s="1384"/>
      <c r="CL21" s="1384"/>
      <c r="CM21" s="1384"/>
      <c r="CN21" s="1384"/>
      <c r="CO21" s="1384"/>
      <c r="CP21" s="1384"/>
      <c r="CQ21" s="1384"/>
      <c r="CR21" s="1384"/>
      <c r="CS21" s="1384"/>
      <c r="CT21" s="1384"/>
      <c r="CU21" s="1384"/>
      <c r="CV21" s="1384"/>
      <c r="CW21" s="1384"/>
      <c r="CX21" s="1384"/>
    </row>
    <row r="22" spans="1:102" ht="1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  <c r="BG22" s="1384"/>
      <c r="BH22" s="1384"/>
      <c r="BI22" s="1384"/>
      <c r="BJ22" s="1384"/>
      <c r="BK22" s="1384"/>
      <c r="BL22" s="1384"/>
      <c r="BM22" s="1384"/>
      <c r="BN22" s="1384"/>
      <c r="BO22" s="1384"/>
      <c r="BP22" s="1384"/>
      <c r="BQ22" s="1384"/>
      <c r="BR22" s="1384"/>
      <c r="BS22" s="1384"/>
      <c r="BT22" s="1384"/>
      <c r="BU22" s="1384"/>
      <c r="BV22" s="1384"/>
      <c r="BW22" s="1384"/>
      <c r="BX22" s="1384"/>
      <c r="BY22" s="1384"/>
      <c r="BZ22" s="1384"/>
      <c r="CA22" s="1384"/>
      <c r="CB22" s="1384"/>
      <c r="CC22" s="1384"/>
      <c r="CD22" s="1384"/>
      <c r="CE22" s="1384"/>
      <c r="CF22" s="1384"/>
      <c r="CG22" s="1384"/>
      <c r="CH22" s="1384"/>
      <c r="CI22" s="1384"/>
      <c r="CJ22" s="1384"/>
      <c r="CK22" s="1384"/>
      <c r="CL22" s="1384"/>
      <c r="CM22" s="1384"/>
      <c r="CN22" s="1384"/>
      <c r="CO22" s="1384"/>
      <c r="CP22" s="1384"/>
      <c r="CQ22" s="1384"/>
      <c r="CR22" s="1384"/>
      <c r="CS22" s="1384"/>
      <c r="CT22" s="1384"/>
      <c r="CU22" s="1384"/>
      <c r="CV22" s="1384"/>
      <c r="CW22" s="1384"/>
      <c r="CX22" s="1384"/>
    </row>
    <row r="23" spans="1:102" x14ac:dyDescent="0.25">
      <c r="A23" s="1822"/>
      <c r="B23" s="1876"/>
      <c r="C23" s="1822"/>
      <c r="D23" s="1840"/>
      <c r="E23" s="1822"/>
      <c r="F23" s="1843"/>
      <c r="G23" s="1881"/>
      <c r="H23" s="1840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  <c r="BG23" s="1384"/>
      <c r="BH23" s="1384"/>
      <c r="BI23" s="1384"/>
      <c r="BJ23" s="1384"/>
      <c r="BK23" s="1384"/>
      <c r="BL23" s="1384"/>
      <c r="BM23" s="1384"/>
      <c r="BN23" s="1384"/>
      <c r="BO23" s="1384"/>
      <c r="BP23" s="1384"/>
      <c r="BQ23" s="1384"/>
      <c r="BR23" s="1384"/>
      <c r="BS23" s="1384"/>
      <c r="BT23" s="1384"/>
      <c r="BU23" s="1384"/>
      <c r="BV23" s="1384"/>
      <c r="BW23" s="1384"/>
      <c r="BX23" s="1384"/>
      <c r="BY23" s="1384"/>
      <c r="BZ23" s="1384"/>
      <c r="CA23" s="1384"/>
      <c r="CB23" s="1384"/>
      <c r="CC23" s="1384"/>
      <c r="CD23" s="1384"/>
      <c r="CE23" s="1384"/>
      <c r="CF23" s="1384"/>
      <c r="CG23" s="1384"/>
      <c r="CH23" s="1384"/>
      <c r="CI23" s="1384"/>
      <c r="CJ23" s="1384"/>
      <c r="CK23" s="1384"/>
      <c r="CL23" s="1384"/>
      <c r="CM23" s="1384"/>
      <c r="CN23" s="1384"/>
      <c r="CO23" s="1384"/>
      <c r="CP23" s="1384"/>
      <c r="CQ23" s="1384"/>
      <c r="CR23" s="1384"/>
      <c r="CS23" s="1384"/>
      <c r="CT23" s="1384"/>
      <c r="CU23" s="1384"/>
      <c r="CV23" s="1384"/>
      <c r="CW23" s="1384"/>
      <c r="CX23" s="1384"/>
    </row>
    <row r="24" spans="1:102" x14ac:dyDescent="0.25">
      <c r="A24" s="1822"/>
      <c r="B24" s="1876"/>
      <c r="C24" s="1823"/>
      <c r="D24" s="1841"/>
      <c r="E24" s="1823"/>
      <c r="F24" s="1844"/>
      <c r="G24" s="1882"/>
      <c r="H24" s="1841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  <c r="BG24" s="1384"/>
      <c r="BH24" s="1384"/>
      <c r="BI24" s="1384"/>
      <c r="BJ24" s="1384"/>
      <c r="BK24" s="1384"/>
      <c r="BL24" s="1384"/>
      <c r="BM24" s="1384"/>
      <c r="BN24" s="1384"/>
      <c r="BO24" s="1384"/>
      <c r="BP24" s="1384"/>
      <c r="BQ24" s="1384"/>
      <c r="BR24" s="1384"/>
      <c r="BS24" s="1384"/>
      <c r="BT24" s="1384"/>
      <c r="BU24" s="1384"/>
      <c r="BV24" s="1384"/>
      <c r="BW24" s="1384"/>
      <c r="BX24" s="1384"/>
      <c r="BY24" s="1384"/>
      <c r="BZ24" s="1384"/>
      <c r="CA24" s="1384"/>
      <c r="CB24" s="1384"/>
      <c r="CC24" s="1384"/>
      <c r="CD24" s="1384"/>
      <c r="CE24" s="1384"/>
      <c r="CF24" s="1384"/>
      <c r="CG24" s="1384"/>
      <c r="CH24" s="1384"/>
      <c r="CI24" s="1384"/>
      <c r="CJ24" s="1384"/>
      <c r="CK24" s="1384"/>
      <c r="CL24" s="1384"/>
      <c r="CM24" s="1384"/>
      <c r="CN24" s="1384"/>
      <c r="CO24" s="1384"/>
      <c r="CP24" s="1384"/>
      <c r="CQ24" s="1384"/>
      <c r="CR24" s="1384"/>
      <c r="CS24" s="1384"/>
      <c r="CT24" s="1384"/>
      <c r="CU24" s="1384"/>
      <c r="CV24" s="1384"/>
      <c r="CW24" s="1384"/>
      <c r="CX24" s="1384"/>
    </row>
    <row r="25" spans="1:102" ht="21" x14ac:dyDescent="0.25">
      <c r="A25" s="1823"/>
      <c r="B25" s="1877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  <c r="BG25" s="1384"/>
      <c r="BH25" s="1384"/>
      <c r="BI25" s="1384"/>
      <c r="BJ25" s="1384"/>
      <c r="BK25" s="1384"/>
      <c r="BL25" s="1384"/>
      <c r="BM25" s="1384"/>
      <c r="BN25" s="1384"/>
      <c r="BO25" s="1384"/>
      <c r="BP25" s="1384"/>
      <c r="BQ25" s="1384"/>
      <c r="BR25" s="1384"/>
      <c r="BS25" s="1384"/>
      <c r="BT25" s="1384"/>
      <c r="BU25" s="1384"/>
      <c r="BV25" s="1384"/>
      <c r="BW25" s="1384"/>
      <c r="BX25" s="1384"/>
      <c r="BY25" s="1384"/>
      <c r="BZ25" s="1384"/>
      <c r="CA25" s="1384"/>
      <c r="CB25" s="1384"/>
      <c r="CC25" s="1384"/>
      <c r="CD25" s="1384"/>
      <c r="CE25" s="1384"/>
      <c r="CF25" s="1384"/>
      <c r="CG25" s="1384"/>
      <c r="CH25" s="1384"/>
      <c r="CI25" s="1384"/>
      <c r="CJ25" s="1384"/>
      <c r="CK25" s="1384"/>
      <c r="CL25" s="1384"/>
      <c r="CM25" s="1384"/>
      <c r="CN25" s="1384"/>
      <c r="CO25" s="1384"/>
      <c r="CP25" s="1384"/>
      <c r="CQ25" s="1384"/>
      <c r="CR25" s="1384"/>
      <c r="CS25" s="1384"/>
      <c r="CT25" s="1384"/>
      <c r="CU25" s="1384"/>
      <c r="CV25" s="1384"/>
      <c r="CW25" s="1384"/>
      <c r="CX25" s="1384"/>
    </row>
    <row r="26" spans="1:102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  <c r="BG26" s="1384"/>
      <c r="BH26" s="1384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  <c r="BS26" s="1384"/>
      <c r="BT26" s="1384"/>
      <c r="BU26" s="1384"/>
      <c r="BV26" s="1384"/>
      <c r="BW26" s="1384"/>
      <c r="BX26" s="1384"/>
      <c r="BY26" s="1384"/>
      <c r="BZ26" s="1384"/>
      <c r="CA26" s="1384"/>
      <c r="CB26" s="1384"/>
      <c r="CC26" s="1384"/>
      <c r="CD26" s="1384"/>
      <c r="CE26" s="1384"/>
      <c r="CF26" s="1384"/>
      <c r="CG26" s="1384"/>
      <c r="CH26" s="1384"/>
      <c r="CI26" s="1384"/>
      <c r="CJ26" s="1384"/>
      <c r="CK26" s="1384"/>
      <c r="CL26" s="1384"/>
      <c r="CM26" s="1384"/>
      <c r="CN26" s="1384"/>
      <c r="CO26" s="1384"/>
      <c r="CP26" s="1384"/>
      <c r="CQ26" s="1384"/>
      <c r="CR26" s="1384"/>
      <c r="CS26" s="1384"/>
      <c r="CT26" s="1384"/>
      <c r="CU26" s="1384"/>
      <c r="CV26" s="1384"/>
      <c r="CW26" s="1384"/>
      <c r="CX26" s="1384"/>
    </row>
    <row r="27" spans="1:102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  <c r="BG27" s="1384"/>
      <c r="BH27" s="1384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  <c r="BS27" s="1384"/>
      <c r="BT27" s="1384"/>
      <c r="BU27" s="1384"/>
      <c r="BV27" s="1384"/>
      <c r="BW27" s="1384"/>
      <c r="BX27" s="1384"/>
      <c r="BY27" s="1384"/>
      <c r="BZ27" s="1384"/>
      <c r="CA27" s="1384"/>
      <c r="CB27" s="1384"/>
      <c r="CC27" s="1384"/>
      <c r="CD27" s="1384"/>
      <c r="CE27" s="1384"/>
      <c r="CF27" s="1384"/>
      <c r="CG27" s="1384"/>
      <c r="CH27" s="1384"/>
      <c r="CI27" s="1384"/>
      <c r="CJ27" s="1384"/>
      <c r="CK27" s="1384"/>
      <c r="CL27" s="1384"/>
      <c r="CM27" s="1384"/>
      <c r="CN27" s="1384"/>
      <c r="CO27" s="1384"/>
      <c r="CP27" s="1384"/>
      <c r="CQ27" s="1384"/>
      <c r="CR27" s="1384"/>
      <c r="CS27" s="1384"/>
      <c r="CT27" s="1384"/>
      <c r="CU27" s="1384"/>
      <c r="CV27" s="1384"/>
      <c r="CW27" s="1384"/>
      <c r="CX27" s="1384"/>
    </row>
    <row r="28" spans="1:102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  <c r="BG28" s="1384"/>
      <c r="BH28" s="1384"/>
      <c r="BI28" s="1384"/>
      <c r="BJ28" s="1384"/>
      <c r="BK28" s="1384"/>
      <c r="BL28" s="1384"/>
      <c r="BM28" s="1384"/>
      <c r="BN28" s="1384"/>
      <c r="BO28" s="1384"/>
      <c r="BP28" s="1384"/>
      <c r="BQ28" s="1384"/>
      <c r="BR28" s="1384"/>
      <c r="BS28" s="1384"/>
      <c r="BT28" s="1384"/>
      <c r="BU28" s="1384"/>
      <c r="BV28" s="1384"/>
      <c r="BW28" s="1384"/>
      <c r="BX28" s="1384"/>
      <c r="BY28" s="1384"/>
      <c r="BZ28" s="1384"/>
      <c r="CA28" s="1384"/>
      <c r="CB28" s="1384"/>
      <c r="CC28" s="1384"/>
      <c r="CD28" s="1384"/>
      <c r="CE28" s="1384"/>
      <c r="CF28" s="1384"/>
      <c r="CG28" s="1384"/>
      <c r="CH28" s="1384"/>
      <c r="CI28" s="1384"/>
      <c r="CJ28" s="1384"/>
      <c r="CK28" s="1384"/>
      <c r="CL28" s="1384"/>
      <c r="CM28" s="1384"/>
      <c r="CN28" s="1384"/>
      <c r="CO28" s="1384"/>
      <c r="CP28" s="1384"/>
      <c r="CQ28" s="1384"/>
      <c r="CR28" s="1384"/>
      <c r="CS28" s="1384"/>
      <c r="CT28" s="1384"/>
      <c r="CU28" s="1384"/>
      <c r="CV28" s="1384"/>
      <c r="CW28" s="1384"/>
      <c r="CX28" s="1384"/>
    </row>
    <row r="29" spans="1:102" x14ac:dyDescent="0.25">
      <c r="A29" s="1640" t="s">
        <v>44</v>
      </c>
      <c r="B29" s="1637">
        <v>0</v>
      </c>
      <c r="C29" s="1638"/>
      <c r="D29" s="1639"/>
      <c r="E29" s="1638"/>
      <c r="F29" s="1672"/>
      <c r="G29" s="1676"/>
      <c r="H29" s="1677">
        <v>6</v>
      </c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  <c r="BG29" s="1384"/>
      <c r="BH29" s="1384"/>
      <c r="BI29" s="1384"/>
      <c r="BJ29" s="1384"/>
      <c r="BK29" s="1384"/>
      <c r="BL29" s="1384"/>
      <c r="BM29" s="1384"/>
      <c r="BN29" s="1384"/>
      <c r="BO29" s="1384"/>
      <c r="BP29" s="1384"/>
      <c r="BQ29" s="1384"/>
      <c r="BR29" s="1384"/>
      <c r="BS29" s="1384"/>
      <c r="BT29" s="1384"/>
      <c r="BU29" s="1384"/>
      <c r="BV29" s="1384"/>
      <c r="BW29" s="1384"/>
      <c r="BX29" s="1384"/>
      <c r="BY29" s="1384"/>
      <c r="BZ29" s="1384"/>
      <c r="CA29" s="1384"/>
      <c r="CB29" s="1384"/>
      <c r="CC29" s="1384"/>
      <c r="CD29" s="1384"/>
      <c r="CE29" s="1384"/>
      <c r="CF29" s="1384"/>
      <c r="CG29" s="1384"/>
      <c r="CH29" s="1384"/>
      <c r="CI29" s="1384"/>
      <c r="CJ29" s="1384"/>
      <c r="CK29" s="1384"/>
      <c r="CL29" s="1384"/>
      <c r="CM29" s="1384"/>
      <c r="CN29" s="1384"/>
      <c r="CO29" s="1384"/>
      <c r="CP29" s="1384"/>
      <c r="CQ29" s="1384"/>
      <c r="CR29" s="1384"/>
      <c r="CS29" s="1384"/>
      <c r="CT29" s="1384"/>
      <c r="CU29" s="1384"/>
      <c r="CV29" s="1384"/>
      <c r="CW29" s="1384"/>
      <c r="CX29" s="1384"/>
    </row>
    <row r="30" spans="1:102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  <c r="BG30" s="1384"/>
      <c r="BH30" s="1384"/>
      <c r="BI30" s="1384"/>
      <c r="BJ30" s="1384"/>
      <c r="BK30" s="1384"/>
      <c r="BL30" s="1384"/>
      <c r="BM30" s="1384"/>
      <c r="BN30" s="1384"/>
      <c r="BO30" s="1384"/>
      <c r="BP30" s="1384"/>
      <c r="BQ30" s="1384"/>
      <c r="BR30" s="1384"/>
      <c r="BS30" s="1384"/>
      <c r="BT30" s="1384"/>
      <c r="BU30" s="1384"/>
      <c r="BV30" s="1384"/>
      <c r="BW30" s="1384"/>
      <c r="BX30" s="1384"/>
      <c r="BY30" s="1384"/>
      <c r="BZ30" s="1384"/>
      <c r="CA30" s="1384"/>
      <c r="CB30" s="1384"/>
      <c r="CC30" s="1384"/>
      <c r="CD30" s="1384"/>
      <c r="CE30" s="1384"/>
      <c r="CF30" s="1384"/>
      <c r="CG30" s="1384"/>
      <c r="CH30" s="1384"/>
      <c r="CI30" s="1384"/>
      <c r="CJ30" s="1384"/>
      <c r="CK30" s="1384"/>
      <c r="CL30" s="1384"/>
      <c r="CM30" s="1384"/>
      <c r="CN30" s="1384"/>
      <c r="CO30" s="1384"/>
      <c r="CP30" s="1384"/>
      <c r="CQ30" s="1384"/>
      <c r="CR30" s="1384"/>
      <c r="CS30" s="1384"/>
      <c r="CT30" s="1384"/>
      <c r="CU30" s="1384"/>
      <c r="CV30" s="1384"/>
      <c r="CW30" s="1384"/>
      <c r="CX30" s="1384"/>
    </row>
    <row r="31" spans="1:102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  <c r="BG31" s="1384"/>
      <c r="BH31" s="1384"/>
      <c r="BI31" s="1384"/>
      <c r="BJ31" s="1384"/>
      <c r="BK31" s="1384"/>
      <c r="BL31" s="1384"/>
      <c r="BM31" s="1384"/>
      <c r="BN31" s="1384"/>
      <c r="BO31" s="1384"/>
      <c r="BP31" s="1384"/>
      <c r="BQ31" s="1384"/>
      <c r="BR31" s="1384"/>
      <c r="BS31" s="1384"/>
      <c r="BT31" s="1384"/>
      <c r="BU31" s="1384"/>
      <c r="BV31" s="1384"/>
      <c r="BW31" s="1384"/>
      <c r="BX31" s="1384"/>
      <c r="BY31" s="1384"/>
      <c r="BZ31" s="1384"/>
      <c r="CA31" s="1384"/>
      <c r="CB31" s="1384"/>
      <c r="CC31" s="1384"/>
      <c r="CD31" s="1384"/>
      <c r="CE31" s="1384"/>
      <c r="CF31" s="1384"/>
      <c r="CG31" s="1384"/>
      <c r="CH31" s="1384"/>
      <c r="CI31" s="1384"/>
      <c r="CJ31" s="1384"/>
      <c r="CK31" s="1384"/>
      <c r="CL31" s="1384"/>
      <c r="CM31" s="1384"/>
      <c r="CN31" s="1384"/>
      <c r="CO31" s="1384"/>
      <c r="CP31" s="1384"/>
      <c r="CQ31" s="1384"/>
      <c r="CR31" s="1384"/>
      <c r="CS31" s="1384"/>
      <c r="CT31" s="1384"/>
      <c r="CU31" s="1384"/>
      <c r="CV31" s="1384"/>
      <c r="CW31" s="1384"/>
      <c r="CX31" s="1384"/>
    </row>
    <row r="32" spans="1:102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  <c r="BG32" s="1384"/>
      <c r="BH32" s="1384"/>
      <c r="BI32" s="1384"/>
      <c r="BJ32" s="1384"/>
      <c r="BK32" s="1384"/>
      <c r="BL32" s="1384"/>
      <c r="BM32" s="1384"/>
      <c r="BN32" s="1384"/>
      <c r="BO32" s="1384"/>
      <c r="BP32" s="1384"/>
      <c r="BQ32" s="1384"/>
      <c r="BR32" s="1384"/>
      <c r="BS32" s="1384"/>
      <c r="BT32" s="1384"/>
      <c r="BU32" s="1384"/>
      <c r="BV32" s="1384"/>
      <c r="BW32" s="1384"/>
      <c r="BX32" s="1384"/>
      <c r="BY32" s="1384"/>
      <c r="BZ32" s="1384"/>
      <c r="CA32" s="1384"/>
      <c r="CB32" s="1384"/>
      <c r="CC32" s="1384"/>
      <c r="CD32" s="1384"/>
      <c r="CE32" s="1384"/>
      <c r="CF32" s="1384"/>
      <c r="CG32" s="1384"/>
      <c r="CH32" s="1384"/>
      <c r="CI32" s="1384"/>
      <c r="CJ32" s="1384"/>
      <c r="CK32" s="1384"/>
      <c r="CL32" s="1384"/>
      <c r="CM32" s="1384"/>
      <c r="CN32" s="1384"/>
      <c r="CO32" s="1384"/>
      <c r="CP32" s="1384"/>
      <c r="CQ32" s="1384"/>
      <c r="CR32" s="1384"/>
      <c r="CS32" s="1384"/>
      <c r="CT32" s="1384"/>
      <c r="CU32" s="1384"/>
      <c r="CV32" s="1384"/>
      <c r="CW32" s="1384"/>
      <c r="CX32" s="1384"/>
    </row>
    <row r="33" spans="1:102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  <c r="BG33" s="1384"/>
      <c r="BH33" s="1384"/>
      <c r="BI33" s="1384"/>
      <c r="BJ33" s="1384"/>
      <c r="BK33" s="1384"/>
      <c r="BL33" s="1384"/>
      <c r="BM33" s="1384"/>
      <c r="BN33" s="1384"/>
      <c r="BO33" s="1384"/>
      <c r="BP33" s="1384"/>
      <c r="BQ33" s="1384"/>
      <c r="BR33" s="1384"/>
      <c r="BS33" s="1384"/>
      <c r="BT33" s="1384"/>
      <c r="BU33" s="1384"/>
      <c r="BV33" s="1384"/>
      <c r="BW33" s="1384"/>
      <c r="BX33" s="1384"/>
      <c r="BY33" s="1384"/>
      <c r="BZ33" s="1384"/>
      <c r="CA33" s="1384"/>
      <c r="CB33" s="1384"/>
      <c r="CC33" s="1384"/>
      <c r="CD33" s="1384"/>
      <c r="CE33" s="1384"/>
      <c r="CF33" s="1384"/>
      <c r="CG33" s="1384"/>
      <c r="CH33" s="1384"/>
      <c r="CI33" s="1384"/>
      <c r="CJ33" s="1384"/>
      <c r="CK33" s="1384"/>
      <c r="CL33" s="1384"/>
      <c r="CM33" s="1384"/>
      <c r="CN33" s="1384"/>
      <c r="CO33" s="1384"/>
      <c r="CP33" s="1384"/>
      <c r="CQ33" s="1384"/>
      <c r="CR33" s="1384"/>
      <c r="CS33" s="1384"/>
      <c r="CT33" s="1384"/>
      <c r="CU33" s="1384"/>
      <c r="CV33" s="1384"/>
      <c r="CW33" s="1384"/>
      <c r="CX33" s="1384"/>
    </row>
    <row r="34" spans="1:102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  <c r="BG34" s="1384"/>
      <c r="BH34" s="1384"/>
      <c r="BI34" s="1384"/>
      <c r="BJ34" s="1384"/>
      <c r="BK34" s="1384"/>
      <c r="BL34" s="1384"/>
      <c r="BM34" s="1384"/>
      <c r="BN34" s="1384"/>
      <c r="BO34" s="1384"/>
      <c r="BP34" s="1384"/>
      <c r="BQ34" s="1384"/>
      <c r="BR34" s="1384"/>
      <c r="BS34" s="1384"/>
      <c r="BT34" s="1384"/>
      <c r="BU34" s="1384"/>
      <c r="BV34" s="1384"/>
      <c r="BW34" s="1384"/>
      <c r="BX34" s="1384"/>
      <c r="BY34" s="1384"/>
      <c r="BZ34" s="1384"/>
      <c r="CA34" s="1384"/>
      <c r="CB34" s="1384"/>
      <c r="CC34" s="1384"/>
      <c r="CD34" s="1384"/>
      <c r="CE34" s="1384"/>
      <c r="CF34" s="1384"/>
      <c r="CG34" s="1384"/>
      <c r="CH34" s="1384"/>
      <c r="CI34" s="1384"/>
      <c r="CJ34" s="1384"/>
      <c r="CK34" s="1384"/>
      <c r="CL34" s="1384"/>
      <c r="CM34" s="1384"/>
      <c r="CN34" s="1384"/>
      <c r="CO34" s="1384"/>
      <c r="CP34" s="1384"/>
      <c r="CQ34" s="1384"/>
      <c r="CR34" s="1384"/>
      <c r="CS34" s="1384"/>
      <c r="CT34" s="1384"/>
      <c r="CU34" s="1384"/>
      <c r="CV34" s="1384"/>
      <c r="CW34" s="1384"/>
      <c r="CX34" s="1384"/>
    </row>
    <row r="35" spans="1:102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  <c r="BG35" s="1384"/>
      <c r="BH35" s="1384"/>
      <c r="BI35" s="1384"/>
      <c r="BJ35" s="1384"/>
      <c r="BK35" s="1384"/>
      <c r="BL35" s="1384"/>
      <c r="BM35" s="1384"/>
      <c r="BN35" s="1384"/>
      <c r="BO35" s="1384"/>
      <c r="BP35" s="1384"/>
      <c r="BQ35" s="1384"/>
      <c r="BR35" s="1384"/>
      <c r="BS35" s="1384"/>
      <c r="BT35" s="1384"/>
      <c r="BU35" s="1384"/>
      <c r="BV35" s="1384"/>
      <c r="BW35" s="1384"/>
      <c r="BX35" s="1384"/>
      <c r="BY35" s="1384"/>
      <c r="BZ35" s="1384"/>
      <c r="CA35" s="1384"/>
      <c r="CB35" s="1384"/>
      <c r="CC35" s="1384"/>
      <c r="CD35" s="1384"/>
      <c r="CE35" s="1384"/>
      <c r="CF35" s="1384"/>
      <c r="CG35" s="1384"/>
      <c r="CH35" s="1384"/>
      <c r="CI35" s="1384"/>
      <c r="CJ35" s="1384"/>
      <c r="CK35" s="1384"/>
      <c r="CL35" s="1384"/>
      <c r="CM35" s="1384"/>
      <c r="CN35" s="1384"/>
      <c r="CO35" s="1384"/>
      <c r="CP35" s="1384"/>
      <c r="CQ35" s="1384"/>
      <c r="CR35" s="1384"/>
      <c r="CS35" s="1384"/>
      <c r="CT35" s="1384"/>
      <c r="CU35" s="1384"/>
      <c r="CV35" s="1384"/>
      <c r="CW35" s="1384"/>
      <c r="CX35" s="1384"/>
    </row>
    <row r="36" spans="1:102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  <c r="BG36" s="1384"/>
      <c r="BH36" s="1384"/>
      <c r="BI36" s="1384"/>
      <c r="BJ36" s="1384"/>
      <c r="BK36" s="1384"/>
      <c r="BL36" s="1384"/>
      <c r="BM36" s="1384"/>
      <c r="BN36" s="1384"/>
      <c r="BO36" s="1384"/>
      <c r="BP36" s="1384"/>
      <c r="BQ36" s="1384"/>
      <c r="BR36" s="1384"/>
      <c r="BS36" s="1384"/>
      <c r="BT36" s="1384"/>
      <c r="BU36" s="1384"/>
      <c r="BV36" s="1384"/>
      <c r="BW36" s="1384"/>
      <c r="BX36" s="1384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4"/>
      <c r="CK36" s="1384"/>
      <c r="CL36" s="1384"/>
      <c r="CM36" s="1384"/>
      <c r="CN36" s="1384"/>
      <c r="CO36" s="1384"/>
      <c r="CP36" s="1384"/>
      <c r="CQ36" s="1384"/>
      <c r="CR36" s="1384"/>
      <c r="CS36" s="1384"/>
      <c r="CT36" s="1384"/>
      <c r="CU36" s="1384"/>
      <c r="CV36" s="1384"/>
      <c r="CW36" s="1384"/>
      <c r="CX36" s="1384"/>
    </row>
    <row r="37" spans="1:102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  <c r="BG37" s="1384"/>
      <c r="BH37" s="1384"/>
      <c r="BI37" s="1384"/>
      <c r="BJ37" s="1384"/>
      <c r="BK37" s="1384"/>
      <c r="BL37" s="1384"/>
      <c r="BM37" s="1384"/>
      <c r="BN37" s="1384"/>
      <c r="BO37" s="1384"/>
      <c r="BP37" s="1384"/>
      <c r="BQ37" s="1384"/>
      <c r="BR37" s="1384"/>
      <c r="BS37" s="1384"/>
      <c r="BT37" s="1384"/>
      <c r="BU37" s="1384"/>
      <c r="BV37" s="1384"/>
      <c r="BW37" s="1384"/>
      <c r="BX37" s="1384"/>
      <c r="BY37" s="1384"/>
      <c r="BZ37" s="1384"/>
      <c r="CA37" s="1384"/>
      <c r="CB37" s="1384"/>
      <c r="CC37" s="1384"/>
      <c r="CD37" s="1384"/>
      <c r="CE37" s="1384"/>
      <c r="CF37" s="1384"/>
      <c r="CG37" s="1384"/>
      <c r="CH37" s="1384"/>
      <c r="CI37" s="1384"/>
      <c r="CJ37" s="1384"/>
      <c r="CK37" s="1384"/>
      <c r="CL37" s="1384"/>
      <c r="CM37" s="1384"/>
      <c r="CN37" s="1384"/>
      <c r="CO37" s="1384"/>
      <c r="CP37" s="1384"/>
      <c r="CQ37" s="1384"/>
      <c r="CR37" s="1384"/>
      <c r="CS37" s="1384"/>
      <c r="CT37" s="1384"/>
      <c r="CU37" s="1384"/>
      <c r="CV37" s="1384"/>
      <c r="CW37" s="1384"/>
      <c r="CX37" s="1384"/>
    </row>
    <row r="38" spans="1:102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  <c r="BG38" s="1384"/>
      <c r="BH38" s="1384"/>
      <c r="BI38" s="1384"/>
      <c r="BJ38" s="1384"/>
      <c r="BK38" s="1384"/>
      <c r="BL38" s="1384"/>
      <c r="BM38" s="1384"/>
      <c r="BN38" s="1384"/>
      <c r="BO38" s="1384"/>
      <c r="BP38" s="1384"/>
      <c r="BQ38" s="1384"/>
      <c r="BR38" s="1384"/>
      <c r="BS38" s="1384"/>
      <c r="BT38" s="1384"/>
      <c r="BU38" s="1384"/>
      <c r="BV38" s="1384"/>
      <c r="BW38" s="1384"/>
      <c r="BX38" s="1384"/>
      <c r="BY38" s="1384"/>
      <c r="BZ38" s="1384"/>
      <c r="CA38" s="1384"/>
      <c r="CB38" s="1384"/>
      <c r="CC38" s="1384"/>
      <c r="CD38" s="1384"/>
      <c r="CE38" s="1384"/>
      <c r="CF38" s="1384"/>
      <c r="CG38" s="1384"/>
      <c r="CH38" s="1384"/>
      <c r="CI38" s="1384"/>
      <c r="CJ38" s="1384"/>
      <c r="CK38" s="1384"/>
      <c r="CL38" s="1384"/>
      <c r="CM38" s="1384"/>
      <c r="CN38" s="1384"/>
      <c r="CO38" s="1384"/>
      <c r="CP38" s="1384"/>
      <c r="CQ38" s="1384"/>
      <c r="CR38" s="1384"/>
      <c r="CS38" s="1384"/>
      <c r="CT38" s="1384"/>
      <c r="CU38" s="1384"/>
      <c r="CV38" s="1384"/>
      <c r="CW38" s="1384"/>
      <c r="CX38" s="1384"/>
    </row>
    <row r="39" spans="1:10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  <c r="BG39" s="1384"/>
      <c r="BH39" s="1384"/>
      <c r="BI39" s="1384"/>
      <c r="BJ39" s="1384"/>
      <c r="BK39" s="1384"/>
      <c r="BL39" s="1384"/>
      <c r="BM39" s="1384"/>
      <c r="BN39" s="1384"/>
      <c r="BO39" s="1384"/>
      <c r="BP39" s="1384"/>
      <c r="BQ39" s="1384"/>
      <c r="BR39" s="1384"/>
      <c r="BS39" s="1384"/>
      <c r="BT39" s="1384"/>
      <c r="BU39" s="1384"/>
      <c r="BV39" s="1384"/>
      <c r="BW39" s="1384"/>
      <c r="BX39" s="1384"/>
      <c r="BY39" s="1384"/>
      <c r="BZ39" s="1384"/>
      <c r="CA39" s="1384"/>
      <c r="CB39" s="1384"/>
      <c r="CC39" s="1384"/>
      <c r="CD39" s="1384"/>
      <c r="CE39" s="1384"/>
      <c r="CF39" s="1384"/>
      <c r="CG39" s="1384"/>
      <c r="CH39" s="1384"/>
      <c r="CI39" s="1384"/>
      <c r="CJ39" s="1384"/>
      <c r="CK39" s="1384"/>
      <c r="CL39" s="1384"/>
      <c r="CM39" s="1384"/>
      <c r="CN39" s="1384"/>
      <c r="CO39" s="1384"/>
      <c r="CP39" s="1384"/>
      <c r="CQ39" s="1384"/>
      <c r="CR39" s="1384"/>
      <c r="CS39" s="1384"/>
      <c r="CT39" s="1384"/>
      <c r="CU39" s="1384"/>
      <c r="CV39" s="1384"/>
      <c r="CW39" s="1384"/>
      <c r="CX39" s="1384"/>
    </row>
    <row r="40" spans="1:102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  <c r="BG40" s="1384"/>
      <c r="BH40" s="1384"/>
      <c r="BI40" s="1384"/>
      <c r="BJ40" s="1384"/>
      <c r="BK40" s="1384"/>
      <c r="BL40" s="1384"/>
      <c r="BM40" s="1384"/>
      <c r="BN40" s="1384"/>
      <c r="BO40" s="1384"/>
      <c r="BP40" s="1384"/>
      <c r="BQ40" s="1384"/>
      <c r="BR40" s="1384"/>
      <c r="BS40" s="1384"/>
      <c r="BT40" s="1384"/>
      <c r="BU40" s="1384"/>
      <c r="BV40" s="1384"/>
      <c r="BW40" s="1384"/>
      <c r="BX40" s="1384"/>
      <c r="BY40" s="1384"/>
      <c r="BZ40" s="1384"/>
      <c r="CA40" s="1384"/>
      <c r="CB40" s="1384"/>
      <c r="CC40" s="1384"/>
      <c r="CD40" s="1384"/>
      <c r="CE40" s="1384"/>
      <c r="CF40" s="1384"/>
      <c r="CG40" s="1384"/>
      <c r="CH40" s="1384"/>
      <c r="CI40" s="1384"/>
      <c r="CJ40" s="1384"/>
      <c r="CK40" s="1384"/>
      <c r="CL40" s="1384"/>
      <c r="CM40" s="1384"/>
      <c r="CN40" s="1384"/>
      <c r="CO40" s="1384"/>
      <c r="CP40" s="1384"/>
      <c r="CQ40" s="1384"/>
      <c r="CR40" s="1384"/>
      <c r="CS40" s="1384"/>
      <c r="CT40" s="1384"/>
      <c r="CU40" s="1384"/>
      <c r="CV40" s="1384"/>
      <c r="CW40" s="1384"/>
      <c r="CX40" s="1384"/>
    </row>
    <row r="41" spans="1:102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  <c r="BG41" s="1384"/>
      <c r="BH41" s="1384"/>
      <c r="BI41" s="1384"/>
      <c r="BJ41" s="1384"/>
      <c r="BK41" s="1384"/>
      <c r="BL41" s="1384"/>
      <c r="BM41" s="1384"/>
      <c r="BN41" s="1384"/>
      <c r="BO41" s="1384"/>
      <c r="BP41" s="1384"/>
      <c r="BQ41" s="1384"/>
      <c r="BR41" s="1384"/>
      <c r="BS41" s="1384"/>
      <c r="BT41" s="1384"/>
      <c r="BU41" s="1384"/>
      <c r="BV41" s="1384"/>
      <c r="BW41" s="1384"/>
      <c r="BX41" s="1384"/>
      <c r="BY41" s="1384"/>
      <c r="BZ41" s="1384"/>
      <c r="CA41" s="1384"/>
      <c r="CB41" s="1384"/>
      <c r="CC41" s="1384"/>
      <c r="CD41" s="1384"/>
      <c r="CE41" s="1384"/>
      <c r="CF41" s="1384"/>
      <c r="CG41" s="1384"/>
      <c r="CH41" s="1384"/>
      <c r="CI41" s="1384"/>
      <c r="CJ41" s="1384"/>
      <c r="CK41" s="1384"/>
      <c r="CL41" s="1384"/>
      <c r="CM41" s="1384"/>
      <c r="CN41" s="1384"/>
      <c r="CO41" s="1384"/>
      <c r="CP41" s="1384"/>
      <c r="CQ41" s="1384"/>
      <c r="CR41" s="1384"/>
      <c r="CS41" s="1384"/>
      <c r="CT41" s="1384"/>
      <c r="CU41" s="1384"/>
      <c r="CV41" s="1384"/>
      <c r="CW41" s="1384"/>
      <c r="CX41" s="1384"/>
    </row>
    <row r="42" spans="1:102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  <c r="BG42" s="1384"/>
      <c r="BH42" s="1384"/>
      <c r="BI42" s="1384"/>
      <c r="BJ42" s="1384"/>
      <c r="BK42" s="1384"/>
      <c r="BL42" s="1384"/>
      <c r="BM42" s="1384"/>
      <c r="BN42" s="1384"/>
      <c r="BO42" s="1384"/>
      <c r="BP42" s="1384"/>
      <c r="BQ42" s="1384"/>
      <c r="BR42" s="1384"/>
      <c r="BS42" s="1384"/>
      <c r="BT42" s="1384"/>
      <c r="BU42" s="1384"/>
      <c r="BV42" s="1384"/>
      <c r="BW42" s="1384"/>
      <c r="BX42" s="1384"/>
      <c r="BY42" s="1384"/>
      <c r="BZ42" s="1384"/>
      <c r="CA42" s="1384"/>
      <c r="CB42" s="1384"/>
      <c r="CC42" s="1384"/>
      <c r="CD42" s="1384"/>
      <c r="CE42" s="1384"/>
      <c r="CF42" s="1384"/>
      <c r="CG42" s="1384"/>
      <c r="CH42" s="1384"/>
      <c r="CI42" s="1384"/>
      <c r="CJ42" s="1384"/>
      <c r="CK42" s="1384"/>
      <c r="CL42" s="1384"/>
      <c r="CM42" s="1384"/>
      <c r="CN42" s="1384"/>
      <c r="CO42" s="1384"/>
      <c r="CP42" s="1384"/>
      <c r="CQ42" s="1384"/>
      <c r="CR42" s="1384"/>
      <c r="CS42" s="1384"/>
      <c r="CT42" s="1384"/>
      <c r="CU42" s="1384"/>
      <c r="CV42" s="1384"/>
      <c r="CW42" s="1384"/>
      <c r="CX42" s="1384"/>
    </row>
    <row r="43" spans="1:102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  <c r="BG43" s="1384"/>
      <c r="BH43" s="1384"/>
      <c r="BI43" s="1384"/>
      <c r="BJ43" s="1384"/>
      <c r="BK43" s="1384"/>
      <c r="BL43" s="1384"/>
      <c r="BM43" s="1384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4"/>
      <c r="BZ43" s="1384"/>
      <c r="CA43" s="1384"/>
      <c r="CB43" s="1384"/>
      <c r="CC43" s="1384"/>
      <c r="CD43" s="1384"/>
      <c r="CE43" s="1384"/>
      <c r="CF43" s="1384"/>
      <c r="CG43" s="1384"/>
      <c r="CH43" s="1384"/>
      <c r="CI43" s="1384"/>
      <c r="CJ43" s="1384"/>
      <c r="CK43" s="1384"/>
      <c r="CL43" s="1384"/>
      <c r="CM43" s="1384"/>
      <c r="CN43" s="1384"/>
      <c r="CO43" s="1384"/>
      <c r="CP43" s="1384"/>
      <c r="CQ43" s="1384"/>
      <c r="CR43" s="1384"/>
      <c r="CS43" s="1384"/>
      <c r="CT43" s="1384"/>
      <c r="CU43" s="1384"/>
      <c r="CV43" s="1384"/>
      <c r="CW43" s="1384"/>
      <c r="CX43" s="1384"/>
    </row>
    <row r="44" spans="1:102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  <c r="BG44" s="1384"/>
      <c r="BH44" s="1384"/>
      <c r="BI44" s="1384"/>
      <c r="BJ44" s="1384"/>
      <c r="BK44" s="1384"/>
      <c r="BL44" s="1384"/>
      <c r="BM44" s="1384"/>
      <c r="BN44" s="1384"/>
      <c r="BO44" s="1384"/>
      <c r="BP44" s="1384"/>
      <c r="BQ44" s="1384"/>
      <c r="BR44" s="1384"/>
      <c r="BS44" s="1384"/>
      <c r="BT44" s="1384"/>
      <c r="BU44" s="1384"/>
      <c r="BV44" s="1384"/>
      <c r="BW44" s="1384"/>
      <c r="BX44" s="1384"/>
      <c r="BY44" s="1384"/>
      <c r="BZ44" s="1384"/>
      <c r="CA44" s="1384"/>
      <c r="CB44" s="1384"/>
      <c r="CC44" s="1384"/>
      <c r="CD44" s="1384"/>
      <c r="CE44" s="1384"/>
      <c r="CF44" s="1384"/>
      <c r="CG44" s="1384"/>
      <c r="CH44" s="1384"/>
      <c r="CI44" s="1384"/>
      <c r="CJ44" s="1384"/>
      <c r="CK44" s="1384"/>
      <c r="CL44" s="1384"/>
      <c r="CM44" s="1384"/>
      <c r="CN44" s="1384"/>
      <c r="CO44" s="1384"/>
      <c r="CP44" s="1384"/>
      <c r="CQ44" s="1384"/>
      <c r="CR44" s="1384"/>
      <c r="CS44" s="1384"/>
      <c r="CT44" s="1384"/>
      <c r="CU44" s="1384"/>
      <c r="CV44" s="1384"/>
      <c r="CW44" s="1384"/>
      <c r="CX44" s="1384"/>
    </row>
    <row r="45" spans="1:102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  <c r="BG45" s="1384"/>
      <c r="BH45" s="1384"/>
      <c r="BI45" s="1384"/>
      <c r="BJ45" s="1384"/>
      <c r="BK45" s="1384"/>
      <c r="BL45" s="1384"/>
      <c r="BM45" s="1384"/>
      <c r="BN45" s="1384"/>
      <c r="BO45" s="1384"/>
      <c r="BP45" s="1384"/>
      <c r="BQ45" s="1384"/>
      <c r="BR45" s="1384"/>
      <c r="BS45" s="1384"/>
      <c r="BT45" s="1384"/>
      <c r="BU45" s="1384"/>
      <c r="BV45" s="1384"/>
      <c r="BW45" s="1384"/>
      <c r="BX45" s="1384"/>
      <c r="BY45" s="1384"/>
      <c r="BZ45" s="1384"/>
      <c r="CA45" s="1384"/>
      <c r="CB45" s="1384"/>
      <c r="CC45" s="1384"/>
      <c r="CD45" s="1384"/>
      <c r="CE45" s="1384"/>
      <c r="CF45" s="1384"/>
      <c r="CG45" s="1384"/>
      <c r="CH45" s="1384"/>
      <c r="CI45" s="1384"/>
      <c r="CJ45" s="1384"/>
      <c r="CK45" s="1384"/>
      <c r="CL45" s="1384"/>
      <c r="CM45" s="1384"/>
      <c r="CN45" s="1384"/>
      <c r="CO45" s="1384"/>
      <c r="CP45" s="1384"/>
      <c r="CQ45" s="1384"/>
      <c r="CR45" s="1384"/>
      <c r="CS45" s="1384"/>
      <c r="CT45" s="1384"/>
      <c r="CU45" s="1384"/>
      <c r="CV45" s="1384"/>
      <c r="CW45" s="1384"/>
      <c r="CX45" s="1384"/>
    </row>
    <row r="46" spans="1:102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  <c r="BG46" s="1384"/>
      <c r="BH46" s="1384"/>
      <c r="BI46" s="1384"/>
      <c r="BJ46" s="1384"/>
      <c r="BK46" s="1384"/>
      <c r="BL46" s="1384"/>
      <c r="BM46" s="1384"/>
      <c r="BN46" s="1384"/>
      <c r="BO46" s="1384"/>
      <c r="BP46" s="1384"/>
      <c r="BQ46" s="1384"/>
      <c r="BR46" s="1384"/>
      <c r="BS46" s="1384"/>
      <c r="BT46" s="1384"/>
      <c r="BU46" s="1384"/>
      <c r="BV46" s="1384"/>
      <c r="BW46" s="1384"/>
      <c r="BX46" s="1384"/>
      <c r="BY46" s="1384"/>
      <c r="BZ46" s="1384"/>
      <c r="CA46" s="1384"/>
      <c r="CB46" s="1384"/>
      <c r="CC46" s="1384"/>
      <c r="CD46" s="1384"/>
      <c r="CE46" s="1384"/>
      <c r="CF46" s="1384"/>
      <c r="CG46" s="1384"/>
      <c r="CH46" s="1384"/>
      <c r="CI46" s="1384"/>
      <c r="CJ46" s="1384"/>
      <c r="CK46" s="1384"/>
      <c r="CL46" s="1384"/>
      <c r="CM46" s="1384"/>
      <c r="CN46" s="1384"/>
      <c r="CO46" s="1384"/>
      <c r="CP46" s="1384"/>
      <c r="CQ46" s="1384"/>
      <c r="CR46" s="1384"/>
      <c r="CS46" s="1384"/>
      <c r="CT46" s="1384"/>
      <c r="CU46" s="1384"/>
      <c r="CV46" s="1384"/>
      <c r="CW46" s="1384"/>
      <c r="CX46" s="1384"/>
    </row>
    <row r="47" spans="1:102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  <c r="BG47" s="1384"/>
      <c r="BH47" s="1384"/>
      <c r="BI47" s="1384"/>
      <c r="BJ47" s="1384"/>
      <c r="BK47" s="1384"/>
      <c r="BL47" s="1384"/>
      <c r="BM47" s="1384"/>
      <c r="BN47" s="1384"/>
      <c r="BO47" s="1384"/>
      <c r="BP47" s="1384"/>
      <c r="BQ47" s="1384"/>
      <c r="BR47" s="1384"/>
      <c r="BS47" s="1384"/>
      <c r="BT47" s="1384"/>
      <c r="BU47" s="1384"/>
      <c r="BV47" s="1384"/>
      <c r="BW47" s="1384"/>
      <c r="BX47" s="1384"/>
      <c r="BY47" s="1384"/>
      <c r="BZ47" s="1384"/>
      <c r="CA47" s="1384"/>
      <c r="CB47" s="1384"/>
      <c r="CC47" s="1384"/>
      <c r="CD47" s="1384"/>
      <c r="CE47" s="1384"/>
      <c r="CF47" s="1384"/>
      <c r="CG47" s="1384"/>
      <c r="CH47" s="1384"/>
      <c r="CI47" s="1384"/>
      <c r="CJ47" s="1384"/>
      <c r="CK47" s="1384"/>
      <c r="CL47" s="1384"/>
      <c r="CM47" s="1384"/>
      <c r="CN47" s="1384"/>
      <c r="CO47" s="1384"/>
      <c r="CP47" s="1384"/>
      <c r="CQ47" s="1384"/>
      <c r="CR47" s="1384"/>
      <c r="CS47" s="1384"/>
      <c r="CT47" s="1384"/>
      <c r="CU47" s="1384"/>
      <c r="CV47" s="1384"/>
      <c r="CW47" s="1384"/>
      <c r="CX47" s="1384"/>
    </row>
    <row r="48" spans="1:10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  <c r="BG48" s="1384"/>
      <c r="BH48" s="1384"/>
      <c r="BI48" s="1384"/>
      <c r="BJ48" s="1384"/>
      <c r="BK48" s="1384"/>
      <c r="BL48" s="1384"/>
      <c r="BM48" s="1384"/>
      <c r="BN48" s="1384"/>
      <c r="BO48" s="1384"/>
      <c r="BP48" s="1384"/>
      <c r="BQ48" s="1384"/>
      <c r="BR48" s="1384"/>
      <c r="BS48" s="1384"/>
      <c r="BT48" s="1384"/>
      <c r="BU48" s="1384"/>
      <c r="BV48" s="1384"/>
      <c r="BW48" s="1384"/>
      <c r="BX48" s="1384"/>
      <c r="BY48" s="1384"/>
      <c r="BZ48" s="1384"/>
      <c r="CA48" s="1384"/>
      <c r="CB48" s="1384"/>
      <c r="CC48" s="1384"/>
      <c r="CD48" s="1384"/>
      <c r="CE48" s="1384"/>
      <c r="CF48" s="1384"/>
      <c r="CG48" s="1384"/>
      <c r="CH48" s="1384"/>
      <c r="CI48" s="1384"/>
      <c r="CJ48" s="1384"/>
      <c r="CK48" s="1384"/>
      <c r="CL48" s="1384"/>
      <c r="CM48" s="1384"/>
      <c r="CN48" s="1384"/>
      <c r="CO48" s="1384"/>
      <c r="CP48" s="1384"/>
      <c r="CQ48" s="1384"/>
      <c r="CR48" s="1384"/>
      <c r="CS48" s="1384"/>
      <c r="CT48" s="1384"/>
      <c r="CU48" s="1384"/>
      <c r="CV48" s="1384"/>
      <c r="CW48" s="1384"/>
      <c r="CX48" s="1384"/>
    </row>
    <row r="49" spans="1:102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  <c r="BG49" s="1384"/>
      <c r="BH49" s="1384"/>
      <c r="BI49" s="1384"/>
      <c r="BJ49" s="1384"/>
      <c r="BK49" s="1384"/>
      <c r="BL49" s="1384"/>
      <c r="BM49" s="1384"/>
      <c r="BN49" s="1384"/>
      <c r="BO49" s="1384"/>
      <c r="BP49" s="1384"/>
      <c r="BQ49" s="1384"/>
      <c r="BR49" s="1384"/>
      <c r="BS49" s="1384"/>
      <c r="BT49" s="1384"/>
      <c r="BU49" s="1384"/>
      <c r="BV49" s="1384"/>
      <c r="BW49" s="1384"/>
      <c r="BX49" s="1384"/>
      <c r="BY49" s="1384"/>
      <c r="BZ49" s="1384"/>
      <c r="CA49" s="1384"/>
      <c r="CB49" s="1384"/>
      <c r="CC49" s="1384"/>
      <c r="CD49" s="1384"/>
      <c r="CE49" s="1384"/>
      <c r="CF49" s="1384"/>
      <c r="CG49" s="1384"/>
      <c r="CH49" s="1384"/>
      <c r="CI49" s="1384"/>
      <c r="CJ49" s="1384"/>
      <c r="CK49" s="1384"/>
      <c r="CL49" s="1384"/>
      <c r="CM49" s="1384"/>
      <c r="CN49" s="1384"/>
      <c r="CO49" s="1384"/>
      <c r="CP49" s="1384"/>
      <c r="CQ49" s="1384"/>
      <c r="CR49" s="1384"/>
      <c r="CS49" s="1384"/>
      <c r="CT49" s="1384"/>
      <c r="CU49" s="1384"/>
      <c r="CV49" s="1384"/>
      <c r="CW49" s="1384"/>
      <c r="CX49" s="1384"/>
    </row>
    <row r="50" spans="1:102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  <c r="BG50" s="1384"/>
      <c r="BH50" s="1384"/>
      <c r="BI50" s="1384"/>
      <c r="BJ50" s="1384"/>
      <c r="BK50" s="1384"/>
      <c r="BL50" s="1384"/>
      <c r="BM50" s="1384"/>
      <c r="BN50" s="1384"/>
      <c r="BO50" s="1384"/>
      <c r="BP50" s="1384"/>
      <c r="BQ50" s="1384"/>
      <c r="BR50" s="1384"/>
      <c r="BS50" s="1384"/>
      <c r="BT50" s="1384"/>
      <c r="BU50" s="1384"/>
      <c r="BV50" s="1384"/>
      <c r="BW50" s="1384"/>
      <c r="BX50" s="1384"/>
      <c r="BY50" s="1384"/>
      <c r="BZ50" s="1384"/>
      <c r="CA50" s="1384"/>
      <c r="CB50" s="1384"/>
      <c r="CC50" s="1384"/>
      <c r="CD50" s="1384"/>
      <c r="CE50" s="1384"/>
      <c r="CF50" s="1384"/>
      <c r="CG50" s="1384"/>
      <c r="CH50" s="1384"/>
      <c r="CI50" s="1384"/>
      <c r="CJ50" s="1384"/>
      <c r="CK50" s="1384"/>
      <c r="CL50" s="1384"/>
      <c r="CM50" s="1384"/>
      <c r="CN50" s="1384"/>
      <c r="CO50" s="1384"/>
      <c r="CP50" s="1384"/>
      <c r="CQ50" s="1384"/>
      <c r="CR50" s="1384"/>
      <c r="CS50" s="1384"/>
      <c r="CT50" s="1384"/>
      <c r="CU50" s="1384"/>
      <c r="CV50" s="1384"/>
      <c r="CW50" s="1384"/>
      <c r="CX50" s="1384"/>
    </row>
    <row r="51" spans="1:102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  <c r="BG51" s="1384"/>
      <c r="BH51" s="1384"/>
      <c r="BI51" s="1384"/>
      <c r="BJ51" s="1384"/>
      <c r="BK51" s="1384"/>
      <c r="BL51" s="1384"/>
      <c r="BM51" s="1384"/>
      <c r="BN51" s="1384"/>
      <c r="BO51" s="1384"/>
      <c r="BP51" s="1384"/>
      <c r="BQ51" s="1384"/>
      <c r="BR51" s="1384"/>
      <c r="BS51" s="1384"/>
      <c r="BT51" s="1384"/>
      <c r="BU51" s="1384"/>
      <c r="BV51" s="1384"/>
      <c r="BW51" s="1384"/>
      <c r="BX51" s="1384"/>
      <c r="BY51" s="1384"/>
      <c r="BZ51" s="1384"/>
      <c r="CA51" s="1384"/>
      <c r="CB51" s="1384"/>
      <c r="CC51" s="1384"/>
      <c r="CD51" s="1384"/>
      <c r="CE51" s="1384"/>
      <c r="CF51" s="1384"/>
      <c r="CG51" s="1384"/>
      <c r="CH51" s="1384"/>
      <c r="CI51" s="1384"/>
      <c r="CJ51" s="1384"/>
      <c r="CK51" s="1384"/>
      <c r="CL51" s="1384"/>
      <c r="CM51" s="1384"/>
      <c r="CN51" s="1384"/>
      <c r="CO51" s="1384"/>
      <c r="CP51" s="1384"/>
      <c r="CQ51" s="1384"/>
      <c r="CR51" s="1384"/>
      <c r="CS51" s="1384"/>
      <c r="CT51" s="1384"/>
      <c r="CU51" s="1384"/>
      <c r="CV51" s="1384"/>
      <c r="CW51" s="1384"/>
      <c r="CX51" s="1384"/>
    </row>
    <row r="52" spans="1:102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  <c r="BG52" s="1384"/>
      <c r="BH52" s="1384"/>
      <c r="BI52" s="1384"/>
      <c r="BJ52" s="1384"/>
      <c r="BK52" s="1384"/>
      <c r="BL52" s="1384"/>
      <c r="BM52" s="1384"/>
      <c r="BN52" s="1384"/>
      <c r="BO52" s="1384"/>
      <c r="BP52" s="1384"/>
      <c r="BQ52" s="1384"/>
      <c r="BR52" s="1384"/>
      <c r="BS52" s="1384"/>
      <c r="BT52" s="1384"/>
      <c r="BU52" s="1384"/>
      <c r="BV52" s="1384"/>
      <c r="BW52" s="1384"/>
      <c r="BX52" s="1384"/>
      <c r="BY52" s="1384"/>
      <c r="BZ52" s="1384"/>
      <c r="CA52" s="1384"/>
      <c r="CB52" s="1384"/>
      <c r="CC52" s="1384"/>
      <c r="CD52" s="1384"/>
      <c r="CE52" s="1384"/>
      <c r="CF52" s="1384"/>
      <c r="CG52" s="1384"/>
      <c r="CH52" s="1384"/>
      <c r="CI52" s="1384"/>
      <c r="CJ52" s="1384"/>
      <c r="CK52" s="1384"/>
      <c r="CL52" s="1384"/>
      <c r="CM52" s="1384"/>
      <c r="CN52" s="1384"/>
      <c r="CO52" s="1384"/>
      <c r="CP52" s="1384"/>
      <c r="CQ52" s="1384"/>
      <c r="CR52" s="1384"/>
      <c r="CS52" s="1384"/>
      <c r="CT52" s="1384"/>
      <c r="CU52" s="1384"/>
      <c r="CV52" s="1384"/>
      <c r="CW52" s="1384"/>
      <c r="CX52" s="1384"/>
    </row>
    <row r="53" spans="1:102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  <c r="BG53" s="1384"/>
      <c r="BH53" s="1384"/>
      <c r="BI53" s="1384"/>
      <c r="BJ53" s="1384"/>
      <c r="BK53" s="1384"/>
      <c r="BL53" s="1384"/>
      <c r="BM53" s="1384"/>
      <c r="BN53" s="1384"/>
      <c r="BO53" s="1384"/>
      <c r="BP53" s="1384"/>
      <c r="BQ53" s="1384"/>
      <c r="BR53" s="1384"/>
      <c r="BS53" s="1384"/>
      <c r="BT53" s="1384"/>
      <c r="BU53" s="1384"/>
      <c r="BV53" s="1384"/>
      <c r="BW53" s="1384"/>
      <c r="BX53" s="1384"/>
      <c r="BY53" s="1384"/>
      <c r="BZ53" s="1384"/>
      <c r="CA53" s="1384"/>
      <c r="CB53" s="1384"/>
      <c r="CC53" s="1384"/>
      <c r="CD53" s="1384"/>
      <c r="CE53" s="1384"/>
      <c r="CF53" s="1384"/>
      <c r="CG53" s="1384"/>
      <c r="CH53" s="1384"/>
      <c r="CI53" s="1384"/>
      <c r="CJ53" s="1384"/>
      <c r="CK53" s="1384"/>
      <c r="CL53" s="1384"/>
      <c r="CM53" s="1384"/>
      <c r="CN53" s="1384"/>
      <c r="CO53" s="1384"/>
      <c r="CP53" s="1384"/>
      <c r="CQ53" s="1384"/>
      <c r="CR53" s="1384"/>
      <c r="CS53" s="1384"/>
      <c r="CT53" s="1384"/>
      <c r="CU53" s="1384"/>
      <c r="CV53" s="1384"/>
      <c r="CW53" s="1384"/>
      <c r="CX53" s="1384"/>
    </row>
    <row r="54" spans="1:102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  <c r="BG54" s="1384"/>
      <c r="BH54" s="1384"/>
      <c r="BI54" s="1384"/>
      <c r="BJ54" s="1384"/>
      <c r="BK54" s="1384"/>
      <c r="BL54" s="1384"/>
      <c r="BM54" s="1384"/>
      <c r="BN54" s="1384"/>
      <c r="BO54" s="1384"/>
      <c r="BP54" s="1384"/>
      <c r="BQ54" s="1384"/>
      <c r="BR54" s="1384"/>
      <c r="BS54" s="1384"/>
      <c r="BT54" s="1384"/>
      <c r="BU54" s="1384"/>
      <c r="BV54" s="1384"/>
      <c r="BW54" s="1384"/>
      <c r="BX54" s="1384"/>
      <c r="BY54" s="1384"/>
      <c r="BZ54" s="1384"/>
      <c r="CA54" s="1384"/>
      <c r="CB54" s="1384"/>
      <c r="CC54" s="1384"/>
      <c r="CD54" s="1384"/>
      <c r="CE54" s="1384"/>
      <c r="CF54" s="1384"/>
      <c r="CG54" s="1384"/>
      <c r="CH54" s="1384"/>
      <c r="CI54" s="1384"/>
      <c r="CJ54" s="1384"/>
      <c r="CK54" s="1384"/>
      <c r="CL54" s="1384"/>
      <c r="CM54" s="1384"/>
      <c r="CN54" s="1384"/>
      <c r="CO54" s="1384"/>
      <c r="CP54" s="1384"/>
      <c r="CQ54" s="1384"/>
      <c r="CR54" s="1384"/>
      <c r="CS54" s="1384"/>
      <c r="CT54" s="1384"/>
      <c r="CU54" s="1384"/>
      <c r="CV54" s="1384"/>
      <c r="CW54" s="1384"/>
      <c r="CX54" s="1384"/>
    </row>
    <row r="55" spans="1:102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  <c r="BG55" s="1384"/>
      <c r="BH55" s="1384"/>
      <c r="BI55" s="1384"/>
      <c r="BJ55" s="1384"/>
      <c r="BK55" s="1384"/>
      <c r="BL55" s="1384"/>
      <c r="BM55" s="1384"/>
      <c r="BN55" s="1384"/>
      <c r="BO55" s="1384"/>
      <c r="BP55" s="1384"/>
      <c r="BQ55" s="1384"/>
      <c r="BR55" s="1384"/>
      <c r="BS55" s="1384"/>
      <c r="BT55" s="1384"/>
      <c r="BU55" s="1384"/>
      <c r="BV55" s="1384"/>
      <c r="BW55" s="1384"/>
      <c r="BX55" s="1384"/>
      <c r="BY55" s="1384"/>
      <c r="BZ55" s="1384"/>
      <c r="CA55" s="1384"/>
      <c r="CB55" s="1384"/>
      <c r="CC55" s="1384"/>
      <c r="CD55" s="1384"/>
      <c r="CE55" s="1384"/>
      <c r="CF55" s="1384"/>
      <c r="CG55" s="1384"/>
      <c r="CH55" s="1384"/>
      <c r="CI55" s="1384"/>
      <c r="CJ55" s="1384"/>
      <c r="CK55" s="1384"/>
      <c r="CL55" s="1384"/>
      <c r="CM55" s="1384"/>
      <c r="CN55" s="1384"/>
      <c r="CO55" s="1384"/>
      <c r="CP55" s="1384"/>
      <c r="CQ55" s="1384"/>
      <c r="CR55" s="1384"/>
      <c r="CS55" s="1384"/>
      <c r="CT55" s="1384"/>
      <c r="CU55" s="1384"/>
      <c r="CV55" s="1384"/>
      <c r="CW55" s="1384"/>
      <c r="CX55" s="1384"/>
    </row>
    <row r="56" spans="1:102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  <c r="BG56" s="1384"/>
      <c r="BH56" s="1384"/>
      <c r="BI56" s="1384"/>
      <c r="BJ56" s="1384"/>
      <c r="BK56" s="1384"/>
      <c r="BL56" s="1384"/>
      <c r="BM56" s="1384"/>
      <c r="BN56" s="1384"/>
      <c r="BO56" s="1384"/>
      <c r="BP56" s="1384"/>
      <c r="BQ56" s="1384"/>
      <c r="BR56" s="1384"/>
      <c r="BS56" s="1384"/>
      <c r="BT56" s="1384"/>
      <c r="BU56" s="1384"/>
      <c r="BV56" s="1384"/>
      <c r="BW56" s="1384"/>
      <c r="BX56" s="1384"/>
      <c r="BY56" s="1384"/>
      <c r="BZ56" s="1384"/>
      <c r="CA56" s="1384"/>
      <c r="CB56" s="1384"/>
      <c r="CC56" s="1384"/>
      <c r="CD56" s="1384"/>
      <c r="CE56" s="1384"/>
      <c r="CF56" s="1384"/>
      <c r="CG56" s="1384"/>
      <c r="CH56" s="1384"/>
      <c r="CI56" s="1384"/>
      <c r="CJ56" s="1384"/>
      <c r="CK56" s="1384"/>
      <c r="CL56" s="1384"/>
      <c r="CM56" s="1384"/>
      <c r="CN56" s="1384"/>
      <c r="CO56" s="1384"/>
      <c r="CP56" s="1384"/>
      <c r="CQ56" s="1384"/>
      <c r="CR56" s="1384"/>
      <c r="CS56" s="1384"/>
      <c r="CT56" s="1384"/>
      <c r="CU56" s="1384"/>
      <c r="CV56" s="1384"/>
      <c r="CW56" s="1384"/>
      <c r="CX56" s="1384"/>
    </row>
    <row r="57" spans="1:102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  <c r="BG57" s="1384"/>
      <c r="BH57" s="1384"/>
      <c r="BI57" s="1384"/>
      <c r="BJ57" s="1384"/>
      <c r="BK57" s="1384"/>
      <c r="BL57" s="1384"/>
      <c r="BM57" s="1384"/>
      <c r="BN57" s="1384"/>
      <c r="BO57" s="1384"/>
      <c r="BP57" s="1384"/>
      <c r="BQ57" s="1384"/>
      <c r="BR57" s="1384"/>
      <c r="BS57" s="1384"/>
      <c r="BT57" s="1384"/>
      <c r="BU57" s="1384"/>
      <c r="BV57" s="1384"/>
      <c r="BW57" s="1384"/>
      <c r="BX57" s="1384"/>
      <c r="BY57" s="1384"/>
      <c r="BZ57" s="1384"/>
      <c r="CA57" s="1384"/>
      <c r="CB57" s="1384"/>
      <c r="CC57" s="1384"/>
      <c r="CD57" s="1384"/>
      <c r="CE57" s="1384"/>
      <c r="CF57" s="1384"/>
      <c r="CG57" s="1384"/>
      <c r="CH57" s="1384"/>
      <c r="CI57" s="1384"/>
      <c r="CJ57" s="1384"/>
      <c r="CK57" s="1384"/>
      <c r="CL57" s="1384"/>
      <c r="CM57" s="1384"/>
      <c r="CN57" s="1384"/>
      <c r="CO57" s="1384"/>
      <c r="CP57" s="1384"/>
      <c r="CQ57" s="1384"/>
      <c r="CR57" s="1384"/>
      <c r="CS57" s="1384"/>
      <c r="CT57" s="1384"/>
      <c r="CU57" s="1384"/>
      <c r="CV57" s="1384"/>
      <c r="CW57" s="1384"/>
      <c r="CX57" s="1384"/>
    </row>
    <row r="58" spans="1:102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  <c r="BG58" s="1384"/>
      <c r="BH58" s="1384"/>
      <c r="BI58" s="1384"/>
      <c r="BJ58" s="1384"/>
      <c r="BK58" s="1384"/>
      <c r="BL58" s="1384"/>
      <c r="BM58" s="1384"/>
      <c r="BN58" s="1384"/>
      <c r="BO58" s="1384"/>
      <c r="BP58" s="1384"/>
      <c r="BQ58" s="1384"/>
      <c r="BR58" s="1384"/>
      <c r="BS58" s="1384"/>
      <c r="BT58" s="1384"/>
      <c r="BU58" s="1384"/>
      <c r="BV58" s="1384"/>
      <c r="BW58" s="1384"/>
      <c r="BX58" s="1384"/>
      <c r="BY58" s="1384"/>
      <c r="BZ58" s="1384"/>
      <c r="CA58" s="1384"/>
      <c r="CB58" s="1384"/>
      <c r="CC58" s="1384"/>
      <c r="CD58" s="1384"/>
      <c r="CE58" s="1384"/>
      <c r="CF58" s="1384"/>
      <c r="CG58" s="1384"/>
      <c r="CH58" s="1384"/>
      <c r="CI58" s="1384"/>
      <c r="CJ58" s="1384"/>
      <c r="CK58" s="1384"/>
      <c r="CL58" s="1384"/>
      <c r="CM58" s="1384"/>
      <c r="CN58" s="1384"/>
      <c r="CO58" s="1384"/>
      <c r="CP58" s="1384"/>
      <c r="CQ58" s="1384"/>
      <c r="CR58" s="1384"/>
      <c r="CS58" s="1384"/>
      <c r="CT58" s="1384"/>
      <c r="CU58" s="1384"/>
      <c r="CV58" s="1384"/>
      <c r="CW58" s="1384"/>
      <c r="CX58" s="1384"/>
    </row>
    <row r="59" spans="1:102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  <c r="BG59" s="1384"/>
      <c r="BH59" s="1384"/>
      <c r="BI59" s="1384"/>
      <c r="BJ59" s="1384"/>
      <c r="BK59" s="1384"/>
      <c r="BL59" s="1384"/>
      <c r="BM59" s="1384"/>
      <c r="BN59" s="1384"/>
      <c r="BO59" s="1384"/>
      <c r="BP59" s="1384"/>
      <c r="BQ59" s="1384"/>
      <c r="BR59" s="1384"/>
      <c r="BS59" s="1384"/>
      <c r="BT59" s="1384"/>
      <c r="BU59" s="1384"/>
      <c r="BV59" s="1384"/>
      <c r="BW59" s="1384"/>
      <c r="BX59" s="1384"/>
      <c r="BY59" s="1384"/>
      <c r="BZ59" s="1384"/>
      <c r="CA59" s="1384"/>
      <c r="CB59" s="1384"/>
      <c r="CC59" s="1384"/>
      <c r="CD59" s="1384"/>
      <c r="CE59" s="1384"/>
      <c r="CF59" s="1384"/>
      <c r="CG59" s="1384"/>
      <c r="CH59" s="1384"/>
      <c r="CI59" s="1384"/>
      <c r="CJ59" s="1384"/>
      <c r="CK59" s="1384"/>
      <c r="CL59" s="1384"/>
      <c r="CM59" s="1384"/>
      <c r="CN59" s="1384"/>
      <c r="CO59" s="1384"/>
      <c r="CP59" s="1384"/>
      <c r="CQ59" s="1384"/>
      <c r="CR59" s="1384"/>
      <c r="CS59" s="1384"/>
      <c r="CT59" s="1384"/>
      <c r="CU59" s="1384"/>
      <c r="CV59" s="1384"/>
      <c r="CW59" s="1384"/>
      <c r="CX59" s="1384"/>
    </row>
    <row r="60" spans="1:102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  <c r="BG60" s="1384"/>
      <c r="BH60" s="1384"/>
      <c r="BI60" s="1384"/>
      <c r="BJ60" s="1384"/>
      <c r="BK60" s="1384"/>
      <c r="BL60" s="1384"/>
      <c r="BM60" s="1384"/>
      <c r="BN60" s="1384"/>
      <c r="BO60" s="1384"/>
      <c r="BP60" s="1384"/>
      <c r="BQ60" s="1384"/>
      <c r="BR60" s="1384"/>
      <c r="BS60" s="1384"/>
      <c r="BT60" s="1384"/>
      <c r="BU60" s="1384"/>
      <c r="BV60" s="1384"/>
      <c r="BW60" s="1384"/>
      <c r="BX60" s="1384"/>
      <c r="BY60" s="1384"/>
      <c r="BZ60" s="1384"/>
      <c r="CA60" s="1384"/>
      <c r="CB60" s="1384"/>
      <c r="CC60" s="1384"/>
      <c r="CD60" s="1384"/>
      <c r="CE60" s="1384"/>
      <c r="CF60" s="1384"/>
      <c r="CG60" s="1384"/>
      <c r="CH60" s="1384"/>
      <c r="CI60" s="1384"/>
      <c r="CJ60" s="1384"/>
      <c r="CK60" s="1384"/>
      <c r="CL60" s="1384"/>
      <c r="CM60" s="1384"/>
      <c r="CN60" s="1384"/>
      <c r="CO60" s="1384"/>
      <c r="CP60" s="1384"/>
      <c r="CQ60" s="1384"/>
      <c r="CR60" s="1384"/>
      <c r="CS60" s="1384"/>
      <c r="CT60" s="1384"/>
      <c r="CU60" s="1384"/>
      <c r="CV60" s="1384"/>
      <c r="CW60" s="1384"/>
      <c r="CX60" s="1384"/>
    </row>
    <row r="61" spans="1:102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  <c r="BG61" s="1384"/>
      <c r="BH61" s="1384"/>
      <c r="BI61" s="1384"/>
      <c r="BJ61" s="1384"/>
      <c r="BK61" s="1384"/>
      <c r="BL61" s="1384"/>
      <c r="BM61" s="1384"/>
      <c r="BN61" s="1384"/>
      <c r="BO61" s="1384"/>
      <c r="BP61" s="1384"/>
      <c r="BQ61" s="1384"/>
      <c r="BR61" s="1384"/>
      <c r="BS61" s="1384"/>
      <c r="BT61" s="1384"/>
      <c r="BU61" s="1384"/>
      <c r="BV61" s="1384"/>
      <c r="BW61" s="1384"/>
      <c r="BX61" s="1384"/>
      <c r="BY61" s="1384"/>
      <c r="BZ61" s="1384"/>
      <c r="CA61" s="1384"/>
      <c r="CB61" s="1384"/>
      <c r="CC61" s="1384"/>
      <c r="CD61" s="1384"/>
      <c r="CE61" s="1384"/>
      <c r="CF61" s="1384"/>
      <c r="CG61" s="1384"/>
      <c r="CH61" s="1384"/>
      <c r="CI61" s="1384"/>
      <c r="CJ61" s="1384"/>
      <c r="CK61" s="1384"/>
      <c r="CL61" s="1384"/>
      <c r="CM61" s="1384"/>
      <c r="CN61" s="1384"/>
      <c r="CO61" s="1384"/>
      <c r="CP61" s="1384"/>
      <c r="CQ61" s="1384"/>
      <c r="CR61" s="1384"/>
      <c r="CS61" s="1384"/>
      <c r="CT61" s="1384"/>
      <c r="CU61" s="1384"/>
      <c r="CV61" s="1384"/>
      <c r="CW61" s="1384"/>
      <c r="CX61" s="1384"/>
    </row>
    <row r="62" spans="1:102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  <c r="BG62" s="1384"/>
      <c r="BH62" s="1384"/>
      <c r="BI62" s="1384"/>
      <c r="BJ62" s="1384"/>
      <c r="BK62" s="1384"/>
      <c r="BL62" s="1384"/>
      <c r="BM62" s="1384"/>
      <c r="BN62" s="1384"/>
      <c r="BO62" s="1384"/>
      <c r="BP62" s="1384"/>
      <c r="BQ62" s="1384"/>
      <c r="BR62" s="1384"/>
      <c r="BS62" s="1384"/>
      <c r="BT62" s="1384"/>
      <c r="BU62" s="1384"/>
      <c r="BV62" s="1384"/>
      <c r="BW62" s="1384"/>
      <c r="BX62" s="1384"/>
      <c r="BY62" s="1384"/>
      <c r="BZ62" s="1384"/>
      <c r="CA62" s="1384"/>
      <c r="CB62" s="1384"/>
      <c r="CC62" s="1384"/>
      <c r="CD62" s="1384"/>
      <c r="CE62" s="1384"/>
      <c r="CF62" s="1384"/>
      <c r="CG62" s="1384"/>
      <c r="CH62" s="1384"/>
      <c r="CI62" s="1384"/>
      <c r="CJ62" s="1384"/>
      <c r="CK62" s="1384"/>
      <c r="CL62" s="1384"/>
      <c r="CM62" s="1384"/>
      <c r="CN62" s="1384"/>
      <c r="CO62" s="1384"/>
      <c r="CP62" s="1384"/>
      <c r="CQ62" s="1384"/>
      <c r="CR62" s="1384"/>
      <c r="CS62" s="1384"/>
      <c r="CT62" s="1384"/>
      <c r="CU62" s="1384"/>
      <c r="CV62" s="1384"/>
      <c r="CW62" s="1384"/>
      <c r="CX62" s="1384"/>
    </row>
    <row r="63" spans="1:102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  <c r="BG63" s="1384"/>
      <c r="BH63" s="1384"/>
      <c r="BI63" s="1384"/>
      <c r="BJ63" s="1384"/>
      <c r="BK63" s="1384"/>
      <c r="BL63" s="1384"/>
      <c r="BM63" s="1384"/>
      <c r="BN63" s="1384"/>
      <c r="BO63" s="1384"/>
      <c r="BP63" s="1384"/>
      <c r="BQ63" s="1384"/>
      <c r="BR63" s="1384"/>
      <c r="BS63" s="1384"/>
      <c r="BT63" s="1384"/>
      <c r="BU63" s="1384"/>
      <c r="BV63" s="1384"/>
      <c r="BW63" s="1384"/>
      <c r="BX63" s="1384"/>
      <c r="BY63" s="1384"/>
      <c r="BZ63" s="1384"/>
      <c r="CA63" s="1384"/>
      <c r="CB63" s="1384"/>
      <c r="CC63" s="1384"/>
      <c r="CD63" s="1384"/>
      <c r="CE63" s="1384"/>
      <c r="CF63" s="1384"/>
      <c r="CG63" s="1384"/>
      <c r="CH63" s="1384"/>
      <c r="CI63" s="1384"/>
      <c r="CJ63" s="1384"/>
      <c r="CK63" s="1384"/>
      <c r="CL63" s="1384"/>
      <c r="CM63" s="1384"/>
      <c r="CN63" s="1384"/>
      <c r="CO63" s="1384"/>
      <c r="CP63" s="1384"/>
      <c r="CQ63" s="1384"/>
      <c r="CR63" s="1384"/>
      <c r="CS63" s="1384"/>
      <c r="CT63" s="1384"/>
      <c r="CU63" s="1384"/>
      <c r="CV63" s="1384"/>
      <c r="CW63" s="1384"/>
      <c r="CX63" s="1384"/>
    </row>
    <row r="64" spans="1:102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  <c r="BG64" s="1384"/>
      <c r="BH64" s="1384"/>
      <c r="BI64" s="1384"/>
      <c r="BJ64" s="1384"/>
      <c r="BK64" s="1384"/>
      <c r="BL64" s="1384"/>
      <c r="BM64" s="1384"/>
      <c r="BN64" s="1384"/>
      <c r="BO64" s="1384"/>
      <c r="BP64" s="1384"/>
      <c r="BQ64" s="1384"/>
      <c r="BR64" s="1384"/>
      <c r="BS64" s="1384"/>
      <c r="BT64" s="1384"/>
      <c r="BU64" s="1384"/>
      <c r="BV64" s="1384"/>
      <c r="BW64" s="1384"/>
      <c r="BX64" s="1384"/>
      <c r="BY64" s="1384"/>
      <c r="BZ64" s="1384"/>
      <c r="CA64" s="1384"/>
      <c r="CB64" s="1384"/>
      <c r="CC64" s="1384"/>
      <c r="CD64" s="1384"/>
      <c r="CE64" s="1384"/>
      <c r="CF64" s="1384"/>
      <c r="CG64" s="1384"/>
      <c r="CH64" s="1384"/>
      <c r="CI64" s="1384"/>
      <c r="CJ64" s="1384"/>
      <c r="CK64" s="1384"/>
      <c r="CL64" s="1384"/>
      <c r="CM64" s="1384"/>
      <c r="CN64" s="1384"/>
      <c r="CO64" s="1384"/>
      <c r="CP64" s="1384"/>
      <c r="CQ64" s="1384"/>
      <c r="CR64" s="1384"/>
      <c r="CS64" s="1384"/>
      <c r="CT64" s="1384"/>
      <c r="CU64" s="1384"/>
      <c r="CV64" s="1384"/>
      <c r="CW64" s="1384"/>
      <c r="CX64" s="1384"/>
    </row>
    <row r="65" spans="1:102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</row>
    <row r="66" spans="1:102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  <c r="BT66" s="1384"/>
      <c r="BU66" s="1384"/>
      <c r="BV66" s="1384"/>
      <c r="BW66" s="1384"/>
      <c r="BX66" s="1384"/>
      <c r="BY66" s="1384"/>
      <c r="BZ66" s="1384"/>
      <c r="CA66" s="1384"/>
      <c r="CB66" s="1384"/>
      <c r="CC66" s="1384"/>
      <c r="CD66" s="1384"/>
      <c r="CE66" s="1384"/>
      <c r="CF66" s="1384"/>
      <c r="CG66" s="1384"/>
      <c r="CH66" s="1384"/>
      <c r="CI66" s="1384"/>
      <c r="CJ66" s="1384"/>
      <c r="CK66" s="1384"/>
      <c r="CL66" s="1384"/>
      <c r="CM66" s="1384"/>
      <c r="CN66" s="1384"/>
      <c r="CO66" s="1384"/>
      <c r="CP66" s="1384"/>
      <c r="CQ66" s="1384"/>
      <c r="CR66" s="1384"/>
      <c r="CS66" s="1384"/>
      <c r="CT66" s="1384"/>
      <c r="CU66" s="1384"/>
      <c r="CV66" s="1384"/>
      <c r="CW66" s="1384"/>
      <c r="CX66" s="1384"/>
    </row>
    <row r="67" spans="1:102" x14ac:dyDescent="0.25">
      <c r="A67" s="1646" t="s">
        <v>82</v>
      </c>
      <c r="B67" s="1647">
        <v>0</v>
      </c>
      <c r="C67" s="1648">
        <v>0</v>
      </c>
      <c r="D67" s="1649">
        <v>0</v>
      </c>
      <c r="E67" s="1647">
        <v>0</v>
      </c>
      <c r="F67" s="1686">
        <v>0</v>
      </c>
      <c r="G67" s="1674">
        <v>0</v>
      </c>
      <c r="H67" s="1649">
        <v>6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  <c r="BT67" s="1384"/>
      <c r="BU67" s="1384"/>
      <c r="BV67" s="1384"/>
      <c r="BW67" s="1384"/>
      <c r="BX67" s="1384"/>
      <c r="BY67" s="1384"/>
      <c r="BZ67" s="1384"/>
      <c r="CA67" s="1384"/>
      <c r="CB67" s="1384"/>
      <c r="CC67" s="1384"/>
      <c r="CD67" s="1384"/>
      <c r="CE67" s="1384"/>
      <c r="CF67" s="1384"/>
      <c r="CG67" s="1384"/>
      <c r="CH67" s="1384"/>
      <c r="CI67" s="1384"/>
      <c r="CJ67" s="1384"/>
      <c r="CK67" s="1384"/>
      <c r="CL67" s="1384"/>
      <c r="CM67" s="1384"/>
      <c r="CN67" s="1384"/>
      <c r="CO67" s="1384"/>
      <c r="CP67" s="1384"/>
      <c r="CQ67" s="1384"/>
      <c r="CR67" s="1384"/>
      <c r="CS67" s="1384"/>
      <c r="CT67" s="1384"/>
      <c r="CU67" s="1384"/>
      <c r="CV67" s="1384"/>
      <c r="CW67" s="1384"/>
      <c r="CX67" s="1384"/>
    </row>
    <row r="68" spans="1:102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  <c r="BT68" s="1384"/>
      <c r="BU68" s="1384"/>
      <c r="BV68" s="1384"/>
      <c r="BW68" s="1384"/>
      <c r="BX68" s="1384"/>
      <c r="BY68" s="1384"/>
      <c r="BZ68" s="1384"/>
      <c r="CA68" s="1384"/>
      <c r="CB68" s="1384"/>
      <c r="CC68" s="1384"/>
      <c r="CD68" s="1384"/>
      <c r="CE68" s="1384"/>
      <c r="CF68" s="1384"/>
      <c r="CG68" s="1384"/>
      <c r="CH68" s="1384"/>
      <c r="CI68" s="1384"/>
      <c r="CJ68" s="1384"/>
      <c r="CK68" s="1384"/>
      <c r="CL68" s="1384"/>
      <c r="CM68" s="1384"/>
      <c r="CN68" s="1384"/>
      <c r="CO68" s="1384"/>
      <c r="CP68" s="1384"/>
      <c r="CQ68" s="1384"/>
      <c r="CR68" s="1384"/>
      <c r="CS68" s="1384"/>
      <c r="CT68" s="1384"/>
      <c r="CU68" s="1384"/>
      <c r="CV68" s="1384"/>
      <c r="CW68" s="1384"/>
      <c r="CX68" s="1384"/>
    </row>
    <row r="69" spans="1:102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  <c r="BT69" s="1384"/>
      <c r="BU69" s="1384"/>
      <c r="BV69" s="1384"/>
      <c r="BW69" s="1384"/>
      <c r="BX69" s="1384"/>
      <c r="BY69" s="1384"/>
      <c r="BZ69" s="1384"/>
      <c r="CA69" s="1384"/>
      <c r="CB69" s="1384"/>
      <c r="CC69" s="1384"/>
      <c r="CD69" s="1384"/>
      <c r="CE69" s="1384"/>
      <c r="CF69" s="1384"/>
      <c r="CG69" s="1384"/>
      <c r="CH69" s="1384"/>
      <c r="CI69" s="1384"/>
      <c r="CJ69" s="1384"/>
      <c r="CK69" s="1384"/>
      <c r="CL69" s="1384"/>
      <c r="CM69" s="1384"/>
      <c r="CN69" s="1384"/>
      <c r="CO69" s="1384"/>
      <c r="CP69" s="1384"/>
      <c r="CQ69" s="1384"/>
      <c r="CR69" s="1384"/>
      <c r="CS69" s="1384"/>
      <c r="CT69" s="1384"/>
      <c r="CU69" s="1384"/>
      <c r="CV69" s="1384"/>
      <c r="CW69" s="1384"/>
      <c r="CX69" s="1384"/>
    </row>
    <row r="70" spans="1:102" ht="42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  <c r="BT70" s="1384"/>
      <c r="BU70" s="1384"/>
      <c r="BV70" s="1384"/>
      <c r="BW70" s="1384"/>
      <c r="BX70" s="1384"/>
      <c r="BY70" s="1384"/>
      <c r="BZ70" s="1384"/>
      <c r="CA70" s="1384"/>
      <c r="CB70" s="1384"/>
      <c r="CC70" s="1384"/>
      <c r="CD70" s="1384"/>
      <c r="CE70" s="1384"/>
      <c r="CF70" s="1384"/>
      <c r="CG70" s="1384"/>
      <c r="CH70" s="1384"/>
      <c r="CI70" s="1384"/>
      <c r="CJ70" s="1384"/>
      <c r="CK70" s="1384"/>
      <c r="CL70" s="1384"/>
      <c r="CM70" s="1384"/>
      <c r="CN70" s="1384"/>
      <c r="CO70" s="1384"/>
      <c r="CP70" s="1384"/>
      <c r="CQ70" s="1384"/>
      <c r="CR70" s="1384"/>
      <c r="CS70" s="1384"/>
      <c r="CT70" s="1384"/>
      <c r="CU70" s="1384"/>
      <c r="CV70" s="1384"/>
      <c r="CW70" s="1384"/>
      <c r="CX70" s="1384"/>
    </row>
    <row r="71" spans="1:102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  <c r="BT71" s="1384"/>
      <c r="BU71" s="1384"/>
      <c r="BV71" s="1384"/>
      <c r="BW71" s="1384"/>
      <c r="BX71" s="1384"/>
      <c r="BY71" s="1384"/>
      <c r="BZ71" s="1384"/>
      <c r="CA71" s="1384"/>
      <c r="CB71" s="1384"/>
      <c r="CC71" s="1384"/>
      <c r="CD71" s="1384"/>
      <c r="CE71" s="1384"/>
      <c r="CF71" s="1384"/>
      <c r="CG71" s="1384"/>
      <c r="CH71" s="1384"/>
      <c r="CI71" s="1384"/>
      <c r="CJ71" s="1384"/>
      <c r="CK71" s="1384"/>
      <c r="CL71" s="1384"/>
      <c r="CM71" s="1384"/>
      <c r="CN71" s="1384"/>
      <c r="CO71" s="1384"/>
      <c r="CP71" s="1384"/>
      <c r="CQ71" s="1384"/>
      <c r="CR71" s="1384"/>
      <c r="CS71" s="1384"/>
      <c r="CT71" s="1384"/>
      <c r="CU71" s="1384"/>
      <c r="CV71" s="1384"/>
      <c r="CW71" s="1384"/>
      <c r="CX71" s="1384"/>
    </row>
    <row r="72" spans="1:102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384"/>
      <c r="BU72" s="1384"/>
      <c r="BV72" s="1384"/>
      <c r="BW72" s="1384"/>
      <c r="BX72" s="1384"/>
      <c r="BY72" s="1384"/>
      <c r="BZ72" s="1384"/>
      <c r="CA72" s="1384"/>
      <c r="CB72" s="1384"/>
      <c r="CC72" s="1384"/>
      <c r="CD72" s="1384"/>
      <c r="CE72" s="1384"/>
      <c r="CF72" s="1384"/>
      <c r="CG72" s="1384"/>
      <c r="CH72" s="1384"/>
      <c r="CI72" s="1384"/>
      <c r="CJ72" s="1384"/>
      <c r="CK72" s="1384"/>
      <c r="CL72" s="1384"/>
      <c r="CM72" s="1384"/>
      <c r="CN72" s="1384"/>
      <c r="CO72" s="1384"/>
      <c r="CP72" s="1384"/>
      <c r="CQ72" s="1384"/>
      <c r="CR72" s="1384"/>
      <c r="CS72" s="1384"/>
      <c r="CT72" s="1384"/>
      <c r="CU72" s="1384"/>
      <c r="CV72" s="1384"/>
      <c r="CW72" s="1384"/>
      <c r="CX72" s="1384"/>
    </row>
    <row r="73" spans="1:102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  <c r="BT73" s="1384"/>
      <c r="BU73" s="1384"/>
      <c r="BV73" s="1384"/>
      <c r="BW73" s="1384"/>
      <c r="BX73" s="1384"/>
      <c r="BY73" s="1384"/>
      <c r="BZ73" s="1384"/>
      <c r="CA73" s="1384"/>
      <c r="CB73" s="1384"/>
      <c r="CC73" s="1384"/>
      <c r="CD73" s="1384"/>
      <c r="CE73" s="1384"/>
      <c r="CF73" s="1384"/>
      <c r="CG73" s="1384"/>
      <c r="CH73" s="1384"/>
      <c r="CI73" s="1384"/>
      <c r="CJ73" s="1384"/>
      <c r="CK73" s="1384"/>
      <c r="CL73" s="1384"/>
      <c r="CM73" s="1384"/>
      <c r="CN73" s="1384"/>
      <c r="CO73" s="1384"/>
      <c r="CP73" s="1384"/>
      <c r="CQ73" s="1384"/>
      <c r="CR73" s="1384"/>
      <c r="CS73" s="1384"/>
      <c r="CT73" s="1384"/>
      <c r="CU73" s="1384"/>
      <c r="CV73" s="1384"/>
      <c r="CW73" s="1384"/>
      <c r="CX73" s="1384"/>
    </row>
    <row r="74" spans="1:102" ht="15" customHeight="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  <c r="BT74" s="1384"/>
      <c r="BU74" s="1384"/>
      <c r="BV74" s="1384"/>
      <c r="BW74" s="1384"/>
      <c r="BX74" s="1384"/>
      <c r="BY74" s="1384"/>
      <c r="BZ74" s="1384"/>
      <c r="CA74" s="1384"/>
      <c r="CB74" s="1384"/>
      <c r="CC74" s="1384"/>
      <c r="CD74" s="1384"/>
      <c r="CE74" s="1384"/>
      <c r="CF74" s="1384"/>
      <c r="CG74" s="1384"/>
      <c r="CH74" s="1384"/>
      <c r="CI74" s="1384"/>
      <c r="CJ74" s="1384"/>
      <c r="CK74" s="1384"/>
      <c r="CL74" s="1384"/>
      <c r="CM74" s="1384"/>
      <c r="CN74" s="1384"/>
      <c r="CO74" s="1384"/>
      <c r="CP74" s="1384"/>
      <c r="CQ74" s="1384"/>
      <c r="CR74" s="1384"/>
      <c r="CS74" s="1384"/>
      <c r="CT74" s="1384"/>
      <c r="CU74" s="1384"/>
      <c r="CV74" s="1384"/>
      <c r="CW74" s="1384"/>
      <c r="CX74" s="1384"/>
    </row>
    <row r="75" spans="1:102" ht="21" x14ac:dyDescent="0.25">
      <c r="A75" s="1861"/>
      <c r="B75" s="1877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  <c r="BT75" s="1384"/>
      <c r="BU75" s="1384"/>
      <c r="BV75" s="1384"/>
      <c r="BW75" s="1384"/>
      <c r="BX75" s="1384"/>
      <c r="BY75" s="1384"/>
      <c r="BZ75" s="1384"/>
      <c r="CA75" s="1384"/>
      <c r="CB75" s="1384"/>
      <c r="CC75" s="1384"/>
      <c r="CD75" s="1384"/>
      <c r="CE75" s="1384"/>
      <c r="CF75" s="1384"/>
      <c r="CG75" s="1384"/>
      <c r="CH75" s="1384"/>
      <c r="CI75" s="1384"/>
      <c r="CJ75" s="1384"/>
      <c r="CK75" s="1384"/>
      <c r="CL75" s="1384"/>
      <c r="CM75" s="1384"/>
      <c r="CN75" s="1384"/>
      <c r="CO75" s="1384"/>
      <c r="CP75" s="1384"/>
      <c r="CQ75" s="1384"/>
      <c r="CR75" s="1384"/>
      <c r="CS75" s="1384"/>
      <c r="CT75" s="1384"/>
      <c r="CU75" s="1384"/>
      <c r="CV75" s="1384"/>
      <c r="CW75" s="1384"/>
      <c r="CX75" s="1384"/>
    </row>
    <row r="76" spans="1:102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  <c r="BT76" s="1384"/>
      <c r="BU76" s="1384"/>
      <c r="BV76" s="1384"/>
      <c r="BW76" s="1384"/>
      <c r="BX76" s="1384"/>
      <c r="BY76" s="1384"/>
      <c r="BZ76" s="1384"/>
      <c r="CA76" s="1384"/>
      <c r="CB76" s="1384"/>
      <c r="CC76" s="1384"/>
      <c r="CD76" s="1384"/>
      <c r="CE76" s="1384"/>
      <c r="CF76" s="1384"/>
      <c r="CG76" s="1384"/>
      <c r="CH76" s="1384"/>
      <c r="CI76" s="1384"/>
      <c r="CJ76" s="1384"/>
      <c r="CK76" s="1384"/>
      <c r="CL76" s="1384"/>
      <c r="CM76" s="1384"/>
      <c r="CN76" s="1384"/>
      <c r="CO76" s="1384"/>
      <c r="CP76" s="1384"/>
      <c r="CQ76" s="1384"/>
      <c r="CR76" s="1384"/>
      <c r="CS76" s="1384"/>
      <c r="CT76" s="1384"/>
      <c r="CU76" s="1384"/>
      <c r="CV76" s="1384"/>
      <c r="CW76" s="1384"/>
      <c r="CX76" s="1384"/>
    </row>
    <row r="77" spans="1:10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  <c r="BT77" s="1384"/>
      <c r="BU77" s="1384"/>
      <c r="BV77" s="1384"/>
      <c r="BW77" s="1384"/>
      <c r="BX77" s="1384"/>
      <c r="BY77" s="1384"/>
      <c r="BZ77" s="1384"/>
      <c r="CA77" s="1384"/>
      <c r="CB77" s="1384"/>
      <c r="CC77" s="1384"/>
      <c r="CD77" s="1384"/>
      <c r="CE77" s="1384"/>
      <c r="CF77" s="1384"/>
      <c r="CG77" s="1384"/>
      <c r="CH77" s="1384"/>
      <c r="CI77" s="1384"/>
      <c r="CJ77" s="1384"/>
      <c r="CK77" s="1384"/>
      <c r="CL77" s="1384"/>
      <c r="CM77" s="1384"/>
      <c r="CN77" s="1384"/>
      <c r="CO77" s="1384"/>
      <c r="CP77" s="1384"/>
      <c r="CQ77" s="1384"/>
      <c r="CR77" s="1384"/>
      <c r="CS77" s="1384"/>
      <c r="CT77" s="1384"/>
      <c r="CU77" s="1384"/>
      <c r="CV77" s="1384"/>
      <c r="CW77" s="1384"/>
      <c r="CX77" s="1384"/>
    </row>
    <row r="78" spans="1:102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  <c r="BT78" s="1384"/>
      <c r="BU78" s="1384"/>
      <c r="BV78" s="1384"/>
      <c r="BW78" s="1384"/>
      <c r="BX78" s="1384"/>
      <c r="BY78" s="1384"/>
      <c r="BZ78" s="1384"/>
      <c r="CA78" s="1384"/>
      <c r="CB78" s="1384"/>
      <c r="CC78" s="1384"/>
      <c r="CD78" s="1384"/>
      <c r="CE78" s="1384"/>
      <c r="CF78" s="1384"/>
      <c r="CG78" s="1384"/>
      <c r="CH78" s="1384"/>
      <c r="CI78" s="1384"/>
      <c r="CJ78" s="1384"/>
      <c r="CK78" s="1384"/>
      <c r="CL78" s="1384"/>
      <c r="CM78" s="1384"/>
      <c r="CN78" s="1384"/>
      <c r="CO78" s="1384"/>
      <c r="CP78" s="1384"/>
      <c r="CQ78" s="1384"/>
      <c r="CR78" s="1384"/>
      <c r="CS78" s="1384"/>
      <c r="CT78" s="1384"/>
      <c r="CU78" s="1384"/>
      <c r="CV78" s="1384"/>
      <c r="CW78" s="1384"/>
      <c r="CX78" s="1384"/>
    </row>
    <row r="79" spans="1:102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  <c r="BT79" s="1384"/>
      <c r="BU79" s="1384"/>
      <c r="BV79" s="1384"/>
      <c r="BW79" s="1384"/>
      <c r="BX79" s="1384"/>
      <c r="BY79" s="1384"/>
      <c r="BZ79" s="1384"/>
      <c r="CA79" s="1384"/>
      <c r="CB79" s="1384"/>
      <c r="CC79" s="1384"/>
      <c r="CD79" s="1384"/>
      <c r="CE79" s="1384"/>
      <c r="CF79" s="1384"/>
      <c r="CG79" s="1384"/>
      <c r="CH79" s="1384"/>
      <c r="CI79" s="1384"/>
      <c r="CJ79" s="1384"/>
      <c r="CK79" s="1384"/>
      <c r="CL79" s="1384"/>
      <c r="CM79" s="1384"/>
      <c r="CN79" s="1384"/>
      <c r="CO79" s="1384"/>
      <c r="CP79" s="1384"/>
      <c r="CQ79" s="1384"/>
      <c r="CR79" s="1384"/>
      <c r="CS79" s="1384"/>
      <c r="CT79" s="1384"/>
      <c r="CU79" s="1384"/>
      <c r="CV79" s="1384"/>
      <c r="CW79" s="1384"/>
      <c r="CX79" s="1384"/>
    </row>
    <row r="80" spans="1:102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  <c r="BT80" s="1384"/>
      <c r="BU80" s="1384"/>
      <c r="BV80" s="1384"/>
      <c r="BW80" s="1384"/>
      <c r="BX80" s="1384"/>
      <c r="BY80" s="1384"/>
      <c r="BZ80" s="1384"/>
      <c r="CA80" s="1384"/>
      <c r="CB80" s="1384"/>
      <c r="CC80" s="1384"/>
      <c r="CD80" s="1384"/>
      <c r="CE80" s="1384"/>
      <c r="CF80" s="1384"/>
      <c r="CG80" s="1384"/>
      <c r="CH80" s="1384"/>
      <c r="CI80" s="1384"/>
      <c r="CJ80" s="1384"/>
      <c r="CK80" s="1384"/>
      <c r="CL80" s="1384"/>
      <c r="CM80" s="1384"/>
      <c r="CN80" s="1384"/>
      <c r="CO80" s="1384"/>
      <c r="CP80" s="1384"/>
      <c r="CQ80" s="1384"/>
      <c r="CR80" s="1384"/>
      <c r="CS80" s="1384"/>
      <c r="CT80" s="1384"/>
      <c r="CU80" s="1384"/>
      <c r="CV80" s="1384"/>
      <c r="CW80" s="1384"/>
      <c r="CX80" s="1384"/>
    </row>
    <row r="81" spans="1:102" ht="15" customHeight="1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  <c r="BR81" s="1384"/>
      <c r="BS81" s="1384"/>
      <c r="BT81" s="1384"/>
      <c r="BU81" s="1384"/>
      <c r="BV81" s="1384"/>
      <c r="BW81" s="1384"/>
      <c r="BX81" s="1384"/>
      <c r="BY81" s="1384"/>
      <c r="BZ81" s="1384"/>
      <c r="CA81" s="1384"/>
      <c r="CB81" s="1384"/>
      <c r="CC81" s="1384"/>
      <c r="CD81" s="1384"/>
      <c r="CE81" s="1384"/>
      <c r="CF81" s="1384"/>
      <c r="CG81" s="1384"/>
      <c r="CH81" s="1384"/>
      <c r="CI81" s="1384"/>
      <c r="CJ81" s="1384"/>
      <c r="CK81" s="1384"/>
      <c r="CL81" s="1384"/>
      <c r="CM81" s="1384"/>
      <c r="CN81" s="1384"/>
      <c r="CO81" s="1384"/>
      <c r="CP81" s="1384"/>
      <c r="CQ81" s="1384"/>
      <c r="CR81" s="1384"/>
      <c r="CS81" s="1384"/>
      <c r="CT81" s="1384"/>
      <c r="CU81" s="1384"/>
      <c r="CV81" s="1384"/>
      <c r="CW81" s="1384"/>
      <c r="CX81" s="1384"/>
    </row>
    <row r="82" spans="1:102" x14ac:dyDescent="0.25">
      <c r="A82" s="1834"/>
      <c r="B82" s="1835"/>
      <c r="C82" s="1851"/>
      <c r="D82" s="1831"/>
      <c r="E82" s="1831"/>
      <c r="F82" s="1831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  <c r="BR82" s="1384"/>
      <c r="BS82" s="1384"/>
      <c r="BT82" s="1384"/>
      <c r="BU82" s="1384"/>
      <c r="BV82" s="1384"/>
      <c r="BW82" s="1384"/>
      <c r="BX82" s="1384"/>
      <c r="BY82" s="1384"/>
      <c r="BZ82" s="1384"/>
      <c r="CA82" s="1384"/>
      <c r="CB82" s="1384"/>
      <c r="CC82" s="1384"/>
      <c r="CD82" s="1384"/>
      <c r="CE82" s="1384"/>
      <c r="CF82" s="1384"/>
      <c r="CG82" s="1384"/>
      <c r="CH82" s="1384"/>
      <c r="CI82" s="1384"/>
      <c r="CJ82" s="1384"/>
      <c r="CK82" s="1384"/>
      <c r="CL82" s="1384"/>
      <c r="CM82" s="1384"/>
      <c r="CN82" s="1384"/>
      <c r="CO82" s="1384"/>
      <c r="CP82" s="1384"/>
      <c r="CQ82" s="1384"/>
      <c r="CR82" s="1384"/>
      <c r="CS82" s="1384"/>
      <c r="CT82" s="1384"/>
      <c r="CU82" s="1384"/>
      <c r="CV82" s="1384"/>
      <c r="CW82" s="1384"/>
      <c r="CX82" s="1384"/>
    </row>
    <row r="83" spans="1:102" x14ac:dyDescent="0.25">
      <c r="A83" s="1858" t="s">
        <v>107</v>
      </c>
      <c r="B83" s="1859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  <c r="BR83" s="1384"/>
      <c r="BS83" s="1384"/>
      <c r="BT83" s="1384"/>
      <c r="BU83" s="1384"/>
      <c r="BV83" s="1384"/>
      <c r="BW83" s="1384"/>
      <c r="BX83" s="1384"/>
      <c r="BY83" s="1384"/>
      <c r="BZ83" s="1384"/>
      <c r="CA83" s="1384"/>
      <c r="CB83" s="1384"/>
      <c r="CC83" s="1384"/>
      <c r="CD83" s="1384"/>
      <c r="CE83" s="1384"/>
      <c r="CF83" s="1384"/>
      <c r="CG83" s="1384"/>
      <c r="CH83" s="1384"/>
      <c r="CI83" s="1384"/>
      <c r="CJ83" s="1384"/>
      <c r="CK83" s="1384"/>
      <c r="CL83" s="1384"/>
      <c r="CM83" s="1384"/>
      <c r="CN83" s="1384"/>
      <c r="CO83" s="1384"/>
      <c r="CP83" s="1384"/>
      <c r="CQ83" s="1384"/>
      <c r="CR83" s="1384"/>
      <c r="CS83" s="1384"/>
      <c r="CT83" s="1384"/>
      <c r="CU83" s="1384"/>
      <c r="CV83" s="1384"/>
      <c r="CW83" s="1384"/>
      <c r="CX83" s="1384"/>
    </row>
    <row r="84" spans="1:102" x14ac:dyDescent="0.25">
      <c r="A84" s="1845" t="s">
        <v>108</v>
      </c>
      <c r="B84" s="1846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  <c r="BR84" s="1384"/>
      <c r="BS84" s="1384"/>
      <c r="BT84" s="1384"/>
      <c r="BU84" s="1384"/>
      <c r="BV84" s="1384"/>
      <c r="BW84" s="1384"/>
      <c r="BX84" s="1384"/>
      <c r="BY84" s="1384"/>
      <c r="BZ84" s="1384"/>
      <c r="CA84" s="1384"/>
      <c r="CB84" s="1384"/>
      <c r="CC84" s="1384"/>
      <c r="CD84" s="1384"/>
      <c r="CE84" s="1384"/>
      <c r="CF84" s="1384"/>
      <c r="CG84" s="1384"/>
      <c r="CH84" s="1384"/>
      <c r="CI84" s="1384"/>
      <c r="CJ84" s="1384"/>
      <c r="CK84" s="1384"/>
      <c r="CL84" s="1384"/>
      <c r="CM84" s="1384"/>
      <c r="CN84" s="1384"/>
      <c r="CO84" s="1384"/>
      <c r="CP84" s="1384"/>
      <c r="CQ84" s="1384"/>
      <c r="CR84" s="1384"/>
      <c r="CS84" s="1384"/>
      <c r="CT84" s="1384"/>
      <c r="CU84" s="1384"/>
      <c r="CV84" s="1384"/>
      <c r="CW84" s="1384"/>
      <c r="CX84" s="1384"/>
    </row>
    <row r="85" spans="1:102" x14ac:dyDescent="0.25">
      <c r="A85" s="1845" t="s">
        <v>109</v>
      </c>
      <c r="B85" s="1846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  <c r="BR85" s="1384"/>
      <c r="BS85" s="1384"/>
      <c r="BT85" s="1384"/>
      <c r="BU85" s="1384"/>
      <c r="BV85" s="1384"/>
      <c r="BW85" s="1384"/>
      <c r="BX85" s="1384"/>
      <c r="BY85" s="1384"/>
      <c r="BZ85" s="1384"/>
      <c r="CA85" s="1384"/>
      <c r="CB85" s="1384"/>
      <c r="CC85" s="1384"/>
      <c r="CD85" s="1384"/>
      <c r="CE85" s="1384"/>
      <c r="CF85" s="1384"/>
      <c r="CG85" s="1384"/>
      <c r="CH85" s="1384"/>
      <c r="CI85" s="1384"/>
      <c r="CJ85" s="1384"/>
      <c r="CK85" s="1384"/>
      <c r="CL85" s="1384"/>
      <c r="CM85" s="1384"/>
      <c r="CN85" s="1384"/>
      <c r="CO85" s="1384"/>
      <c r="CP85" s="1384"/>
      <c r="CQ85" s="1384"/>
      <c r="CR85" s="1384"/>
      <c r="CS85" s="1384"/>
      <c r="CT85" s="1384"/>
      <c r="CU85" s="1384"/>
      <c r="CV85" s="1384"/>
      <c r="CW85" s="1384"/>
      <c r="CX85" s="1384"/>
    </row>
    <row r="86" spans="1:102" x14ac:dyDescent="0.25">
      <c r="A86" s="1845" t="s">
        <v>110</v>
      </c>
      <c r="B86" s="1846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  <c r="BR86" s="1384"/>
      <c r="BS86" s="1384"/>
      <c r="BT86" s="1384"/>
      <c r="BU86" s="1384"/>
      <c r="BV86" s="1384"/>
      <c r="BW86" s="1384"/>
      <c r="BX86" s="1384"/>
      <c r="BY86" s="1384"/>
      <c r="BZ86" s="1384"/>
      <c r="CA86" s="1384"/>
      <c r="CB86" s="1384"/>
      <c r="CC86" s="1384"/>
      <c r="CD86" s="1384"/>
      <c r="CE86" s="1384"/>
      <c r="CF86" s="1384"/>
      <c r="CG86" s="1384"/>
      <c r="CH86" s="1384"/>
      <c r="CI86" s="1384"/>
      <c r="CJ86" s="1384"/>
      <c r="CK86" s="1384"/>
      <c r="CL86" s="1384"/>
      <c r="CM86" s="1384"/>
      <c r="CN86" s="1384"/>
      <c r="CO86" s="1384"/>
      <c r="CP86" s="1384"/>
      <c r="CQ86" s="1384"/>
      <c r="CR86" s="1384"/>
      <c r="CS86" s="1384"/>
      <c r="CT86" s="1384"/>
      <c r="CU86" s="1384"/>
      <c r="CV86" s="1384"/>
      <c r="CW86" s="1384"/>
      <c r="CX86" s="1384"/>
    </row>
    <row r="87" spans="1:102" x14ac:dyDescent="0.25">
      <c r="A87" s="1845" t="s">
        <v>111</v>
      </c>
      <c r="B87" s="1846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  <c r="BR87" s="1384"/>
      <c r="BS87" s="1384"/>
      <c r="BT87" s="1384"/>
      <c r="BU87" s="1384"/>
      <c r="BV87" s="1384"/>
      <c r="BW87" s="1384"/>
      <c r="BX87" s="1384"/>
      <c r="BY87" s="1384"/>
      <c r="BZ87" s="1384"/>
      <c r="CA87" s="1384"/>
      <c r="CB87" s="1384"/>
      <c r="CC87" s="1384"/>
      <c r="CD87" s="1384"/>
      <c r="CE87" s="1384"/>
      <c r="CF87" s="1384"/>
      <c r="CG87" s="1384"/>
      <c r="CH87" s="1384"/>
      <c r="CI87" s="1384"/>
      <c r="CJ87" s="1384"/>
      <c r="CK87" s="1384"/>
      <c r="CL87" s="1384"/>
      <c r="CM87" s="1384"/>
      <c r="CN87" s="1384"/>
      <c r="CO87" s="1384"/>
      <c r="CP87" s="1384"/>
      <c r="CQ87" s="1384"/>
      <c r="CR87" s="1384"/>
      <c r="CS87" s="1384"/>
      <c r="CT87" s="1384"/>
      <c r="CU87" s="1384"/>
      <c r="CV87" s="1384"/>
      <c r="CW87" s="1384"/>
      <c r="CX87" s="1384"/>
    </row>
    <row r="88" spans="1:102" x14ac:dyDescent="0.25">
      <c r="A88" s="1864" t="s">
        <v>112</v>
      </c>
      <c r="B88" s="1865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  <c r="BR88" s="1384"/>
      <c r="BS88" s="1384"/>
      <c r="BT88" s="1384"/>
      <c r="BU88" s="1384"/>
      <c r="BV88" s="1384"/>
      <c r="BW88" s="1384"/>
      <c r="BX88" s="1384"/>
      <c r="BY88" s="1384"/>
      <c r="BZ88" s="1384"/>
      <c r="CA88" s="1384"/>
      <c r="CB88" s="1384"/>
      <c r="CC88" s="1384"/>
      <c r="CD88" s="1384"/>
      <c r="CE88" s="1384"/>
      <c r="CF88" s="1384"/>
      <c r="CG88" s="1384"/>
      <c r="CH88" s="1384"/>
      <c r="CI88" s="1384"/>
      <c r="CJ88" s="1384"/>
      <c r="CK88" s="1384"/>
      <c r="CL88" s="1384"/>
      <c r="CM88" s="1384"/>
      <c r="CN88" s="1384"/>
      <c r="CO88" s="1384"/>
      <c r="CP88" s="1384"/>
      <c r="CQ88" s="1384"/>
      <c r="CR88" s="1384"/>
      <c r="CS88" s="1384"/>
      <c r="CT88" s="1384"/>
      <c r="CU88" s="1384"/>
      <c r="CV88" s="1384"/>
      <c r="CW88" s="1384"/>
      <c r="CX88" s="1384"/>
    </row>
    <row r="89" spans="1:102" x14ac:dyDescent="0.25">
      <c r="A89" s="1816" t="s">
        <v>82</v>
      </c>
      <c r="B89" s="1817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  <c r="BR89" s="1384"/>
      <c r="BS89" s="1384"/>
      <c r="BT89" s="1384"/>
      <c r="BU89" s="1384"/>
      <c r="BV89" s="1384"/>
      <c r="BW89" s="1384"/>
      <c r="BX89" s="1384"/>
      <c r="BY89" s="1384"/>
      <c r="BZ89" s="1384"/>
      <c r="CA89" s="1384"/>
      <c r="CB89" s="1384"/>
      <c r="CC89" s="1384"/>
      <c r="CD89" s="1384"/>
      <c r="CE89" s="1384"/>
      <c r="CF89" s="1384"/>
      <c r="CG89" s="1384"/>
      <c r="CH89" s="1384"/>
      <c r="CI89" s="1384"/>
      <c r="CJ89" s="1384"/>
      <c r="CK89" s="1384"/>
      <c r="CL89" s="1384"/>
      <c r="CM89" s="1384"/>
      <c r="CN89" s="1384"/>
      <c r="CO89" s="1384"/>
      <c r="CP89" s="1384"/>
      <c r="CQ89" s="1384"/>
      <c r="CR89" s="1384"/>
      <c r="CS89" s="1384"/>
      <c r="CT89" s="1384"/>
      <c r="CU89" s="1384"/>
      <c r="CV89" s="1384"/>
      <c r="CW89" s="1384"/>
      <c r="CX89" s="1384"/>
    </row>
    <row r="90" spans="1:102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384"/>
      <c r="BS90" s="1384"/>
      <c r="BT90" s="1384"/>
      <c r="BU90" s="1384"/>
      <c r="BV90" s="1384"/>
      <c r="BW90" s="1384"/>
      <c r="BX90" s="1384"/>
      <c r="BY90" s="1384"/>
      <c r="BZ90" s="1384"/>
      <c r="CA90" s="1384"/>
      <c r="CB90" s="1384"/>
      <c r="CC90" s="1384"/>
      <c r="CD90" s="1384"/>
      <c r="CE90" s="1384"/>
      <c r="CF90" s="1384"/>
      <c r="CG90" s="1384"/>
      <c r="CH90" s="1384"/>
      <c r="CI90" s="1384"/>
      <c r="CJ90" s="1384"/>
      <c r="CK90" s="1384"/>
      <c r="CL90" s="1384"/>
      <c r="CM90" s="1384"/>
      <c r="CN90" s="1384"/>
      <c r="CO90" s="1384"/>
      <c r="CP90" s="1384"/>
      <c r="CQ90" s="1384"/>
      <c r="CR90" s="1384"/>
      <c r="CS90" s="1384"/>
      <c r="CT90" s="1384"/>
      <c r="CU90" s="1384"/>
      <c r="CV90" s="1384"/>
      <c r="CW90" s="1384"/>
      <c r="CX90" s="1384"/>
    </row>
    <row r="91" spans="1:102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  <c r="BR91" s="1384"/>
      <c r="BS91" s="1384"/>
      <c r="BT91" s="1384"/>
      <c r="BU91" s="1384"/>
      <c r="BV91" s="1384"/>
      <c r="BW91" s="1384"/>
      <c r="BX91" s="1384"/>
      <c r="BY91" s="1384"/>
      <c r="BZ91" s="1384"/>
      <c r="CA91" s="1384"/>
      <c r="CB91" s="1384"/>
      <c r="CC91" s="1384"/>
      <c r="CD91" s="1384"/>
      <c r="CE91" s="1384"/>
      <c r="CF91" s="1384"/>
      <c r="CG91" s="1384"/>
      <c r="CH91" s="1384"/>
      <c r="CI91" s="1384"/>
      <c r="CJ91" s="1384"/>
      <c r="CK91" s="1384"/>
      <c r="CL91" s="1384"/>
      <c r="CM91" s="1384"/>
      <c r="CN91" s="1384"/>
      <c r="CO91" s="1384"/>
      <c r="CP91" s="1384"/>
      <c r="CQ91" s="1384"/>
      <c r="CR91" s="1384"/>
      <c r="CS91" s="1384"/>
      <c r="CT91" s="1384"/>
      <c r="CU91" s="1384"/>
      <c r="CV91" s="1384"/>
      <c r="CW91" s="1384"/>
      <c r="CX91" s="1384"/>
    </row>
    <row r="92" spans="1:102" ht="63" x14ac:dyDescent="0.25">
      <c r="A92" s="1818" t="s">
        <v>115</v>
      </c>
      <c r="B92" s="1883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  <c r="BR92" s="1384"/>
      <c r="BS92" s="1384"/>
      <c r="BT92" s="1384"/>
      <c r="BU92" s="1384"/>
      <c r="BV92" s="1384"/>
      <c r="BW92" s="1384"/>
      <c r="BX92" s="1384"/>
      <c r="BY92" s="1384"/>
      <c r="BZ92" s="1384"/>
      <c r="CA92" s="1384"/>
      <c r="CB92" s="1384"/>
      <c r="CC92" s="1384"/>
      <c r="CD92" s="1384"/>
      <c r="CE92" s="1384"/>
      <c r="CF92" s="1384"/>
      <c r="CG92" s="1384"/>
      <c r="CH92" s="1384"/>
      <c r="CI92" s="1384"/>
      <c r="CJ92" s="1384"/>
      <c r="CK92" s="1384"/>
      <c r="CL92" s="1384"/>
      <c r="CM92" s="1384"/>
      <c r="CN92" s="1384"/>
      <c r="CO92" s="1384"/>
      <c r="CP92" s="1384"/>
      <c r="CQ92" s="1384"/>
      <c r="CR92" s="1384"/>
      <c r="CS92" s="1384"/>
      <c r="CT92" s="1384"/>
      <c r="CU92" s="1384"/>
      <c r="CV92" s="1384"/>
      <c r="CW92" s="1384"/>
      <c r="CX92" s="1384"/>
    </row>
    <row r="93" spans="1:102" ht="15" customHeight="1" x14ac:dyDescent="0.25">
      <c r="A93" s="1862" t="s">
        <v>119</v>
      </c>
      <c r="B93" s="1863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  <c r="BR93" s="1384"/>
      <c r="BS93" s="1384"/>
      <c r="BT93" s="1384"/>
      <c r="BU93" s="1384"/>
      <c r="BV93" s="1384"/>
      <c r="BW93" s="1384"/>
      <c r="BX93" s="1384"/>
      <c r="BY93" s="1384"/>
      <c r="BZ93" s="1384"/>
      <c r="CA93" s="1384"/>
      <c r="CB93" s="1384"/>
      <c r="CC93" s="1384"/>
      <c r="CD93" s="1384"/>
      <c r="CE93" s="1384"/>
      <c r="CF93" s="1384"/>
      <c r="CG93" s="1384"/>
      <c r="CH93" s="1384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4"/>
      <c r="CX93" s="1384"/>
    </row>
    <row r="94" spans="1:102" ht="15" customHeight="1" x14ac:dyDescent="0.25">
      <c r="A94" s="1856" t="s">
        <v>120</v>
      </c>
      <c r="B94" s="1857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  <c r="BR94" s="1384"/>
      <c r="BS94" s="1384"/>
      <c r="BT94" s="1384"/>
      <c r="BU94" s="1384"/>
      <c r="BV94" s="1384"/>
      <c r="BW94" s="1384"/>
      <c r="BX94" s="1384"/>
      <c r="BY94" s="1384"/>
      <c r="BZ94" s="1384"/>
      <c r="CA94" s="1384"/>
      <c r="CB94" s="1384"/>
      <c r="CC94" s="1384"/>
      <c r="CD94" s="1384"/>
      <c r="CE94" s="1384"/>
      <c r="CF94" s="1384"/>
      <c r="CG94" s="1384"/>
      <c r="CH94" s="1384"/>
      <c r="CI94" s="1384"/>
      <c r="CJ94" s="1384"/>
      <c r="CK94" s="1384"/>
      <c r="CL94" s="1384"/>
      <c r="CM94" s="1384"/>
      <c r="CN94" s="1384"/>
      <c r="CO94" s="1384"/>
      <c r="CP94" s="1384"/>
      <c r="CQ94" s="1384"/>
      <c r="CR94" s="1384"/>
      <c r="CS94" s="1384"/>
      <c r="CT94" s="1384"/>
      <c r="CU94" s="1384"/>
      <c r="CV94" s="1384"/>
      <c r="CW94" s="1384"/>
      <c r="CX94" s="1384"/>
    </row>
    <row r="95" spans="1:102" ht="15" customHeight="1" x14ac:dyDescent="0.25">
      <c r="A95" s="1856" t="s">
        <v>121</v>
      </c>
      <c r="B95" s="1857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  <c r="BR95" s="1384"/>
      <c r="BS95" s="1384"/>
      <c r="BT95" s="1384"/>
      <c r="BU95" s="1384"/>
      <c r="BV95" s="1384"/>
      <c r="BW95" s="1384"/>
      <c r="BX95" s="1384"/>
      <c r="BY95" s="1384"/>
      <c r="BZ95" s="1384"/>
      <c r="CA95" s="1384"/>
      <c r="CB95" s="1384"/>
      <c r="CC95" s="1384"/>
      <c r="CD95" s="1384"/>
      <c r="CE95" s="1384"/>
      <c r="CF95" s="1384"/>
      <c r="CG95" s="1384"/>
      <c r="CH95" s="1384"/>
      <c r="CI95" s="1384"/>
      <c r="CJ95" s="1384"/>
      <c r="CK95" s="1384"/>
      <c r="CL95" s="1384"/>
      <c r="CM95" s="1384"/>
      <c r="CN95" s="1384"/>
      <c r="CO95" s="1384"/>
      <c r="CP95" s="1384"/>
      <c r="CQ95" s="1384"/>
      <c r="CR95" s="1384"/>
      <c r="CS95" s="1384"/>
      <c r="CT95" s="1384"/>
      <c r="CU95" s="1384"/>
      <c r="CV95" s="1384"/>
      <c r="CW95" s="1384"/>
      <c r="CX95" s="1384"/>
    </row>
    <row r="96" spans="1:102" ht="15" customHeight="1" x14ac:dyDescent="0.25">
      <c r="A96" s="1814" t="s">
        <v>122</v>
      </c>
      <c r="B96" s="1815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  <c r="BR96" s="1384"/>
      <c r="BS96" s="1384"/>
      <c r="BT96" s="1384"/>
      <c r="BU96" s="1384"/>
      <c r="BV96" s="1384"/>
      <c r="BW96" s="1384"/>
      <c r="BX96" s="1384"/>
      <c r="BY96" s="1384"/>
      <c r="BZ96" s="1384"/>
      <c r="CA96" s="1384"/>
      <c r="CB96" s="1384"/>
      <c r="CC96" s="1384"/>
      <c r="CD96" s="1384"/>
      <c r="CE96" s="1384"/>
      <c r="CF96" s="1384"/>
      <c r="CG96" s="1384"/>
      <c r="CH96" s="1384"/>
      <c r="CI96" s="1384"/>
      <c r="CJ96" s="1384"/>
      <c r="CK96" s="1384"/>
      <c r="CL96" s="1384"/>
      <c r="CM96" s="1384"/>
      <c r="CN96" s="1384"/>
      <c r="CO96" s="1384"/>
      <c r="CP96" s="1384"/>
      <c r="CQ96" s="1384"/>
      <c r="CR96" s="1384"/>
      <c r="CS96" s="1384"/>
      <c r="CT96" s="1384"/>
      <c r="CU96" s="1384"/>
      <c r="CV96" s="1384"/>
      <c r="CW96" s="1384"/>
      <c r="CX96" s="1384"/>
    </row>
    <row r="97" spans="1:102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1818" t="s">
        <v>115</v>
      </c>
      <c r="B99" s="1819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ht="15" customHeight="1" x14ac:dyDescent="0.25">
      <c r="A100" s="1854" t="s">
        <v>125</v>
      </c>
      <c r="B100" s="1855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707"/>
      <c r="K103" s="1866"/>
      <c r="L103" s="186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1871"/>
      <c r="B104" s="1872"/>
      <c r="C104" s="1831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1812" t="s">
        <v>129</v>
      </c>
      <c r="B105" s="1813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102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  <c r="Z113" s="1384"/>
      <c r="AA113" s="1384"/>
      <c r="AB113" s="1384"/>
      <c r="AC113" s="1384"/>
      <c r="AD113" s="1384"/>
      <c r="AE113" s="1384"/>
      <c r="AF113" s="1384"/>
      <c r="AG113" s="1384"/>
      <c r="AH113" s="1384"/>
      <c r="AI113" s="1384"/>
      <c r="AJ113" s="1384"/>
      <c r="AK113" s="1384"/>
      <c r="AL113" s="1384"/>
      <c r="AM113" s="1384"/>
      <c r="AN113" s="1384"/>
      <c r="AO113" s="1384"/>
      <c r="AP113" s="1384"/>
      <c r="AQ113" s="1384"/>
      <c r="AR113" s="1384"/>
      <c r="AS113" s="1384"/>
      <c r="AT113" s="1384"/>
      <c r="AU113" s="1384"/>
      <c r="AV113" s="1384"/>
      <c r="AW113" s="1384"/>
      <c r="AX113" s="1384"/>
      <c r="AY113" s="1384"/>
      <c r="AZ113" s="1384"/>
      <c r="BA113" s="1384"/>
      <c r="BB113" s="1384"/>
      <c r="BC113" s="1384"/>
      <c r="BD113" s="1384"/>
      <c r="BE113" s="1384"/>
      <c r="BF113" s="1384"/>
      <c r="BG113" s="1384"/>
      <c r="BH113" s="1384"/>
      <c r="BI113" s="1384"/>
      <c r="BJ113" s="1384"/>
      <c r="BK113" s="1384"/>
      <c r="BL113" s="1384"/>
      <c r="BM113" s="1384"/>
      <c r="BN113" s="1384"/>
      <c r="BO113" s="1384"/>
      <c r="BP113" s="1384"/>
      <c r="BQ113" s="1384"/>
      <c r="BR113" s="1384"/>
      <c r="BS113" s="1384"/>
      <c r="BT113" s="1384"/>
      <c r="BU113" s="1384"/>
      <c r="BV113" s="1384"/>
      <c r="BW113" s="1384"/>
      <c r="BX113" s="1384"/>
      <c r="BY113" s="1384"/>
      <c r="BZ113" s="1384"/>
      <c r="CA113" s="1384"/>
      <c r="CB113" s="1384"/>
      <c r="CC113" s="1384"/>
      <c r="CD113" s="1384"/>
      <c r="CE113" s="1384"/>
      <c r="CF113" s="1384"/>
      <c r="CG113" s="1384"/>
      <c r="CH113" s="1384"/>
      <c r="CI113" s="1384"/>
      <c r="CJ113" s="1384"/>
      <c r="CK113" s="1384"/>
      <c r="CL113" s="1384"/>
      <c r="CM113" s="1384"/>
      <c r="CN113" s="1384"/>
      <c r="CO113" s="1384"/>
      <c r="CP113" s="1384"/>
      <c r="CQ113" s="1384"/>
      <c r="CR113" s="1384"/>
      <c r="CS113" s="1384"/>
      <c r="CT113" s="1384"/>
      <c r="CU113" s="1384"/>
      <c r="CV113" s="1384"/>
      <c r="CW113" s="1384"/>
      <c r="CX113" s="1384"/>
    </row>
    <row r="114" spans="1:102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  <c r="Z114" s="1384"/>
      <c r="AA114" s="1384"/>
      <c r="AB114" s="1384"/>
      <c r="AC114" s="1384"/>
      <c r="AD114" s="1384"/>
      <c r="AE114" s="1384"/>
      <c r="AF114" s="1384"/>
      <c r="AG114" s="1384"/>
      <c r="AH114" s="1384"/>
      <c r="AI114" s="1384"/>
      <c r="AJ114" s="1384"/>
      <c r="AK114" s="1384"/>
      <c r="AL114" s="1384"/>
      <c r="AM114" s="1384"/>
      <c r="AN114" s="1384"/>
      <c r="AO114" s="1384"/>
      <c r="AP114" s="1384"/>
      <c r="AQ114" s="1384"/>
      <c r="AR114" s="1384"/>
      <c r="AS114" s="1384"/>
      <c r="AT114" s="1384"/>
      <c r="AU114" s="1384"/>
      <c r="AV114" s="1384"/>
      <c r="AW114" s="1384"/>
      <c r="AX114" s="1384"/>
      <c r="AY114" s="1384"/>
      <c r="AZ114" s="1384"/>
      <c r="BA114" s="1384"/>
      <c r="BB114" s="1384"/>
      <c r="BC114" s="1384"/>
      <c r="BD114" s="1384"/>
      <c r="BE114" s="1384"/>
      <c r="BF114" s="1384"/>
      <c r="BG114" s="1384"/>
      <c r="BH114" s="1384"/>
      <c r="BI114" s="1384"/>
      <c r="BJ114" s="1384"/>
      <c r="BK114" s="1384"/>
      <c r="BL114" s="1384"/>
      <c r="BM114" s="1384"/>
      <c r="BN114" s="1384"/>
      <c r="BO114" s="1384"/>
      <c r="BP114" s="1384"/>
      <c r="BQ114" s="1384"/>
      <c r="BR114" s="1384"/>
      <c r="BS114" s="1384"/>
      <c r="BT114" s="1384"/>
      <c r="BU114" s="1384"/>
      <c r="BV114" s="1384"/>
      <c r="BW114" s="1384"/>
      <c r="BX114" s="1384"/>
      <c r="BY114" s="1384"/>
      <c r="BZ114" s="1384"/>
      <c r="CA114" s="1384"/>
      <c r="CB114" s="1384"/>
      <c r="CC114" s="1384"/>
      <c r="CD114" s="1384"/>
      <c r="CE114" s="1384"/>
      <c r="CF114" s="1384"/>
      <c r="CG114" s="1384"/>
      <c r="CH114" s="1384"/>
      <c r="CI114" s="1384"/>
      <c r="CJ114" s="1384"/>
      <c r="CK114" s="1384"/>
      <c r="CL114" s="1384"/>
      <c r="CM114" s="1384"/>
      <c r="CN114" s="1384"/>
      <c r="CO114" s="1384"/>
      <c r="CP114" s="1384"/>
      <c r="CQ114" s="1384"/>
      <c r="CR114" s="1384"/>
      <c r="CS114" s="1384"/>
      <c r="CT114" s="1384"/>
      <c r="CU114" s="1384"/>
      <c r="CV114" s="1384"/>
      <c r="CW114" s="1384"/>
      <c r="CX114" s="1384"/>
    </row>
    <row r="115" spans="1:102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  <c r="Z115" s="1384"/>
      <c r="AA115" s="1384"/>
      <c r="AB115" s="1384"/>
      <c r="AC115" s="1384"/>
      <c r="AD115" s="1384"/>
      <c r="AE115" s="1384"/>
      <c r="AF115" s="1384"/>
      <c r="AG115" s="1384"/>
      <c r="AH115" s="1384"/>
      <c r="AI115" s="1384"/>
      <c r="AJ115" s="1384"/>
      <c r="AK115" s="1384"/>
      <c r="AL115" s="1384"/>
      <c r="AM115" s="1384"/>
      <c r="AN115" s="1384"/>
      <c r="AO115" s="1384"/>
      <c r="AP115" s="1384"/>
      <c r="AQ115" s="1384"/>
      <c r="AR115" s="1384"/>
      <c r="AS115" s="1384"/>
      <c r="AT115" s="1384"/>
      <c r="AU115" s="1384"/>
      <c r="AV115" s="1384"/>
      <c r="AW115" s="1384"/>
      <c r="AX115" s="1384"/>
      <c r="AY115" s="1384"/>
      <c r="AZ115" s="1384"/>
      <c r="BA115" s="1384"/>
      <c r="BB115" s="1384"/>
      <c r="BC115" s="1384"/>
      <c r="BD115" s="1384"/>
      <c r="BE115" s="1384"/>
      <c r="BF115" s="1384"/>
      <c r="BG115" s="1384"/>
      <c r="BH115" s="1384"/>
      <c r="BI115" s="1384"/>
      <c r="BJ115" s="1384"/>
      <c r="BK115" s="1384"/>
      <c r="BL115" s="1384"/>
      <c r="BM115" s="1384"/>
      <c r="BN115" s="1384"/>
      <c r="BO115" s="1384"/>
      <c r="BP115" s="1384"/>
      <c r="BQ115" s="1384"/>
      <c r="BR115" s="1384"/>
      <c r="BS115" s="1384"/>
      <c r="BT115" s="1384"/>
      <c r="BU115" s="1384"/>
      <c r="BV115" s="1384"/>
      <c r="BW115" s="1384"/>
      <c r="BX115" s="1384"/>
      <c r="BY115" s="1384"/>
      <c r="BZ115" s="1384"/>
      <c r="CA115" s="1384"/>
      <c r="CB115" s="1384"/>
      <c r="CC115" s="1384"/>
      <c r="CD115" s="1384"/>
      <c r="CE115" s="1384"/>
      <c r="CF115" s="1384"/>
      <c r="CG115" s="1384"/>
      <c r="CH115" s="1384"/>
      <c r="CI115" s="1384"/>
      <c r="CJ115" s="1384"/>
      <c r="CK115" s="1384"/>
      <c r="CL115" s="1384"/>
      <c r="CM115" s="1384"/>
      <c r="CN115" s="1384"/>
      <c r="CO115" s="1384"/>
      <c r="CP115" s="1384"/>
      <c r="CQ115" s="1384"/>
      <c r="CR115" s="1384"/>
      <c r="CS115" s="1384"/>
      <c r="CT115" s="1384"/>
      <c r="CU115" s="1384"/>
      <c r="CV115" s="1384"/>
      <c r="CW115" s="1384"/>
      <c r="CX115" s="1384"/>
    </row>
    <row r="116" spans="1:102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  <c r="Z116" s="1384"/>
      <c r="AA116" s="1384"/>
      <c r="AB116" s="1384"/>
      <c r="AC116" s="1384"/>
      <c r="AD116" s="1384"/>
      <c r="AE116" s="1384"/>
      <c r="AF116" s="1384"/>
      <c r="AG116" s="1384"/>
      <c r="AH116" s="1384"/>
      <c r="AI116" s="1384"/>
      <c r="AJ116" s="1384"/>
      <c r="AK116" s="1384"/>
      <c r="AL116" s="1384"/>
      <c r="AM116" s="1384"/>
      <c r="AN116" s="1384"/>
      <c r="AO116" s="1384"/>
      <c r="AP116" s="1384"/>
      <c r="AQ116" s="1384"/>
      <c r="AR116" s="1384"/>
      <c r="AS116" s="1384"/>
      <c r="AT116" s="1384"/>
      <c r="AU116" s="1384"/>
      <c r="AV116" s="1384"/>
      <c r="AW116" s="1384"/>
      <c r="AX116" s="1384"/>
      <c r="AY116" s="1384"/>
      <c r="AZ116" s="1384"/>
      <c r="BA116" s="1384"/>
      <c r="BB116" s="1384"/>
      <c r="BC116" s="1384"/>
      <c r="BD116" s="1384"/>
      <c r="BE116" s="1384"/>
      <c r="BF116" s="1384"/>
      <c r="BG116" s="1384"/>
      <c r="BH116" s="1384"/>
      <c r="BI116" s="1384"/>
      <c r="BJ116" s="1384"/>
      <c r="BK116" s="1384"/>
      <c r="BL116" s="1384"/>
      <c r="BM116" s="1384"/>
      <c r="BN116" s="1384"/>
      <c r="BO116" s="1384"/>
      <c r="BP116" s="1384"/>
      <c r="BQ116" s="1384"/>
      <c r="BR116" s="1384"/>
      <c r="BS116" s="1384"/>
      <c r="BT116" s="1384"/>
      <c r="BU116" s="1384"/>
      <c r="BV116" s="1384"/>
      <c r="BW116" s="1384"/>
      <c r="BX116" s="1384"/>
      <c r="BY116" s="1384"/>
      <c r="BZ116" s="1384"/>
      <c r="CA116" s="1384"/>
      <c r="CB116" s="1384"/>
      <c r="CC116" s="1384"/>
      <c r="CD116" s="1384"/>
      <c r="CE116" s="1384"/>
      <c r="CF116" s="1384"/>
      <c r="CG116" s="1384"/>
      <c r="CH116" s="1384"/>
      <c r="CI116" s="1384"/>
      <c r="CJ116" s="1384"/>
      <c r="CK116" s="1384"/>
      <c r="CL116" s="1384"/>
      <c r="CM116" s="1384"/>
      <c r="CN116" s="1384"/>
      <c r="CO116" s="1384"/>
      <c r="CP116" s="1384"/>
      <c r="CQ116" s="1384"/>
      <c r="CR116" s="1384"/>
      <c r="CS116" s="1384"/>
      <c r="CT116" s="1384"/>
      <c r="CU116" s="1384"/>
      <c r="CV116" s="1384"/>
      <c r="CW116" s="1384"/>
      <c r="CX116" s="1384"/>
    </row>
    <row r="117" spans="1:102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  <c r="Z117" s="1384"/>
      <c r="AA117" s="1384"/>
      <c r="AB117" s="1384"/>
      <c r="AC117" s="1384"/>
      <c r="AD117" s="1384"/>
      <c r="AE117" s="1384"/>
      <c r="AF117" s="1384"/>
      <c r="AG117" s="1384"/>
      <c r="AH117" s="1384"/>
      <c r="AI117" s="1384"/>
      <c r="AJ117" s="1384"/>
      <c r="AK117" s="1384"/>
      <c r="AL117" s="1384"/>
      <c r="AM117" s="1384"/>
      <c r="AN117" s="1384"/>
      <c r="AO117" s="1384"/>
      <c r="AP117" s="1384"/>
      <c r="AQ117" s="1384"/>
      <c r="AR117" s="1384"/>
      <c r="AS117" s="1384"/>
      <c r="AT117" s="1384"/>
      <c r="AU117" s="1384"/>
      <c r="AV117" s="1384"/>
      <c r="AW117" s="1384"/>
      <c r="AX117" s="1384"/>
      <c r="AY117" s="1384"/>
      <c r="AZ117" s="1384"/>
      <c r="BA117" s="1384"/>
      <c r="BB117" s="1384"/>
      <c r="BC117" s="1384"/>
      <c r="BD117" s="1384"/>
      <c r="BE117" s="1384"/>
      <c r="BF117" s="1384"/>
      <c r="BG117" s="1384"/>
      <c r="BH117" s="1384"/>
      <c r="BI117" s="1384"/>
      <c r="BJ117" s="1384"/>
      <c r="BK117" s="1384"/>
      <c r="BL117" s="1384"/>
      <c r="BM117" s="1384"/>
      <c r="BN117" s="1384"/>
      <c r="BO117" s="1384"/>
      <c r="BP117" s="1384"/>
      <c r="BQ117" s="1384"/>
      <c r="BR117" s="1384"/>
      <c r="BS117" s="1384"/>
      <c r="BT117" s="1384"/>
      <c r="BU117" s="1384"/>
      <c r="BV117" s="1384"/>
      <c r="BW117" s="1384"/>
      <c r="BX117" s="1384"/>
      <c r="BY117" s="1384"/>
      <c r="BZ117" s="1384"/>
      <c r="CA117" s="1384"/>
      <c r="CB117" s="1384"/>
      <c r="CC117" s="1384"/>
      <c r="CD117" s="1384"/>
      <c r="CE117" s="1384"/>
      <c r="CF117" s="1384"/>
      <c r="CG117" s="1384"/>
      <c r="CH117" s="1384"/>
      <c r="CI117" s="1384"/>
      <c r="CJ117" s="1384"/>
      <c r="CK117" s="1384"/>
      <c r="CL117" s="1384"/>
      <c r="CM117" s="1384"/>
      <c r="CN117" s="1384"/>
      <c r="CO117" s="1384"/>
      <c r="CP117" s="1384"/>
      <c r="CQ117" s="1384"/>
      <c r="CR117" s="1384"/>
      <c r="CS117" s="1384"/>
      <c r="CT117" s="1384"/>
      <c r="CU117" s="1384"/>
      <c r="CV117" s="1384"/>
      <c r="CW117" s="1384"/>
      <c r="CX117" s="1384"/>
    </row>
    <row r="118" spans="1:102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  <c r="Z118" s="1384"/>
      <c r="AA118" s="1384"/>
      <c r="AB118" s="1384"/>
      <c r="AC118" s="1384"/>
      <c r="AD118" s="1384"/>
      <c r="AE118" s="1384"/>
      <c r="AF118" s="1384"/>
      <c r="AG118" s="1384"/>
      <c r="AH118" s="1384"/>
      <c r="AI118" s="1384"/>
      <c r="AJ118" s="1384"/>
      <c r="AK118" s="1384"/>
      <c r="AL118" s="1384"/>
      <c r="AM118" s="1384"/>
      <c r="AN118" s="1384"/>
      <c r="AO118" s="1384"/>
      <c r="AP118" s="1384"/>
      <c r="AQ118" s="1384"/>
      <c r="AR118" s="1384"/>
      <c r="AS118" s="1384"/>
      <c r="AT118" s="1384"/>
      <c r="AU118" s="1384"/>
      <c r="AV118" s="1384"/>
      <c r="AW118" s="1384"/>
      <c r="AX118" s="1384"/>
      <c r="AY118" s="1384"/>
      <c r="AZ118" s="1384"/>
      <c r="BA118" s="1384"/>
      <c r="BB118" s="1384"/>
      <c r="BC118" s="1384"/>
      <c r="BD118" s="1384"/>
      <c r="BE118" s="1384"/>
      <c r="BF118" s="1384"/>
      <c r="BG118" s="1384"/>
      <c r="BH118" s="1384"/>
      <c r="BI118" s="1384"/>
      <c r="BJ118" s="1384"/>
      <c r="BK118" s="1384"/>
      <c r="BL118" s="1384"/>
      <c r="BM118" s="1384"/>
      <c r="BN118" s="1384"/>
      <c r="BO118" s="1384"/>
      <c r="BP118" s="1384"/>
      <c r="BQ118" s="1384"/>
      <c r="BR118" s="1384"/>
      <c r="BS118" s="1384"/>
      <c r="BT118" s="1384"/>
      <c r="BU118" s="1384"/>
      <c r="BV118" s="1384"/>
      <c r="BW118" s="1384"/>
      <c r="BX118" s="1384"/>
      <c r="BY118" s="1384"/>
      <c r="BZ118" s="1384"/>
      <c r="CA118" s="1384"/>
      <c r="CB118" s="1384"/>
      <c r="CC118" s="1384"/>
      <c r="CD118" s="1384"/>
      <c r="CE118" s="1384"/>
      <c r="CF118" s="1384"/>
      <c r="CG118" s="1384"/>
      <c r="CH118" s="1384"/>
      <c r="CI118" s="1384"/>
      <c r="CJ118" s="1384"/>
      <c r="CK118" s="1384"/>
      <c r="CL118" s="1384"/>
      <c r="CM118" s="1384"/>
      <c r="CN118" s="1384"/>
      <c r="CO118" s="1384"/>
      <c r="CP118" s="1384"/>
      <c r="CQ118" s="1384"/>
      <c r="CR118" s="1384"/>
      <c r="CS118" s="1384"/>
      <c r="CT118" s="1384"/>
      <c r="CU118" s="1384"/>
      <c r="CV118" s="1384"/>
      <c r="CW118" s="1384"/>
      <c r="CX118" s="1384"/>
    </row>
    <row r="119" spans="1:102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  <c r="Z119" s="1384"/>
      <c r="AA119" s="1384"/>
      <c r="AB119" s="1384"/>
      <c r="AC119" s="1384"/>
      <c r="AD119" s="1384"/>
      <c r="AE119" s="1384"/>
      <c r="AF119" s="1384"/>
      <c r="AG119" s="1384"/>
      <c r="AH119" s="1384"/>
      <c r="AI119" s="1384"/>
      <c r="AJ119" s="1384"/>
      <c r="AK119" s="1384"/>
      <c r="AL119" s="1384"/>
      <c r="AM119" s="1384"/>
      <c r="AN119" s="1384"/>
      <c r="AO119" s="1384"/>
      <c r="AP119" s="1384"/>
      <c r="AQ119" s="1384"/>
      <c r="AR119" s="1384"/>
      <c r="AS119" s="1384"/>
      <c r="AT119" s="1384"/>
      <c r="AU119" s="1384"/>
      <c r="AV119" s="1384"/>
      <c r="AW119" s="1384"/>
      <c r="AX119" s="1384"/>
      <c r="AY119" s="1384"/>
      <c r="AZ119" s="1384"/>
      <c r="BA119" s="1384"/>
      <c r="BB119" s="1384"/>
      <c r="BC119" s="1384"/>
      <c r="BD119" s="1384"/>
      <c r="BE119" s="1384"/>
      <c r="BF119" s="1384"/>
      <c r="BG119" s="1384"/>
      <c r="BH119" s="1384"/>
      <c r="BI119" s="1384"/>
      <c r="BJ119" s="1384"/>
      <c r="BK119" s="1384"/>
      <c r="BL119" s="1384"/>
      <c r="BM119" s="1384"/>
      <c r="BN119" s="1384"/>
      <c r="BO119" s="1384"/>
      <c r="BP119" s="1384"/>
      <c r="BQ119" s="1384"/>
      <c r="BR119" s="1384"/>
      <c r="BS119" s="1384"/>
      <c r="BT119" s="1384"/>
      <c r="BU119" s="1384"/>
      <c r="BV119" s="1384"/>
      <c r="BW119" s="1384"/>
      <c r="BX119" s="1384"/>
      <c r="BY119" s="1384"/>
      <c r="BZ119" s="1384"/>
      <c r="CA119" s="1384"/>
      <c r="CB119" s="1384"/>
      <c r="CC119" s="1384"/>
      <c r="CD119" s="1384"/>
      <c r="CE119" s="1384"/>
      <c r="CF119" s="1384"/>
      <c r="CG119" s="1384"/>
      <c r="CH119" s="1384"/>
      <c r="CI119" s="1384"/>
      <c r="CJ119" s="1384"/>
      <c r="CK119" s="1384"/>
      <c r="CL119" s="1384"/>
      <c r="CM119" s="1384"/>
      <c r="CN119" s="1384"/>
      <c r="CO119" s="1384"/>
      <c r="CP119" s="1384"/>
      <c r="CQ119" s="1384"/>
      <c r="CR119" s="1384"/>
      <c r="CS119" s="1384"/>
      <c r="CT119" s="1384"/>
      <c r="CU119" s="1384"/>
      <c r="CV119" s="1384"/>
      <c r="CW119" s="1384"/>
      <c r="CX119" s="1384"/>
    </row>
    <row r="120" spans="1:102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  <c r="Z120" s="1384"/>
      <c r="AA120" s="1384"/>
      <c r="AB120" s="1384"/>
      <c r="AC120" s="1384"/>
      <c r="AD120" s="1384"/>
      <c r="AE120" s="1384"/>
      <c r="AF120" s="1384"/>
      <c r="AG120" s="1384"/>
      <c r="AH120" s="1384"/>
      <c r="AI120" s="1384"/>
      <c r="AJ120" s="1384"/>
      <c r="AK120" s="1384"/>
      <c r="AL120" s="1384"/>
      <c r="AM120" s="1384"/>
      <c r="AN120" s="1384"/>
      <c r="AO120" s="1384"/>
      <c r="AP120" s="1384"/>
      <c r="AQ120" s="1384"/>
      <c r="AR120" s="1384"/>
      <c r="AS120" s="1384"/>
      <c r="AT120" s="1384"/>
      <c r="AU120" s="1384"/>
      <c r="AV120" s="1384"/>
      <c r="AW120" s="1384"/>
      <c r="AX120" s="1384"/>
      <c r="AY120" s="1384"/>
      <c r="AZ120" s="1384"/>
      <c r="BA120" s="1384"/>
      <c r="BB120" s="1384"/>
      <c r="BC120" s="1384"/>
      <c r="BD120" s="1384"/>
      <c r="BE120" s="1384"/>
      <c r="BF120" s="1384"/>
      <c r="BG120" s="1384"/>
      <c r="BH120" s="1384"/>
      <c r="BI120" s="1384"/>
      <c r="BJ120" s="1384"/>
      <c r="BK120" s="1384"/>
      <c r="BL120" s="1384"/>
      <c r="BM120" s="1384"/>
      <c r="BN120" s="1384"/>
      <c r="BO120" s="1384"/>
      <c r="BP120" s="1384"/>
      <c r="BQ120" s="1384"/>
      <c r="BR120" s="1384"/>
      <c r="BS120" s="1384"/>
      <c r="BT120" s="1384"/>
      <c r="BU120" s="1384"/>
      <c r="BV120" s="1384"/>
      <c r="BW120" s="1384"/>
      <c r="BX120" s="1384"/>
      <c r="BY120" s="1384"/>
      <c r="BZ120" s="1384"/>
      <c r="CA120" s="1384"/>
      <c r="CB120" s="1384"/>
      <c r="CC120" s="1384"/>
      <c r="CD120" s="1384"/>
      <c r="CE120" s="1384"/>
      <c r="CF120" s="1384"/>
      <c r="CG120" s="1384"/>
      <c r="CH120" s="1384"/>
      <c r="CI120" s="1384"/>
      <c r="CJ120" s="1384"/>
      <c r="CK120" s="1384"/>
      <c r="CL120" s="1384"/>
      <c r="CM120" s="1384"/>
      <c r="CN120" s="1384"/>
      <c r="CO120" s="1384"/>
      <c r="CP120" s="1384"/>
      <c r="CQ120" s="1384"/>
      <c r="CR120" s="1384"/>
      <c r="CS120" s="1384"/>
      <c r="CT120" s="1384"/>
      <c r="CU120" s="1384"/>
      <c r="CV120" s="1384"/>
      <c r="CW120" s="1384"/>
      <c r="CX120" s="1384"/>
    </row>
    <row r="121" spans="1:102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  <c r="Z121" s="1384"/>
      <c r="AA121" s="1384"/>
      <c r="AB121" s="1384"/>
      <c r="AC121" s="1384"/>
      <c r="AD121" s="1384"/>
      <c r="AE121" s="1384"/>
      <c r="AF121" s="1384"/>
      <c r="AG121" s="1384"/>
      <c r="AH121" s="1384"/>
      <c r="AI121" s="1384"/>
      <c r="AJ121" s="1384"/>
      <c r="AK121" s="1384"/>
      <c r="AL121" s="1384"/>
      <c r="AM121" s="1384"/>
      <c r="AN121" s="1384"/>
      <c r="AO121" s="1384"/>
      <c r="AP121" s="1384"/>
      <c r="AQ121" s="1384"/>
      <c r="AR121" s="1384"/>
      <c r="AS121" s="1384"/>
      <c r="AT121" s="1384"/>
      <c r="AU121" s="1384"/>
      <c r="AV121" s="1384"/>
      <c r="AW121" s="1384"/>
      <c r="AX121" s="1384"/>
      <c r="AY121" s="1384"/>
      <c r="AZ121" s="1384"/>
      <c r="BA121" s="1384"/>
      <c r="BB121" s="1384"/>
      <c r="BC121" s="1384"/>
      <c r="BD121" s="1384"/>
      <c r="BE121" s="1384"/>
      <c r="BF121" s="1384"/>
      <c r="BG121" s="1384"/>
      <c r="BH121" s="1384"/>
      <c r="BI121" s="1384"/>
      <c r="BJ121" s="1384"/>
      <c r="BK121" s="1384"/>
      <c r="BL121" s="1384"/>
      <c r="BM121" s="1384"/>
      <c r="BN121" s="1384"/>
      <c r="BO121" s="1384"/>
      <c r="BP121" s="1384"/>
      <c r="BQ121" s="1384"/>
      <c r="BR121" s="1384"/>
      <c r="BS121" s="1384"/>
      <c r="BT121" s="1384"/>
      <c r="BU121" s="1384"/>
      <c r="BV121" s="1384"/>
      <c r="BW121" s="1384"/>
      <c r="BX121" s="1384"/>
      <c r="BY121" s="1384"/>
      <c r="BZ121" s="1384"/>
      <c r="CA121" s="1384"/>
      <c r="CB121" s="1384"/>
      <c r="CC121" s="1384"/>
      <c r="CD121" s="1384"/>
      <c r="CE121" s="1384"/>
      <c r="CF121" s="1384"/>
      <c r="CG121" s="1384"/>
      <c r="CH121" s="1384"/>
      <c r="CI121" s="1384"/>
      <c r="CJ121" s="1384"/>
      <c r="CK121" s="1384"/>
      <c r="CL121" s="1384"/>
      <c r="CM121" s="1384"/>
      <c r="CN121" s="1384"/>
      <c r="CO121" s="1384"/>
      <c r="CP121" s="1384"/>
      <c r="CQ121" s="1384"/>
      <c r="CR121" s="1384"/>
      <c r="CS121" s="1384"/>
      <c r="CT121" s="1384"/>
      <c r="CU121" s="1384"/>
      <c r="CV121" s="1384"/>
      <c r="CW121" s="1384"/>
      <c r="CX121" s="1384"/>
    </row>
    <row r="122" spans="1:102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  <c r="Z122" s="1384"/>
      <c r="AA122" s="1384"/>
      <c r="AB122" s="1384"/>
      <c r="AC122" s="1384"/>
      <c r="AD122" s="1384"/>
      <c r="AE122" s="1384"/>
      <c r="AF122" s="1384"/>
      <c r="AG122" s="1384"/>
      <c r="AH122" s="1384"/>
      <c r="AI122" s="1384"/>
      <c r="AJ122" s="1384"/>
      <c r="AK122" s="1384"/>
      <c r="AL122" s="1384"/>
      <c r="AM122" s="1384"/>
      <c r="AN122" s="1384"/>
      <c r="AO122" s="1384"/>
      <c r="AP122" s="1384"/>
      <c r="AQ122" s="1384"/>
      <c r="AR122" s="1384"/>
      <c r="AS122" s="1384"/>
      <c r="AT122" s="1384"/>
      <c r="AU122" s="1384"/>
      <c r="AV122" s="1384"/>
      <c r="AW122" s="1384"/>
      <c r="AX122" s="1384"/>
      <c r="AY122" s="1384"/>
      <c r="AZ122" s="1384"/>
      <c r="BA122" s="1384"/>
      <c r="BB122" s="1384"/>
      <c r="BC122" s="1384"/>
      <c r="BD122" s="1384"/>
      <c r="BE122" s="1384"/>
      <c r="BF122" s="1384"/>
      <c r="BG122" s="1384"/>
      <c r="BH122" s="1384"/>
      <c r="BI122" s="1384"/>
      <c r="BJ122" s="1384"/>
      <c r="BK122" s="1384"/>
      <c r="BL122" s="1384"/>
      <c r="BM122" s="1384"/>
      <c r="BN122" s="1384"/>
      <c r="BO122" s="1384"/>
      <c r="BP122" s="1384"/>
      <c r="BQ122" s="1384"/>
      <c r="BR122" s="1384"/>
      <c r="BS122" s="1384"/>
      <c r="BT122" s="1384"/>
      <c r="BU122" s="1384"/>
      <c r="BV122" s="1384"/>
      <c r="BW122" s="1384"/>
      <c r="BX122" s="1384"/>
      <c r="BY122" s="1384"/>
      <c r="BZ122" s="1384"/>
      <c r="CA122" s="1384"/>
      <c r="CB122" s="1384"/>
      <c r="CC122" s="1384"/>
      <c r="CD122" s="1384"/>
      <c r="CE122" s="1384"/>
      <c r="CF122" s="1384"/>
      <c r="CG122" s="1384"/>
      <c r="CH122" s="1384"/>
      <c r="CI122" s="1384"/>
      <c r="CJ122" s="1384"/>
      <c r="CK122" s="1384"/>
      <c r="CL122" s="1384"/>
      <c r="CM122" s="1384"/>
      <c r="CN122" s="1384"/>
      <c r="CO122" s="1384"/>
      <c r="CP122" s="1384"/>
      <c r="CQ122" s="1384"/>
      <c r="CR122" s="1384"/>
      <c r="CS122" s="1384"/>
      <c r="CT122" s="1384"/>
      <c r="CU122" s="1384"/>
      <c r="CV122" s="1384"/>
      <c r="CW122" s="1384"/>
      <c r="CX122" s="1384"/>
    </row>
    <row r="123" spans="1:102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  <c r="Z123" s="1384"/>
      <c r="AA123" s="1384"/>
      <c r="AB123" s="1384"/>
      <c r="AC123" s="1384"/>
      <c r="AD123" s="1384"/>
      <c r="AE123" s="1384"/>
      <c r="AF123" s="1384"/>
      <c r="AG123" s="1384"/>
      <c r="AH123" s="1384"/>
      <c r="AI123" s="1384"/>
      <c r="AJ123" s="1384"/>
      <c r="AK123" s="1384"/>
      <c r="AL123" s="1384"/>
      <c r="AM123" s="1384"/>
      <c r="AN123" s="1384"/>
      <c r="AO123" s="1384"/>
      <c r="AP123" s="1384"/>
      <c r="AQ123" s="1384"/>
      <c r="AR123" s="1384"/>
      <c r="AS123" s="1384"/>
      <c r="AT123" s="1384"/>
      <c r="AU123" s="1384"/>
      <c r="AV123" s="1384"/>
      <c r="AW123" s="1384"/>
      <c r="AX123" s="1384"/>
      <c r="AY123" s="1384"/>
      <c r="AZ123" s="1384"/>
      <c r="BA123" s="1384"/>
      <c r="BB123" s="1384"/>
      <c r="BC123" s="1384"/>
      <c r="BD123" s="1384"/>
      <c r="BE123" s="1384"/>
      <c r="BF123" s="1384"/>
      <c r="BG123" s="1384"/>
      <c r="BH123" s="1384"/>
      <c r="BI123" s="1384"/>
      <c r="BJ123" s="1384"/>
      <c r="BK123" s="1384"/>
      <c r="BL123" s="1384"/>
      <c r="BM123" s="1384"/>
      <c r="BN123" s="1384"/>
      <c r="BO123" s="1384"/>
      <c r="BP123" s="1384"/>
      <c r="BQ123" s="1384"/>
      <c r="BR123" s="1384"/>
      <c r="BS123" s="1384"/>
      <c r="BT123" s="1384"/>
      <c r="BU123" s="1384"/>
      <c r="BV123" s="1384"/>
      <c r="BW123" s="1384"/>
      <c r="BX123" s="1384"/>
      <c r="BY123" s="1384"/>
      <c r="BZ123" s="1384"/>
      <c r="CA123" s="1384"/>
      <c r="CB123" s="1384"/>
      <c r="CC123" s="1384"/>
      <c r="CD123" s="1384"/>
      <c r="CE123" s="1384"/>
      <c r="CF123" s="1384"/>
      <c r="CG123" s="1384"/>
      <c r="CH123" s="1384"/>
      <c r="CI123" s="1384"/>
      <c r="CJ123" s="1384"/>
      <c r="CK123" s="1384"/>
      <c r="CL123" s="1384"/>
      <c r="CM123" s="1384"/>
      <c r="CN123" s="1384"/>
      <c r="CO123" s="1384"/>
      <c r="CP123" s="1384"/>
      <c r="CQ123" s="1384"/>
      <c r="CR123" s="1384"/>
      <c r="CS123" s="1384"/>
      <c r="CT123" s="1384"/>
      <c r="CU123" s="1384"/>
      <c r="CV123" s="1384"/>
      <c r="CW123" s="1384"/>
      <c r="CX123" s="1384"/>
    </row>
    <row r="124" spans="1:102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  <c r="Z124" s="1384"/>
      <c r="AA124" s="1384"/>
      <c r="AB124" s="1384"/>
      <c r="AC124" s="1384"/>
      <c r="AD124" s="1384"/>
      <c r="AE124" s="1384"/>
      <c r="AF124" s="1384"/>
      <c r="AG124" s="1384"/>
      <c r="AH124" s="1384"/>
      <c r="AI124" s="1384"/>
      <c r="AJ124" s="1384"/>
      <c r="AK124" s="1384"/>
      <c r="AL124" s="1384"/>
      <c r="AM124" s="1384"/>
      <c r="AN124" s="1384"/>
      <c r="AO124" s="1384"/>
      <c r="AP124" s="1384"/>
      <c r="AQ124" s="1384"/>
      <c r="AR124" s="1384"/>
      <c r="AS124" s="1384"/>
      <c r="AT124" s="1384"/>
      <c r="AU124" s="1384"/>
      <c r="AV124" s="1384"/>
      <c r="AW124" s="1384"/>
      <c r="AX124" s="1384"/>
      <c r="AY124" s="1384"/>
      <c r="AZ124" s="1384"/>
      <c r="BA124" s="1384"/>
      <c r="BB124" s="1384"/>
      <c r="BC124" s="1384"/>
      <c r="BD124" s="1384"/>
      <c r="BE124" s="1384"/>
      <c r="BF124" s="1384"/>
      <c r="BG124" s="1384"/>
      <c r="BH124" s="1384"/>
      <c r="BI124" s="1384"/>
      <c r="BJ124" s="1384"/>
      <c r="BK124" s="1384"/>
      <c r="BL124" s="1384"/>
      <c r="BM124" s="1384"/>
      <c r="BN124" s="1384"/>
      <c r="BO124" s="1384"/>
      <c r="BP124" s="1384"/>
      <c r="BQ124" s="1384"/>
      <c r="BR124" s="1384"/>
      <c r="BS124" s="1384"/>
      <c r="BT124" s="1384"/>
      <c r="BU124" s="1384"/>
      <c r="BV124" s="1384"/>
      <c r="BW124" s="1384"/>
      <c r="BX124" s="1384"/>
      <c r="BY124" s="1384"/>
      <c r="BZ124" s="1384"/>
      <c r="CA124" s="1384"/>
      <c r="CB124" s="1384"/>
      <c r="CC124" s="1384"/>
      <c r="CD124" s="1384"/>
      <c r="CE124" s="1384"/>
      <c r="CF124" s="1384"/>
      <c r="CG124" s="1384"/>
      <c r="CH124" s="1384"/>
      <c r="CI124" s="1384"/>
      <c r="CJ124" s="1384"/>
      <c r="CK124" s="1384"/>
      <c r="CL124" s="1384"/>
      <c r="CM124" s="1384"/>
      <c r="CN124" s="1384"/>
      <c r="CO124" s="1384"/>
      <c r="CP124" s="1384"/>
      <c r="CQ124" s="1384"/>
      <c r="CR124" s="1384"/>
      <c r="CS124" s="1384"/>
      <c r="CT124" s="1384"/>
      <c r="CU124" s="1384"/>
      <c r="CV124" s="1384"/>
      <c r="CW124" s="1384"/>
      <c r="CX124" s="1384"/>
    </row>
    <row r="125" spans="1:102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  <c r="Z125" s="1384"/>
      <c r="AA125" s="1384"/>
      <c r="AB125" s="1384"/>
      <c r="AC125" s="1384"/>
      <c r="AD125" s="1384"/>
      <c r="AE125" s="1384"/>
      <c r="AF125" s="1384"/>
      <c r="AG125" s="1384"/>
      <c r="AH125" s="1384"/>
      <c r="AI125" s="1384"/>
      <c r="AJ125" s="1384"/>
      <c r="AK125" s="1384"/>
      <c r="AL125" s="1384"/>
      <c r="AM125" s="1384"/>
      <c r="AN125" s="1384"/>
      <c r="AO125" s="1384"/>
      <c r="AP125" s="1384"/>
      <c r="AQ125" s="1384"/>
      <c r="AR125" s="1384"/>
      <c r="AS125" s="1384"/>
      <c r="AT125" s="1384"/>
      <c r="AU125" s="1384"/>
      <c r="AV125" s="1384"/>
      <c r="AW125" s="1384"/>
      <c r="AX125" s="1384"/>
      <c r="AY125" s="1384"/>
      <c r="AZ125" s="1384"/>
      <c r="BA125" s="1384"/>
      <c r="BB125" s="1384"/>
      <c r="BC125" s="1384"/>
      <c r="BD125" s="1384"/>
      <c r="BE125" s="1384"/>
      <c r="BF125" s="1384"/>
      <c r="BG125" s="1384"/>
      <c r="BH125" s="1384"/>
      <c r="BI125" s="1384"/>
      <c r="BJ125" s="1384"/>
      <c r="BK125" s="1384"/>
      <c r="BL125" s="1384"/>
      <c r="BM125" s="1384"/>
      <c r="BN125" s="1384"/>
      <c r="BO125" s="1384"/>
      <c r="BP125" s="1384"/>
      <c r="BQ125" s="1384"/>
      <c r="BR125" s="1384"/>
      <c r="BS125" s="1384"/>
      <c r="BT125" s="1384"/>
      <c r="BU125" s="1384"/>
      <c r="BV125" s="1384"/>
      <c r="BW125" s="1384"/>
      <c r="BX125" s="1384"/>
      <c r="BY125" s="1384"/>
      <c r="BZ125" s="1384"/>
      <c r="CA125" s="1384"/>
      <c r="CB125" s="1384"/>
      <c r="CC125" s="1384"/>
      <c r="CD125" s="1384"/>
      <c r="CE125" s="1384"/>
      <c r="CF125" s="1384"/>
      <c r="CG125" s="1384"/>
      <c r="CH125" s="1384"/>
      <c r="CI125" s="1384"/>
      <c r="CJ125" s="1384"/>
      <c r="CK125" s="1384"/>
      <c r="CL125" s="1384"/>
      <c r="CM125" s="1384"/>
      <c r="CN125" s="1384"/>
      <c r="CO125" s="1384"/>
      <c r="CP125" s="1384"/>
      <c r="CQ125" s="1384"/>
      <c r="CR125" s="1384"/>
      <c r="CS125" s="1384"/>
      <c r="CT125" s="1384"/>
      <c r="CU125" s="1384"/>
      <c r="CV125" s="1384"/>
      <c r="CW125" s="1384"/>
      <c r="CX125" s="1384"/>
    </row>
    <row r="126" spans="1:102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  <c r="Z126" s="1384"/>
      <c r="AA126" s="1384"/>
      <c r="AB126" s="1384"/>
      <c r="AC126" s="1384"/>
      <c r="AD126" s="1384"/>
      <c r="AE126" s="1384"/>
      <c r="AF126" s="1384"/>
      <c r="AG126" s="1384"/>
      <c r="AH126" s="1384"/>
      <c r="AI126" s="1384"/>
      <c r="AJ126" s="1384"/>
      <c r="AK126" s="1384"/>
      <c r="AL126" s="1384"/>
      <c r="AM126" s="1384"/>
      <c r="AN126" s="1384"/>
      <c r="AO126" s="1384"/>
      <c r="AP126" s="1384"/>
      <c r="AQ126" s="1384"/>
      <c r="AR126" s="1384"/>
      <c r="AS126" s="1384"/>
      <c r="AT126" s="1384"/>
      <c r="AU126" s="1384"/>
      <c r="AV126" s="1384"/>
      <c r="AW126" s="1384"/>
      <c r="AX126" s="1384"/>
      <c r="AY126" s="1384"/>
      <c r="AZ126" s="1384"/>
      <c r="BA126" s="1384"/>
      <c r="BB126" s="1384"/>
      <c r="BC126" s="1384"/>
      <c r="BD126" s="1384"/>
      <c r="BE126" s="1384"/>
      <c r="BF126" s="1384"/>
      <c r="BG126" s="1384"/>
      <c r="BH126" s="1384"/>
      <c r="BI126" s="1384"/>
      <c r="BJ126" s="1384"/>
      <c r="BK126" s="1384"/>
      <c r="BL126" s="1384"/>
      <c r="BM126" s="1384"/>
      <c r="BN126" s="1384"/>
      <c r="BO126" s="1384"/>
      <c r="BP126" s="1384"/>
      <c r="BQ126" s="1384"/>
      <c r="BR126" s="1384"/>
      <c r="BS126" s="1384"/>
      <c r="BT126" s="1384"/>
      <c r="BU126" s="1384"/>
      <c r="BV126" s="1384"/>
      <c r="BW126" s="1384"/>
      <c r="BX126" s="1384"/>
      <c r="BY126" s="1384"/>
      <c r="BZ126" s="1384"/>
      <c r="CA126" s="1384"/>
      <c r="CB126" s="1384"/>
      <c r="CC126" s="1384"/>
      <c r="CD126" s="1384"/>
      <c r="CE126" s="1384"/>
      <c r="CF126" s="1384"/>
      <c r="CG126" s="1384"/>
      <c r="CH126" s="1384"/>
      <c r="CI126" s="1384"/>
      <c r="CJ126" s="1384"/>
      <c r="CK126" s="1384"/>
      <c r="CL126" s="1384"/>
      <c r="CM126" s="1384"/>
      <c r="CN126" s="1384"/>
      <c r="CO126" s="1384"/>
      <c r="CP126" s="1384"/>
      <c r="CQ126" s="1384"/>
      <c r="CR126" s="1384"/>
      <c r="CS126" s="1384"/>
      <c r="CT126" s="1384"/>
      <c r="CU126" s="1384"/>
      <c r="CV126" s="1384"/>
      <c r="CW126" s="1384"/>
      <c r="CX126" s="1384"/>
    </row>
    <row r="127" spans="1:102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  <c r="Z127" s="1384"/>
      <c r="AA127" s="1384"/>
      <c r="AB127" s="1384"/>
      <c r="AC127" s="1384"/>
      <c r="AD127" s="1384"/>
      <c r="AE127" s="1384"/>
      <c r="AF127" s="1384"/>
      <c r="AG127" s="1384"/>
      <c r="AH127" s="1384"/>
      <c r="AI127" s="1384"/>
      <c r="AJ127" s="1384"/>
      <c r="AK127" s="1384"/>
      <c r="AL127" s="1384"/>
      <c r="AM127" s="1384"/>
      <c r="AN127" s="1384"/>
      <c r="AO127" s="1384"/>
      <c r="AP127" s="1384"/>
      <c r="AQ127" s="1384"/>
      <c r="AR127" s="1384"/>
      <c r="AS127" s="1384"/>
      <c r="AT127" s="1384"/>
      <c r="AU127" s="1384"/>
      <c r="AV127" s="1384"/>
      <c r="AW127" s="1384"/>
      <c r="AX127" s="1384"/>
      <c r="AY127" s="1384"/>
      <c r="AZ127" s="1384"/>
      <c r="BA127" s="1384"/>
      <c r="BB127" s="1384"/>
      <c r="BC127" s="1384"/>
      <c r="BD127" s="1384"/>
      <c r="BE127" s="1384"/>
      <c r="BF127" s="1384"/>
      <c r="BG127" s="1384"/>
      <c r="BH127" s="1384"/>
      <c r="BI127" s="1384"/>
      <c r="BJ127" s="1384"/>
      <c r="BK127" s="1384"/>
      <c r="BL127" s="1384"/>
      <c r="BM127" s="1384"/>
      <c r="BN127" s="1384"/>
      <c r="BO127" s="1384"/>
      <c r="BP127" s="1384"/>
      <c r="BQ127" s="1384"/>
      <c r="BR127" s="1384"/>
      <c r="BS127" s="1384"/>
      <c r="BT127" s="1384"/>
      <c r="BU127" s="1384"/>
      <c r="BV127" s="1384"/>
      <c r="BW127" s="1384"/>
      <c r="BX127" s="1384"/>
      <c r="BY127" s="1384"/>
      <c r="BZ127" s="1384"/>
      <c r="CA127" s="1384"/>
      <c r="CB127" s="1384"/>
      <c r="CC127" s="1384"/>
      <c r="CD127" s="1384"/>
      <c r="CE127" s="1384"/>
      <c r="CF127" s="1384"/>
      <c r="CG127" s="1384"/>
      <c r="CH127" s="1384"/>
      <c r="CI127" s="1384"/>
      <c r="CJ127" s="1384"/>
      <c r="CK127" s="1384"/>
      <c r="CL127" s="1384"/>
      <c r="CM127" s="1384"/>
      <c r="CN127" s="1384"/>
      <c r="CO127" s="1384"/>
      <c r="CP127" s="1384"/>
      <c r="CQ127" s="1384"/>
      <c r="CR127" s="1384"/>
      <c r="CS127" s="1384"/>
      <c r="CT127" s="1384"/>
      <c r="CU127" s="1384"/>
      <c r="CV127" s="1384"/>
      <c r="CW127" s="1384"/>
      <c r="CX127" s="1384"/>
    </row>
    <row r="128" spans="1:102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  <c r="Z128" s="1384"/>
      <c r="AA128" s="1384"/>
      <c r="AB128" s="1384"/>
      <c r="AC128" s="1384"/>
      <c r="AD128" s="1384"/>
      <c r="AE128" s="1384"/>
      <c r="AF128" s="1384"/>
      <c r="AG128" s="1384"/>
      <c r="AH128" s="1384"/>
      <c r="AI128" s="1384"/>
      <c r="AJ128" s="1384"/>
      <c r="AK128" s="1384"/>
      <c r="AL128" s="1384"/>
      <c r="AM128" s="1384"/>
      <c r="AN128" s="1384"/>
      <c r="AO128" s="1384"/>
      <c r="AP128" s="1384"/>
      <c r="AQ128" s="1384"/>
      <c r="AR128" s="1384"/>
      <c r="AS128" s="1384"/>
      <c r="AT128" s="1384"/>
      <c r="AU128" s="1384"/>
      <c r="AV128" s="1384"/>
      <c r="AW128" s="1384"/>
      <c r="AX128" s="1384"/>
      <c r="AY128" s="1384"/>
      <c r="AZ128" s="1384"/>
      <c r="BA128" s="1384"/>
      <c r="BB128" s="1384"/>
      <c r="BC128" s="1384"/>
      <c r="BD128" s="1384"/>
      <c r="BE128" s="1384"/>
      <c r="BF128" s="1384"/>
      <c r="BG128" s="1384"/>
      <c r="BH128" s="1384"/>
      <c r="BI128" s="1384"/>
      <c r="BJ128" s="1384"/>
      <c r="BK128" s="1384"/>
      <c r="BL128" s="1384"/>
      <c r="BM128" s="1384"/>
      <c r="BN128" s="1384"/>
      <c r="BO128" s="1384"/>
      <c r="BP128" s="1384"/>
      <c r="BQ128" s="1384"/>
      <c r="BR128" s="1384"/>
      <c r="BS128" s="1384"/>
      <c r="BT128" s="1384"/>
      <c r="BU128" s="1384"/>
      <c r="BV128" s="1384"/>
      <c r="BW128" s="1384"/>
      <c r="BX128" s="1384"/>
      <c r="BY128" s="1384"/>
      <c r="BZ128" s="1384"/>
      <c r="CA128" s="1384"/>
      <c r="CB128" s="1384"/>
      <c r="CC128" s="1384"/>
      <c r="CD128" s="1384"/>
      <c r="CE128" s="1384"/>
      <c r="CF128" s="1384"/>
      <c r="CG128" s="1384"/>
      <c r="CH128" s="1384"/>
      <c r="CI128" s="1384"/>
      <c r="CJ128" s="1384"/>
      <c r="CK128" s="1384"/>
      <c r="CL128" s="1384"/>
      <c r="CM128" s="1384"/>
      <c r="CN128" s="1384"/>
      <c r="CO128" s="1384"/>
      <c r="CP128" s="1384"/>
      <c r="CQ128" s="1384"/>
      <c r="CR128" s="1384"/>
      <c r="CS128" s="1384"/>
      <c r="CT128" s="1384"/>
      <c r="CU128" s="1384"/>
      <c r="CV128" s="1384"/>
      <c r="CW128" s="1384"/>
      <c r="CX128" s="1384"/>
    </row>
    <row r="129" spans="1:102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  <c r="Z129" s="1384"/>
      <c r="AA129" s="1384"/>
      <c r="AB129" s="1384"/>
      <c r="AC129" s="1384"/>
      <c r="AD129" s="1384"/>
      <c r="AE129" s="1384"/>
      <c r="AF129" s="1384"/>
      <c r="AG129" s="1384"/>
      <c r="AH129" s="1384"/>
      <c r="AI129" s="1384"/>
      <c r="AJ129" s="1384"/>
      <c r="AK129" s="1384"/>
      <c r="AL129" s="1384"/>
      <c r="AM129" s="1384"/>
      <c r="AN129" s="1384"/>
      <c r="AO129" s="1384"/>
      <c r="AP129" s="1384"/>
      <c r="AQ129" s="1384"/>
      <c r="AR129" s="1384"/>
      <c r="AS129" s="1384"/>
      <c r="AT129" s="1384"/>
      <c r="AU129" s="1384"/>
      <c r="AV129" s="1384"/>
      <c r="AW129" s="1384"/>
      <c r="AX129" s="1384"/>
      <c r="AY129" s="1384"/>
      <c r="AZ129" s="1384"/>
      <c r="BA129" s="1384"/>
      <c r="BB129" s="1384"/>
      <c r="BC129" s="1384"/>
      <c r="BD129" s="1384"/>
      <c r="BE129" s="1384"/>
      <c r="BF129" s="1384"/>
      <c r="BG129" s="1384"/>
      <c r="BH129" s="1384"/>
      <c r="BI129" s="1384"/>
      <c r="BJ129" s="1384"/>
      <c r="BK129" s="1384"/>
      <c r="BL129" s="1384"/>
      <c r="BM129" s="1384"/>
      <c r="BN129" s="1384"/>
      <c r="BO129" s="1384"/>
      <c r="BP129" s="1384"/>
      <c r="BQ129" s="1384"/>
      <c r="BR129" s="1384"/>
      <c r="BS129" s="1384"/>
      <c r="BT129" s="1384"/>
      <c r="BU129" s="1384"/>
      <c r="BV129" s="1384"/>
      <c r="BW129" s="1384"/>
      <c r="BX129" s="1384"/>
      <c r="BY129" s="1384"/>
      <c r="BZ129" s="1384"/>
      <c r="CA129" s="1384"/>
      <c r="CB129" s="1384"/>
      <c r="CC129" s="1384"/>
      <c r="CD129" s="1384"/>
      <c r="CE129" s="1384"/>
      <c r="CF129" s="1384"/>
      <c r="CG129" s="1384"/>
      <c r="CH129" s="1384"/>
      <c r="CI129" s="1384"/>
      <c r="CJ129" s="1384"/>
      <c r="CK129" s="1384"/>
      <c r="CL129" s="1384"/>
      <c r="CM129" s="1384"/>
      <c r="CN129" s="1384"/>
      <c r="CO129" s="1384"/>
      <c r="CP129" s="1384"/>
      <c r="CQ129" s="1384"/>
      <c r="CR129" s="1384"/>
      <c r="CS129" s="1384"/>
      <c r="CT129" s="1384"/>
      <c r="CU129" s="1384"/>
      <c r="CV129" s="1384"/>
      <c r="CW129" s="1384"/>
      <c r="CX129" s="1384"/>
    </row>
    <row r="130" spans="1:102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  <c r="Z130" s="1384"/>
      <c r="AA130" s="1384"/>
      <c r="AB130" s="1384"/>
      <c r="AC130" s="1384"/>
      <c r="AD130" s="1384"/>
      <c r="AE130" s="1384"/>
      <c r="AF130" s="1384"/>
      <c r="AG130" s="1384"/>
      <c r="AH130" s="1384"/>
      <c r="AI130" s="1384"/>
      <c r="AJ130" s="1384"/>
      <c r="AK130" s="1384"/>
      <c r="AL130" s="1384"/>
      <c r="AM130" s="1384"/>
      <c r="AN130" s="1384"/>
      <c r="AO130" s="1384"/>
      <c r="AP130" s="1384"/>
      <c r="AQ130" s="1384"/>
      <c r="AR130" s="1384"/>
      <c r="AS130" s="1384"/>
      <c r="AT130" s="1384"/>
      <c r="AU130" s="1384"/>
      <c r="AV130" s="1384"/>
      <c r="AW130" s="1384"/>
      <c r="AX130" s="1384"/>
      <c r="AY130" s="1384"/>
      <c r="AZ130" s="1384"/>
      <c r="BA130" s="1384"/>
      <c r="BB130" s="1384"/>
      <c r="BC130" s="1384"/>
      <c r="BD130" s="1384"/>
      <c r="BE130" s="1384"/>
      <c r="BF130" s="1384"/>
      <c r="BG130" s="1384"/>
      <c r="BH130" s="1384"/>
      <c r="BI130" s="1384"/>
      <c r="BJ130" s="1384"/>
      <c r="BK130" s="1384"/>
      <c r="BL130" s="1384"/>
      <c r="BM130" s="1384"/>
      <c r="BN130" s="1384"/>
      <c r="BO130" s="1384"/>
      <c r="BP130" s="1384"/>
      <c r="BQ130" s="1384"/>
      <c r="BR130" s="1384"/>
      <c r="BS130" s="1384"/>
      <c r="BT130" s="1384"/>
      <c r="BU130" s="1384"/>
      <c r="BV130" s="1384"/>
      <c r="BW130" s="1384"/>
      <c r="BX130" s="1384"/>
      <c r="BY130" s="1384"/>
      <c r="BZ130" s="1384"/>
      <c r="CA130" s="1384"/>
      <c r="CB130" s="1384"/>
      <c r="CC130" s="1384"/>
      <c r="CD130" s="1384"/>
      <c r="CE130" s="1384"/>
      <c r="CF130" s="1384"/>
      <c r="CG130" s="1384"/>
      <c r="CH130" s="1384"/>
      <c r="CI130" s="1384"/>
      <c r="CJ130" s="1384"/>
      <c r="CK130" s="1384"/>
      <c r="CL130" s="1384"/>
      <c r="CM130" s="1384"/>
      <c r="CN130" s="1384"/>
      <c r="CO130" s="1384"/>
      <c r="CP130" s="1384"/>
      <c r="CQ130" s="1384"/>
      <c r="CR130" s="1384"/>
      <c r="CS130" s="1384"/>
      <c r="CT130" s="1384"/>
      <c r="CU130" s="1384"/>
      <c r="CV130" s="1384"/>
      <c r="CW130" s="1384"/>
      <c r="CX130" s="1384"/>
    </row>
    <row r="131" spans="1:102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  <c r="Z131" s="1384"/>
      <c r="AA131" s="1384"/>
      <c r="AB131" s="1384"/>
      <c r="AC131" s="1384"/>
      <c r="AD131" s="1384"/>
      <c r="AE131" s="1384"/>
      <c r="AF131" s="1384"/>
      <c r="AG131" s="1384"/>
      <c r="AH131" s="1384"/>
      <c r="AI131" s="1384"/>
      <c r="AJ131" s="1384"/>
      <c r="AK131" s="1384"/>
      <c r="AL131" s="1384"/>
      <c r="AM131" s="1384"/>
      <c r="AN131" s="1384"/>
      <c r="AO131" s="1384"/>
      <c r="AP131" s="1384"/>
      <c r="AQ131" s="1384"/>
      <c r="AR131" s="1384"/>
      <c r="AS131" s="1384"/>
      <c r="AT131" s="1384"/>
      <c r="AU131" s="1384"/>
      <c r="AV131" s="1384"/>
      <c r="AW131" s="1384"/>
      <c r="AX131" s="1384"/>
      <c r="AY131" s="1384"/>
      <c r="AZ131" s="1384"/>
      <c r="BA131" s="1384"/>
      <c r="BB131" s="1384"/>
      <c r="BC131" s="1384"/>
      <c r="BD131" s="1384"/>
      <c r="BE131" s="1384"/>
      <c r="BF131" s="1384"/>
      <c r="BG131" s="1384"/>
      <c r="BH131" s="1384"/>
      <c r="BI131" s="1384"/>
      <c r="BJ131" s="1384"/>
      <c r="BK131" s="1384"/>
      <c r="BL131" s="1384"/>
      <c r="BM131" s="1384"/>
      <c r="BN131" s="1384"/>
      <c r="BO131" s="1384"/>
      <c r="BP131" s="1384"/>
      <c r="BQ131" s="1384"/>
      <c r="BR131" s="1384"/>
      <c r="BS131" s="1384"/>
      <c r="BT131" s="1384"/>
      <c r="BU131" s="1384"/>
      <c r="BV131" s="1384"/>
      <c r="BW131" s="1384"/>
      <c r="BX131" s="1384"/>
      <c r="BY131" s="1384"/>
      <c r="BZ131" s="1384"/>
      <c r="CA131" s="1384"/>
      <c r="CB131" s="1384"/>
      <c r="CC131" s="1384"/>
      <c r="CD131" s="1384"/>
      <c r="CE131" s="1384"/>
      <c r="CF131" s="1384"/>
      <c r="CG131" s="1384"/>
      <c r="CH131" s="1384"/>
      <c r="CI131" s="1384"/>
      <c r="CJ131" s="1384"/>
      <c r="CK131" s="1384"/>
      <c r="CL131" s="1384"/>
      <c r="CM131" s="1384"/>
      <c r="CN131" s="1384"/>
      <c r="CO131" s="1384"/>
      <c r="CP131" s="1384"/>
      <c r="CQ131" s="1384"/>
      <c r="CR131" s="1384"/>
      <c r="CS131" s="1384"/>
      <c r="CT131" s="1384"/>
      <c r="CU131" s="1384"/>
      <c r="CV131" s="1384"/>
      <c r="CW131" s="1384"/>
      <c r="CX131" s="1384"/>
    </row>
    <row r="132" spans="1:102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  <c r="Z132" s="1384"/>
      <c r="AA132" s="1384"/>
      <c r="AB132" s="1384"/>
      <c r="AC132" s="1384"/>
      <c r="AD132" s="1384"/>
      <c r="AE132" s="1384"/>
      <c r="AF132" s="1384"/>
      <c r="AG132" s="1384"/>
      <c r="AH132" s="1384"/>
      <c r="AI132" s="1384"/>
      <c r="AJ132" s="1384"/>
      <c r="AK132" s="1384"/>
      <c r="AL132" s="1384"/>
      <c r="AM132" s="1384"/>
      <c r="AN132" s="1384"/>
      <c r="AO132" s="1384"/>
      <c r="AP132" s="1384"/>
      <c r="AQ132" s="1384"/>
      <c r="AR132" s="1384"/>
      <c r="AS132" s="1384"/>
      <c r="AT132" s="1384"/>
      <c r="AU132" s="1384"/>
      <c r="AV132" s="1384"/>
      <c r="AW132" s="1384"/>
      <c r="AX132" s="1384"/>
      <c r="AY132" s="1384"/>
      <c r="AZ132" s="1384"/>
      <c r="BA132" s="1384"/>
      <c r="BB132" s="1384"/>
      <c r="BC132" s="1384"/>
      <c r="BD132" s="1384"/>
      <c r="BE132" s="1384"/>
      <c r="BF132" s="1384"/>
      <c r="BG132" s="1384"/>
      <c r="BH132" s="1384"/>
      <c r="BI132" s="1384"/>
      <c r="BJ132" s="1384"/>
      <c r="BK132" s="1384"/>
      <c r="BL132" s="1384"/>
      <c r="BM132" s="1384"/>
      <c r="BN132" s="1384"/>
      <c r="BO132" s="1384"/>
      <c r="BP132" s="1384"/>
      <c r="BQ132" s="1384"/>
      <c r="BR132" s="1384"/>
      <c r="BS132" s="1384"/>
      <c r="BT132" s="1384"/>
      <c r="BU132" s="1384"/>
      <c r="BV132" s="1384"/>
      <c r="BW132" s="1384"/>
      <c r="BX132" s="1384"/>
      <c r="BY132" s="1384"/>
      <c r="BZ132" s="1384"/>
      <c r="CA132" s="1384"/>
      <c r="CB132" s="1384"/>
      <c r="CC132" s="1384"/>
      <c r="CD132" s="1384"/>
      <c r="CE132" s="1384"/>
      <c r="CF132" s="1384"/>
      <c r="CG132" s="1384"/>
      <c r="CH132" s="1384"/>
      <c r="CI132" s="1384"/>
      <c r="CJ132" s="1384"/>
      <c r="CK132" s="1384"/>
      <c r="CL132" s="1384"/>
      <c r="CM132" s="1384"/>
      <c r="CN132" s="1384"/>
      <c r="CO132" s="1384"/>
      <c r="CP132" s="1384"/>
      <c r="CQ132" s="1384"/>
      <c r="CR132" s="1384"/>
      <c r="CS132" s="1384"/>
      <c r="CT132" s="1384"/>
      <c r="CU132" s="1384"/>
      <c r="CV132" s="1384"/>
      <c r="CW132" s="1384"/>
      <c r="CX132" s="1384"/>
    </row>
    <row r="133" spans="1:102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  <c r="Z133" s="1384"/>
      <c r="AA133" s="1384"/>
      <c r="AB133" s="1384"/>
      <c r="AC133" s="1384"/>
      <c r="AD133" s="1384"/>
      <c r="AE133" s="1384"/>
      <c r="AF133" s="1384"/>
      <c r="AG133" s="1384"/>
      <c r="AH133" s="1384"/>
      <c r="AI133" s="1384"/>
      <c r="AJ133" s="1384"/>
      <c r="AK133" s="1384"/>
      <c r="AL133" s="1384"/>
      <c r="AM133" s="1384"/>
      <c r="AN133" s="1384"/>
      <c r="AO133" s="1384"/>
      <c r="AP133" s="1384"/>
      <c r="AQ133" s="1384"/>
      <c r="AR133" s="1384"/>
      <c r="AS133" s="1384"/>
      <c r="AT133" s="1384"/>
      <c r="AU133" s="1384"/>
      <c r="AV133" s="1384"/>
      <c r="AW133" s="1384"/>
      <c r="AX133" s="1384"/>
      <c r="AY133" s="1384"/>
      <c r="AZ133" s="1384"/>
      <c r="BA133" s="1384"/>
      <c r="BB133" s="1384"/>
      <c r="BC133" s="1384"/>
      <c r="BD133" s="1384"/>
      <c r="BE133" s="1384"/>
      <c r="BF133" s="1384"/>
      <c r="BG133" s="1384"/>
      <c r="BH133" s="1384"/>
      <c r="BI133" s="1384"/>
      <c r="BJ133" s="1384"/>
      <c r="BK133" s="1384"/>
      <c r="BL133" s="1384"/>
      <c r="BM133" s="1384"/>
      <c r="BN133" s="1384"/>
      <c r="BO133" s="1384"/>
      <c r="BP133" s="1384"/>
      <c r="BQ133" s="1384"/>
      <c r="BR133" s="1384"/>
      <c r="BS133" s="1384"/>
      <c r="BT133" s="1384"/>
      <c r="BU133" s="1384"/>
      <c r="BV133" s="1384"/>
      <c r="BW133" s="1384"/>
      <c r="BX133" s="1384"/>
      <c r="BY133" s="1384"/>
      <c r="BZ133" s="1384"/>
      <c r="CA133" s="1384"/>
      <c r="CB133" s="1384"/>
      <c r="CC133" s="1384"/>
      <c r="CD133" s="1384"/>
      <c r="CE133" s="1384"/>
      <c r="CF133" s="1384"/>
      <c r="CG133" s="1384"/>
      <c r="CH133" s="1384"/>
      <c r="CI133" s="1384"/>
      <c r="CJ133" s="1384"/>
      <c r="CK133" s="1384"/>
      <c r="CL133" s="1384"/>
      <c r="CM133" s="1384"/>
      <c r="CN133" s="1384"/>
      <c r="CO133" s="1384"/>
      <c r="CP133" s="1384"/>
      <c r="CQ133" s="1384"/>
      <c r="CR133" s="1384"/>
      <c r="CS133" s="1384"/>
      <c r="CT133" s="1384"/>
      <c r="CU133" s="1384"/>
      <c r="CV133" s="1384"/>
      <c r="CW133" s="1384"/>
      <c r="CX133" s="1384"/>
    </row>
    <row r="134" spans="1:102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  <c r="Z134" s="1384"/>
      <c r="AA134" s="1384"/>
      <c r="AB134" s="1384"/>
      <c r="AC134" s="1384"/>
      <c r="AD134" s="1384"/>
      <c r="AE134" s="1384"/>
      <c r="AF134" s="1384"/>
      <c r="AG134" s="1384"/>
      <c r="AH134" s="1384"/>
      <c r="AI134" s="1384"/>
      <c r="AJ134" s="1384"/>
      <c r="AK134" s="1384"/>
      <c r="AL134" s="1384"/>
      <c r="AM134" s="1384"/>
      <c r="AN134" s="1384"/>
      <c r="AO134" s="1384"/>
      <c r="AP134" s="1384"/>
      <c r="AQ134" s="1384"/>
      <c r="AR134" s="1384"/>
      <c r="AS134" s="1384"/>
      <c r="AT134" s="1384"/>
      <c r="AU134" s="1384"/>
      <c r="AV134" s="1384"/>
      <c r="AW134" s="1384"/>
      <c r="AX134" s="1384"/>
      <c r="AY134" s="1384"/>
      <c r="AZ134" s="1384"/>
      <c r="BA134" s="1384"/>
      <c r="BB134" s="1384"/>
      <c r="BC134" s="1384"/>
      <c r="BD134" s="1384"/>
      <c r="BE134" s="1384"/>
      <c r="BF134" s="1384"/>
      <c r="BG134" s="1384"/>
      <c r="BH134" s="1384"/>
      <c r="BI134" s="1384"/>
      <c r="BJ134" s="1384"/>
      <c r="BK134" s="1384"/>
      <c r="BL134" s="1384"/>
      <c r="BM134" s="1384"/>
      <c r="BN134" s="1384"/>
      <c r="BO134" s="1384"/>
      <c r="BP134" s="1384"/>
      <c r="BQ134" s="1384"/>
      <c r="BR134" s="1384"/>
      <c r="BS134" s="1384"/>
      <c r="BT134" s="1384"/>
      <c r="BU134" s="1384"/>
      <c r="BV134" s="1384"/>
      <c r="BW134" s="1384"/>
      <c r="BX134" s="1384"/>
      <c r="BY134" s="1384"/>
      <c r="BZ134" s="1384"/>
      <c r="CA134" s="1384"/>
      <c r="CB134" s="1384"/>
      <c r="CC134" s="1384"/>
      <c r="CD134" s="1384"/>
      <c r="CE134" s="1384"/>
      <c r="CF134" s="1384"/>
      <c r="CG134" s="1384"/>
      <c r="CH134" s="1384"/>
      <c r="CI134" s="1384"/>
      <c r="CJ134" s="1384"/>
      <c r="CK134" s="1384"/>
      <c r="CL134" s="1384"/>
      <c r="CM134" s="1384"/>
      <c r="CN134" s="1384"/>
      <c r="CO134" s="1384"/>
      <c r="CP134" s="1384"/>
      <c r="CQ134" s="1384"/>
      <c r="CR134" s="1384"/>
      <c r="CS134" s="1384"/>
      <c r="CT134" s="1384"/>
      <c r="CU134" s="1384"/>
      <c r="CV134" s="1384"/>
      <c r="CW134" s="1384"/>
      <c r="CX134" s="1384"/>
    </row>
    <row r="135" spans="1:102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  <c r="Z135" s="1384"/>
      <c r="AA135" s="1384"/>
      <c r="AB135" s="1384"/>
      <c r="AC135" s="1384"/>
      <c r="AD135" s="1384"/>
      <c r="AE135" s="1384"/>
      <c r="AF135" s="1384"/>
      <c r="AG135" s="1384"/>
      <c r="AH135" s="1384"/>
      <c r="AI135" s="1384"/>
      <c r="AJ135" s="1384"/>
      <c r="AK135" s="1384"/>
      <c r="AL135" s="1384"/>
      <c r="AM135" s="1384"/>
      <c r="AN135" s="1384"/>
      <c r="AO135" s="1384"/>
      <c r="AP135" s="1384"/>
      <c r="AQ135" s="1384"/>
      <c r="AR135" s="1384"/>
      <c r="AS135" s="1384"/>
      <c r="AT135" s="1384"/>
      <c r="AU135" s="1384"/>
      <c r="AV135" s="1384"/>
      <c r="AW135" s="1384"/>
      <c r="AX135" s="1384"/>
      <c r="AY135" s="1384"/>
      <c r="AZ135" s="1384"/>
      <c r="BA135" s="1384"/>
      <c r="BB135" s="1384"/>
      <c r="BC135" s="1384"/>
      <c r="BD135" s="1384"/>
      <c r="BE135" s="1384"/>
      <c r="BF135" s="1384"/>
      <c r="BG135" s="1384"/>
      <c r="BH135" s="1384"/>
      <c r="BI135" s="1384"/>
      <c r="BJ135" s="1384"/>
      <c r="BK135" s="1384"/>
      <c r="BL135" s="1384"/>
      <c r="BM135" s="1384"/>
      <c r="BN135" s="1384"/>
      <c r="BO135" s="1384"/>
      <c r="BP135" s="1384"/>
      <c r="BQ135" s="1384"/>
      <c r="BR135" s="1384"/>
      <c r="BS135" s="1384"/>
      <c r="BT135" s="1384"/>
      <c r="BU135" s="1384"/>
      <c r="BV135" s="1384"/>
      <c r="BW135" s="1384"/>
      <c r="BX135" s="1384"/>
      <c r="BY135" s="1384"/>
      <c r="BZ135" s="1384"/>
      <c r="CA135" s="1384"/>
      <c r="CB135" s="1384"/>
      <c r="CC135" s="1384"/>
      <c r="CD135" s="1384"/>
      <c r="CE135" s="1384"/>
      <c r="CF135" s="1384"/>
      <c r="CG135" s="1384"/>
      <c r="CH135" s="1384"/>
      <c r="CI135" s="1384"/>
      <c r="CJ135" s="1384"/>
      <c r="CK135" s="1384"/>
      <c r="CL135" s="1384"/>
      <c r="CM135" s="1384"/>
      <c r="CN135" s="1384"/>
      <c r="CO135" s="1384"/>
      <c r="CP135" s="1384"/>
      <c r="CQ135" s="1384"/>
      <c r="CR135" s="1384"/>
      <c r="CS135" s="1384"/>
      <c r="CT135" s="1384"/>
      <c r="CU135" s="1384"/>
      <c r="CV135" s="1384"/>
      <c r="CW135" s="1384"/>
      <c r="CX135" s="1384"/>
    </row>
    <row r="136" spans="1:102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  <c r="Z136" s="1384"/>
      <c r="AA136" s="1384"/>
      <c r="AB136" s="1384"/>
      <c r="AC136" s="1384"/>
      <c r="AD136" s="1384"/>
      <c r="AE136" s="1384"/>
      <c r="AF136" s="1384"/>
      <c r="AG136" s="1384"/>
      <c r="AH136" s="1384"/>
      <c r="AI136" s="1384"/>
      <c r="AJ136" s="1384"/>
      <c r="AK136" s="1384"/>
      <c r="AL136" s="1384"/>
      <c r="AM136" s="1384"/>
      <c r="AN136" s="1384"/>
      <c r="AO136" s="1384"/>
      <c r="AP136" s="1384"/>
      <c r="AQ136" s="1384"/>
      <c r="AR136" s="1384"/>
      <c r="AS136" s="1384"/>
      <c r="AT136" s="1384"/>
      <c r="AU136" s="1384"/>
      <c r="AV136" s="1384"/>
      <c r="AW136" s="1384"/>
      <c r="AX136" s="1384"/>
      <c r="AY136" s="1384"/>
      <c r="AZ136" s="1384"/>
      <c r="BA136" s="1384"/>
      <c r="BB136" s="1384"/>
      <c r="BC136" s="1384"/>
      <c r="BD136" s="1384"/>
      <c r="BE136" s="1384"/>
      <c r="BF136" s="1384"/>
      <c r="BG136" s="1384"/>
      <c r="BH136" s="1384"/>
      <c r="BI136" s="1384"/>
      <c r="BJ136" s="1384"/>
      <c r="BK136" s="1384"/>
      <c r="BL136" s="1384"/>
      <c r="BM136" s="1384"/>
      <c r="BN136" s="1384"/>
      <c r="BO136" s="1384"/>
      <c r="BP136" s="1384"/>
      <c r="BQ136" s="1384"/>
      <c r="BR136" s="1384"/>
      <c r="BS136" s="1384"/>
      <c r="BT136" s="1384"/>
      <c r="BU136" s="1384"/>
      <c r="BV136" s="1384"/>
      <c r="BW136" s="1384"/>
      <c r="BX136" s="1384"/>
      <c r="BY136" s="1384"/>
      <c r="BZ136" s="1384"/>
      <c r="CA136" s="1384"/>
      <c r="CB136" s="1384"/>
      <c r="CC136" s="1384"/>
      <c r="CD136" s="1384"/>
      <c r="CE136" s="1384"/>
      <c r="CF136" s="1384"/>
      <c r="CG136" s="1384"/>
      <c r="CH136" s="1384"/>
      <c r="CI136" s="1384"/>
      <c r="CJ136" s="1384"/>
      <c r="CK136" s="1384"/>
      <c r="CL136" s="1384"/>
      <c r="CM136" s="1384"/>
      <c r="CN136" s="1384"/>
      <c r="CO136" s="1384"/>
      <c r="CP136" s="1384"/>
      <c r="CQ136" s="1384"/>
      <c r="CR136" s="1384"/>
      <c r="CS136" s="1384"/>
      <c r="CT136" s="1384"/>
      <c r="CU136" s="1384"/>
      <c r="CV136" s="1384"/>
      <c r="CW136" s="1384"/>
      <c r="CX136" s="1384"/>
    </row>
    <row r="137" spans="1:102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  <c r="Z137" s="1384"/>
      <c r="AA137" s="1384"/>
      <c r="AB137" s="1384"/>
      <c r="AC137" s="1384"/>
      <c r="AD137" s="1384"/>
      <c r="AE137" s="1384"/>
      <c r="AF137" s="1384"/>
      <c r="AG137" s="1384"/>
      <c r="AH137" s="1384"/>
      <c r="AI137" s="1384"/>
      <c r="AJ137" s="1384"/>
      <c r="AK137" s="1384"/>
      <c r="AL137" s="1384"/>
      <c r="AM137" s="1384"/>
      <c r="AN137" s="1384"/>
      <c r="AO137" s="1384"/>
      <c r="AP137" s="1384"/>
      <c r="AQ137" s="1384"/>
      <c r="AR137" s="1384"/>
      <c r="AS137" s="1384"/>
      <c r="AT137" s="1384"/>
      <c r="AU137" s="1384"/>
      <c r="AV137" s="1384"/>
      <c r="AW137" s="1384"/>
      <c r="AX137" s="1384"/>
      <c r="AY137" s="1384"/>
      <c r="AZ137" s="1384"/>
      <c r="BA137" s="1384"/>
      <c r="BB137" s="1384"/>
      <c r="BC137" s="1384"/>
      <c r="BD137" s="1384"/>
      <c r="BE137" s="1384"/>
      <c r="BF137" s="1384"/>
      <c r="BG137" s="1384"/>
      <c r="BH137" s="1384"/>
      <c r="BI137" s="1384"/>
      <c r="BJ137" s="1384"/>
      <c r="BK137" s="1384"/>
      <c r="BL137" s="1384"/>
      <c r="BM137" s="1384"/>
      <c r="BN137" s="1384"/>
      <c r="BO137" s="1384"/>
      <c r="BP137" s="1384"/>
      <c r="BQ137" s="1384"/>
      <c r="BR137" s="1384"/>
      <c r="BS137" s="1384"/>
      <c r="BT137" s="1384"/>
      <c r="BU137" s="1384"/>
      <c r="BV137" s="1384"/>
      <c r="BW137" s="1384"/>
      <c r="BX137" s="1384"/>
      <c r="BY137" s="1384"/>
      <c r="BZ137" s="1384"/>
      <c r="CA137" s="1384"/>
      <c r="CB137" s="1384"/>
      <c r="CC137" s="1384"/>
      <c r="CD137" s="1384"/>
      <c r="CE137" s="1384"/>
      <c r="CF137" s="1384"/>
      <c r="CG137" s="1384"/>
      <c r="CH137" s="1384"/>
      <c r="CI137" s="1384"/>
      <c r="CJ137" s="1384"/>
      <c r="CK137" s="1384"/>
      <c r="CL137" s="1384"/>
      <c r="CM137" s="1384"/>
      <c r="CN137" s="1384"/>
      <c r="CO137" s="1384"/>
      <c r="CP137" s="1384"/>
      <c r="CQ137" s="1384"/>
      <c r="CR137" s="1384"/>
      <c r="CS137" s="1384"/>
      <c r="CT137" s="1384"/>
      <c r="CU137" s="1384"/>
      <c r="CV137" s="1384"/>
      <c r="CW137" s="1384"/>
      <c r="CX137" s="1384"/>
    </row>
    <row r="138" spans="1:102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  <c r="Z138" s="1384"/>
      <c r="AA138" s="1384"/>
      <c r="AB138" s="1384"/>
      <c r="AC138" s="1384"/>
      <c r="AD138" s="1384"/>
      <c r="AE138" s="1384"/>
      <c r="AF138" s="1384"/>
      <c r="AG138" s="1384"/>
      <c r="AH138" s="1384"/>
      <c r="AI138" s="1384"/>
      <c r="AJ138" s="1384"/>
      <c r="AK138" s="1384"/>
      <c r="AL138" s="1384"/>
      <c r="AM138" s="1384"/>
      <c r="AN138" s="1384"/>
      <c r="AO138" s="1384"/>
      <c r="AP138" s="1384"/>
      <c r="AQ138" s="1384"/>
      <c r="AR138" s="1384"/>
      <c r="AS138" s="1384"/>
      <c r="AT138" s="1384"/>
      <c r="AU138" s="1384"/>
      <c r="AV138" s="1384"/>
      <c r="AW138" s="1384"/>
      <c r="AX138" s="1384"/>
      <c r="AY138" s="1384"/>
      <c r="AZ138" s="1384"/>
      <c r="BA138" s="1384"/>
      <c r="BB138" s="1384"/>
      <c r="BC138" s="1384"/>
      <c r="BD138" s="1384"/>
      <c r="BE138" s="1384"/>
      <c r="BF138" s="1384"/>
      <c r="BG138" s="1384"/>
      <c r="BH138" s="1384"/>
      <c r="BI138" s="1384"/>
      <c r="BJ138" s="1384"/>
      <c r="BK138" s="1384"/>
      <c r="BL138" s="1384"/>
      <c r="BM138" s="1384"/>
      <c r="BN138" s="1384"/>
      <c r="BO138" s="1384"/>
      <c r="BP138" s="1384"/>
      <c r="BQ138" s="1384"/>
      <c r="BR138" s="1384"/>
      <c r="BS138" s="1384"/>
      <c r="BT138" s="1384"/>
      <c r="BU138" s="1384"/>
      <c r="BV138" s="1384"/>
      <c r="BW138" s="1384"/>
      <c r="BX138" s="1384"/>
      <c r="BY138" s="1384"/>
      <c r="BZ138" s="1384"/>
      <c r="CA138" s="1384"/>
      <c r="CB138" s="1384"/>
      <c r="CC138" s="1384"/>
      <c r="CD138" s="1384"/>
      <c r="CE138" s="1384"/>
      <c r="CF138" s="1384"/>
      <c r="CG138" s="1384"/>
      <c r="CH138" s="1384"/>
      <c r="CI138" s="1384"/>
      <c r="CJ138" s="1384"/>
      <c r="CK138" s="1384"/>
      <c r="CL138" s="1384"/>
      <c r="CM138" s="1384"/>
      <c r="CN138" s="1384"/>
      <c r="CO138" s="1384"/>
      <c r="CP138" s="1384"/>
      <c r="CQ138" s="1384"/>
      <c r="CR138" s="1384"/>
      <c r="CS138" s="1384"/>
      <c r="CT138" s="1384"/>
      <c r="CU138" s="1384"/>
      <c r="CV138" s="1384"/>
      <c r="CW138" s="1384"/>
      <c r="CX138" s="1384"/>
    </row>
    <row r="139" spans="1:102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  <c r="Z139" s="1384"/>
      <c r="AA139" s="1384"/>
      <c r="AB139" s="1384"/>
      <c r="AC139" s="1384"/>
      <c r="AD139" s="1384"/>
      <c r="AE139" s="1384"/>
      <c r="AF139" s="1384"/>
      <c r="AG139" s="1384"/>
      <c r="AH139" s="1384"/>
      <c r="AI139" s="1384"/>
      <c r="AJ139" s="1384"/>
      <c r="AK139" s="1384"/>
      <c r="AL139" s="1384"/>
      <c r="AM139" s="1384"/>
      <c r="AN139" s="1384"/>
      <c r="AO139" s="1384"/>
      <c r="AP139" s="1384"/>
      <c r="AQ139" s="1384"/>
      <c r="AR139" s="1384"/>
      <c r="AS139" s="1384"/>
      <c r="AT139" s="1384"/>
      <c r="AU139" s="1384"/>
      <c r="AV139" s="1384"/>
      <c r="AW139" s="1384"/>
      <c r="AX139" s="1384"/>
      <c r="AY139" s="1384"/>
      <c r="AZ139" s="1384"/>
      <c r="BA139" s="1384"/>
      <c r="BB139" s="1384"/>
      <c r="BC139" s="1384"/>
      <c r="BD139" s="1384"/>
      <c r="BE139" s="1384"/>
      <c r="BF139" s="1384"/>
      <c r="BG139" s="1384"/>
      <c r="BH139" s="1384"/>
      <c r="BI139" s="1384"/>
      <c r="BJ139" s="1384"/>
      <c r="BK139" s="1384"/>
      <c r="BL139" s="1384"/>
      <c r="BM139" s="1384"/>
      <c r="BN139" s="1384"/>
      <c r="BO139" s="1384"/>
      <c r="BP139" s="1384"/>
      <c r="BQ139" s="1384"/>
      <c r="BR139" s="1384"/>
      <c r="BS139" s="1384"/>
      <c r="BT139" s="1384"/>
      <c r="BU139" s="1384"/>
      <c r="BV139" s="1384"/>
      <c r="BW139" s="1384"/>
      <c r="BX139" s="1384"/>
      <c r="BY139" s="1384"/>
      <c r="BZ139" s="1384"/>
      <c r="CA139" s="1384"/>
      <c r="CB139" s="1384"/>
      <c r="CC139" s="1384"/>
      <c r="CD139" s="1384"/>
      <c r="CE139" s="1384"/>
      <c r="CF139" s="1384"/>
      <c r="CG139" s="1384"/>
      <c r="CH139" s="1384"/>
      <c r="CI139" s="1384"/>
      <c r="CJ139" s="1384"/>
      <c r="CK139" s="1384"/>
      <c r="CL139" s="1384"/>
      <c r="CM139" s="1384"/>
      <c r="CN139" s="1384"/>
      <c r="CO139" s="1384"/>
      <c r="CP139" s="1384"/>
      <c r="CQ139" s="1384"/>
      <c r="CR139" s="1384"/>
      <c r="CS139" s="1384"/>
      <c r="CT139" s="1384"/>
      <c r="CU139" s="1384"/>
      <c r="CV139" s="1384"/>
      <c r="CW139" s="1384"/>
      <c r="CX139" s="1384"/>
    </row>
    <row r="140" spans="1:102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  <c r="Z140" s="1384"/>
      <c r="AA140" s="1384"/>
      <c r="AB140" s="1384"/>
      <c r="AC140" s="1384"/>
      <c r="AD140" s="1384"/>
      <c r="AE140" s="1384"/>
      <c r="AF140" s="1384"/>
      <c r="AG140" s="1384"/>
      <c r="AH140" s="1384"/>
      <c r="AI140" s="1384"/>
      <c r="AJ140" s="1384"/>
      <c r="AK140" s="1384"/>
      <c r="AL140" s="1384"/>
      <c r="AM140" s="1384"/>
      <c r="AN140" s="1384"/>
      <c r="AO140" s="1384"/>
      <c r="AP140" s="1384"/>
      <c r="AQ140" s="1384"/>
      <c r="AR140" s="1384"/>
      <c r="AS140" s="1384"/>
      <c r="AT140" s="1384"/>
      <c r="AU140" s="1384"/>
      <c r="AV140" s="1384"/>
      <c r="AW140" s="1384"/>
      <c r="AX140" s="1384"/>
      <c r="AY140" s="1384"/>
      <c r="AZ140" s="1384"/>
      <c r="BA140" s="1384"/>
      <c r="BB140" s="1384"/>
      <c r="BC140" s="1384"/>
      <c r="BD140" s="1384"/>
      <c r="BE140" s="1384"/>
      <c r="BF140" s="1384"/>
      <c r="BG140" s="1384"/>
      <c r="BH140" s="1384"/>
      <c r="BI140" s="1384"/>
      <c r="BJ140" s="1384"/>
      <c r="BK140" s="1384"/>
      <c r="BL140" s="1384"/>
      <c r="BM140" s="1384"/>
      <c r="BN140" s="1384"/>
      <c r="BO140" s="1384"/>
      <c r="BP140" s="1384"/>
      <c r="BQ140" s="1384"/>
      <c r="BR140" s="1384"/>
      <c r="BS140" s="1384"/>
      <c r="BT140" s="1384"/>
      <c r="BU140" s="1384"/>
      <c r="BV140" s="1384"/>
      <c r="BW140" s="1384"/>
      <c r="BX140" s="1384"/>
      <c r="BY140" s="1384"/>
      <c r="BZ140" s="1384"/>
      <c r="CA140" s="1384"/>
      <c r="CB140" s="1384"/>
      <c r="CC140" s="1384"/>
      <c r="CD140" s="1384"/>
      <c r="CE140" s="1384"/>
      <c r="CF140" s="1384"/>
      <c r="CG140" s="1384"/>
      <c r="CH140" s="1384"/>
      <c r="CI140" s="1384"/>
      <c r="CJ140" s="1384"/>
      <c r="CK140" s="1384"/>
      <c r="CL140" s="1384"/>
      <c r="CM140" s="1384"/>
      <c r="CN140" s="1384"/>
      <c r="CO140" s="1384"/>
      <c r="CP140" s="1384"/>
      <c r="CQ140" s="1384"/>
      <c r="CR140" s="1384"/>
      <c r="CS140" s="1384"/>
      <c r="CT140" s="1384"/>
      <c r="CU140" s="1384"/>
      <c r="CV140" s="1384"/>
      <c r="CW140" s="1384"/>
      <c r="CX140" s="1384"/>
    </row>
    <row r="141" spans="1:102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  <c r="Z141" s="1384"/>
      <c r="AA141" s="1384"/>
      <c r="AB141" s="1384"/>
      <c r="AC141" s="1384"/>
      <c r="AD141" s="1384"/>
      <c r="AE141" s="1384"/>
      <c r="AF141" s="1384"/>
      <c r="AG141" s="1384"/>
      <c r="AH141" s="1384"/>
      <c r="AI141" s="1384"/>
      <c r="AJ141" s="1384"/>
      <c r="AK141" s="1384"/>
      <c r="AL141" s="1384"/>
      <c r="AM141" s="1384"/>
      <c r="AN141" s="1384"/>
      <c r="AO141" s="1384"/>
      <c r="AP141" s="1384"/>
      <c r="AQ141" s="1384"/>
      <c r="AR141" s="1384"/>
      <c r="AS141" s="1384"/>
      <c r="AT141" s="1384"/>
      <c r="AU141" s="1384"/>
      <c r="AV141" s="1384"/>
      <c r="AW141" s="1384"/>
      <c r="AX141" s="1384"/>
      <c r="AY141" s="1384"/>
      <c r="AZ141" s="1384"/>
      <c r="BA141" s="1384"/>
      <c r="BB141" s="1384"/>
      <c r="BC141" s="1384"/>
      <c r="BD141" s="1384"/>
      <c r="BE141" s="1384"/>
      <c r="BF141" s="1384"/>
      <c r="BG141" s="1384"/>
      <c r="BH141" s="1384"/>
      <c r="BI141" s="1384"/>
      <c r="BJ141" s="1384"/>
      <c r="BK141" s="1384"/>
      <c r="BL141" s="1384"/>
      <c r="BM141" s="1384"/>
      <c r="BN141" s="1384"/>
      <c r="BO141" s="1384"/>
      <c r="BP141" s="1384"/>
      <c r="BQ141" s="1384"/>
      <c r="BR141" s="1384"/>
      <c r="BS141" s="1384"/>
      <c r="BT141" s="1384"/>
      <c r="BU141" s="1384"/>
      <c r="BV141" s="1384"/>
      <c r="BW141" s="1384"/>
      <c r="BX141" s="1384"/>
      <c r="BY141" s="1384"/>
      <c r="BZ141" s="1384"/>
      <c r="CA141" s="1384"/>
      <c r="CB141" s="1384"/>
      <c r="CC141" s="1384"/>
      <c r="CD141" s="1384"/>
      <c r="CE141" s="1384"/>
      <c r="CF141" s="1384"/>
      <c r="CG141" s="1384"/>
      <c r="CH141" s="1384"/>
      <c r="CI141" s="1384"/>
      <c r="CJ141" s="1384"/>
      <c r="CK141" s="1384"/>
      <c r="CL141" s="1384"/>
      <c r="CM141" s="1384"/>
      <c r="CN141" s="1384"/>
      <c r="CO141" s="1384"/>
      <c r="CP141" s="1384"/>
      <c r="CQ141" s="1384"/>
      <c r="CR141" s="1384"/>
      <c r="CS141" s="1384"/>
      <c r="CT141" s="1384"/>
      <c r="CU141" s="1384"/>
      <c r="CV141" s="1384"/>
      <c r="CW141" s="1384"/>
      <c r="CX141" s="1384"/>
    </row>
    <row r="142" spans="1:102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  <c r="Z142" s="1384"/>
      <c r="AA142" s="1384"/>
      <c r="AB142" s="1384"/>
      <c r="AC142" s="1384"/>
      <c r="AD142" s="1384"/>
      <c r="AE142" s="1384"/>
      <c r="AF142" s="1384"/>
      <c r="AG142" s="1384"/>
      <c r="AH142" s="1384"/>
      <c r="AI142" s="1384"/>
      <c r="AJ142" s="1384"/>
      <c r="AK142" s="1384"/>
      <c r="AL142" s="1384"/>
      <c r="AM142" s="1384"/>
      <c r="AN142" s="1384"/>
      <c r="AO142" s="1384"/>
      <c r="AP142" s="1384"/>
      <c r="AQ142" s="1384"/>
      <c r="AR142" s="1384"/>
      <c r="AS142" s="1384"/>
      <c r="AT142" s="1384"/>
      <c r="AU142" s="1384"/>
      <c r="AV142" s="1384"/>
      <c r="AW142" s="1384"/>
      <c r="AX142" s="1384"/>
      <c r="AY142" s="1384"/>
      <c r="AZ142" s="1384"/>
      <c r="BA142" s="1384"/>
      <c r="BB142" s="1384"/>
      <c r="BC142" s="1384"/>
      <c r="BD142" s="1384"/>
      <c r="BE142" s="1384"/>
      <c r="BF142" s="1384"/>
      <c r="BG142" s="1384"/>
      <c r="BH142" s="1384"/>
      <c r="BI142" s="1384"/>
      <c r="BJ142" s="1384"/>
      <c r="BK142" s="1384"/>
      <c r="BL142" s="1384"/>
      <c r="BM142" s="1384"/>
      <c r="BN142" s="1384"/>
      <c r="BO142" s="1384"/>
      <c r="BP142" s="1384"/>
      <c r="BQ142" s="1384"/>
      <c r="BR142" s="1384"/>
      <c r="BS142" s="1384"/>
      <c r="BT142" s="1384"/>
      <c r="BU142" s="1384"/>
      <c r="BV142" s="1384"/>
      <c r="BW142" s="1384"/>
      <c r="BX142" s="1384"/>
      <c r="BY142" s="1384"/>
      <c r="BZ142" s="1384"/>
      <c r="CA142" s="1384"/>
      <c r="CB142" s="1384"/>
      <c r="CC142" s="1384"/>
      <c r="CD142" s="1384"/>
      <c r="CE142" s="1384"/>
      <c r="CF142" s="1384"/>
      <c r="CG142" s="1384"/>
      <c r="CH142" s="1384"/>
      <c r="CI142" s="1384"/>
      <c r="CJ142" s="1384"/>
      <c r="CK142" s="1384"/>
      <c r="CL142" s="1384"/>
      <c r="CM142" s="1384"/>
      <c r="CN142" s="1384"/>
      <c r="CO142" s="1384"/>
      <c r="CP142" s="1384"/>
      <c r="CQ142" s="1384"/>
      <c r="CR142" s="1384"/>
      <c r="CS142" s="1384"/>
      <c r="CT142" s="1384"/>
      <c r="CU142" s="1384"/>
      <c r="CV142" s="1384"/>
      <c r="CW142" s="1384"/>
      <c r="CX142" s="1384"/>
    </row>
    <row r="143" spans="1:102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  <c r="Z143" s="1384"/>
      <c r="AA143" s="1384"/>
      <c r="AB143" s="1384"/>
      <c r="AC143" s="1384"/>
      <c r="AD143" s="1384"/>
      <c r="AE143" s="1384"/>
      <c r="AF143" s="1384"/>
      <c r="AG143" s="1384"/>
      <c r="AH143" s="1384"/>
      <c r="AI143" s="1384"/>
      <c r="AJ143" s="1384"/>
      <c r="AK143" s="1384"/>
      <c r="AL143" s="1384"/>
      <c r="AM143" s="1384"/>
      <c r="AN143" s="1384"/>
      <c r="AO143" s="1384"/>
      <c r="AP143" s="1384"/>
      <c r="AQ143" s="1384"/>
      <c r="AR143" s="1384"/>
      <c r="AS143" s="1384"/>
      <c r="AT143" s="1384"/>
      <c r="AU143" s="1384"/>
      <c r="AV143" s="1384"/>
      <c r="AW143" s="1384"/>
      <c r="AX143" s="1384"/>
      <c r="AY143" s="1384"/>
      <c r="AZ143" s="1384"/>
      <c r="BA143" s="1384"/>
      <c r="BB143" s="1384"/>
      <c r="BC143" s="1384"/>
      <c r="BD143" s="1384"/>
      <c r="BE143" s="1384"/>
      <c r="BF143" s="1384"/>
      <c r="BG143" s="1384"/>
      <c r="BH143" s="1384"/>
      <c r="BI143" s="1384"/>
      <c r="BJ143" s="1384"/>
      <c r="BK143" s="1384"/>
      <c r="BL143" s="1384"/>
      <c r="BM143" s="1384"/>
      <c r="BN143" s="1384"/>
      <c r="BO143" s="1384"/>
      <c r="BP143" s="1384"/>
      <c r="BQ143" s="1384"/>
      <c r="BR143" s="1384"/>
      <c r="BS143" s="1384"/>
      <c r="BT143" s="1384"/>
      <c r="BU143" s="1384"/>
      <c r="BV143" s="1384"/>
      <c r="BW143" s="1384"/>
      <c r="BX143" s="1384"/>
      <c r="BY143" s="1384"/>
      <c r="BZ143" s="1384"/>
      <c r="CA143" s="1384"/>
      <c r="CB143" s="1384"/>
      <c r="CC143" s="1384"/>
      <c r="CD143" s="1384"/>
      <c r="CE143" s="1384"/>
      <c r="CF143" s="1384"/>
      <c r="CG143" s="1384"/>
      <c r="CH143" s="1384"/>
      <c r="CI143" s="1384"/>
      <c r="CJ143" s="1384"/>
      <c r="CK143" s="1384"/>
      <c r="CL143" s="1384"/>
      <c r="CM143" s="1384"/>
      <c r="CN143" s="1384"/>
      <c r="CO143" s="1384"/>
      <c r="CP143" s="1384"/>
      <c r="CQ143" s="1384"/>
      <c r="CR143" s="1384"/>
      <c r="CS143" s="1384"/>
      <c r="CT143" s="1384"/>
      <c r="CU143" s="1384"/>
      <c r="CV143" s="1384"/>
      <c r="CW143" s="1384"/>
      <c r="CX143" s="1384"/>
    </row>
    <row r="144" spans="1:102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  <c r="Z144" s="1384"/>
      <c r="AA144" s="1384"/>
      <c r="AB144" s="1384"/>
      <c r="AC144" s="1384"/>
      <c r="AD144" s="1384"/>
      <c r="AE144" s="1384"/>
      <c r="AF144" s="1384"/>
      <c r="AG144" s="1384"/>
      <c r="AH144" s="1384"/>
      <c r="AI144" s="1384"/>
      <c r="AJ144" s="1384"/>
      <c r="AK144" s="1384"/>
      <c r="AL144" s="1384"/>
      <c r="AM144" s="1384"/>
      <c r="AN144" s="1384"/>
      <c r="AO144" s="1384"/>
      <c r="AP144" s="1384"/>
      <c r="AQ144" s="1384"/>
      <c r="AR144" s="1384"/>
      <c r="AS144" s="1384"/>
      <c r="AT144" s="1384"/>
      <c r="AU144" s="1384"/>
      <c r="AV144" s="1384"/>
      <c r="AW144" s="1384"/>
      <c r="AX144" s="1384"/>
      <c r="AY144" s="1384"/>
      <c r="AZ144" s="1384"/>
      <c r="BA144" s="1384"/>
      <c r="BB144" s="1384"/>
      <c r="BC144" s="1384"/>
      <c r="BD144" s="1384"/>
      <c r="BE144" s="1384"/>
      <c r="BF144" s="1384"/>
      <c r="BG144" s="1384"/>
      <c r="BH144" s="1384"/>
      <c r="BI144" s="1384"/>
      <c r="BJ144" s="1384"/>
      <c r="BK144" s="1384"/>
      <c r="BL144" s="1384"/>
      <c r="BM144" s="1384"/>
      <c r="BN144" s="1384"/>
      <c r="BO144" s="1384"/>
      <c r="BP144" s="1384"/>
      <c r="BQ144" s="1384"/>
      <c r="BR144" s="1384"/>
      <c r="BS144" s="1384"/>
      <c r="BT144" s="1384"/>
      <c r="BU144" s="1384"/>
      <c r="BV144" s="1384"/>
      <c r="BW144" s="1384"/>
      <c r="BX144" s="1384"/>
      <c r="BY144" s="1384"/>
      <c r="BZ144" s="1384"/>
      <c r="CA144" s="1384"/>
      <c r="CB144" s="1384"/>
      <c r="CC144" s="1384"/>
      <c r="CD144" s="1384"/>
      <c r="CE144" s="1384"/>
      <c r="CF144" s="1384"/>
      <c r="CG144" s="1384"/>
      <c r="CH144" s="1384"/>
      <c r="CI144" s="1384"/>
      <c r="CJ144" s="1384"/>
      <c r="CK144" s="1384"/>
      <c r="CL144" s="1384"/>
      <c r="CM144" s="1384"/>
      <c r="CN144" s="1384"/>
      <c r="CO144" s="1384"/>
      <c r="CP144" s="1384"/>
      <c r="CQ144" s="1384"/>
      <c r="CR144" s="1384"/>
      <c r="CS144" s="1384"/>
      <c r="CT144" s="1384"/>
      <c r="CU144" s="1384"/>
      <c r="CV144" s="1384"/>
      <c r="CW144" s="1384"/>
      <c r="CX144" s="1384"/>
    </row>
    <row r="145" spans="1:102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  <c r="CI145" s="1384"/>
      <c r="CJ145" s="1384"/>
      <c r="CK145" s="1384"/>
      <c r="CL145" s="1384"/>
      <c r="CM145" s="1384"/>
      <c r="CN145" s="1384"/>
      <c r="CO145" s="1384"/>
      <c r="CP145" s="1384"/>
      <c r="CQ145" s="1384"/>
      <c r="CR145" s="1384"/>
      <c r="CS145" s="1384"/>
      <c r="CT145" s="1384"/>
      <c r="CU145" s="1384"/>
      <c r="CV145" s="1384"/>
      <c r="CW145" s="1384"/>
      <c r="CX145" s="1384"/>
    </row>
    <row r="146" spans="1:102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  <c r="CI146" s="1384"/>
      <c r="CJ146" s="1384"/>
      <c r="CK146" s="1384"/>
      <c r="CL146" s="1384"/>
      <c r="CM146" s="1384"/>
      <c r="CN146" s="1384"/>
      <c r="CO146" s="1384"/>
      <c r="CP146" s="1384"/>
      <c r="CQ146" s="1384"/>
      <c r="CR146" s="1384"/>
      <c r="CS146" s="1384"/>
      <c r="CT146" s="1384"/>
      <c r="CU146" s="1384"/>
      <c r="CV146" s="1384"/>
      <c r="CW146" s="1384"/>
      <c r="CX146" s="1384"/>
    </row>
    <row r="147" spans="1:102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  <c r="CI147" s="1384"/>
      <c r="CJ147" s="1384"/>
      <c r="CK147" s="1384"/>
      <c r="CL147" s="1384"/>
      <c r="CM147" s="1384"/>
      <c r="CN147" s="1384"/>
      <c r="CO147" s="1384"/>
      <c r="CP147" s="1384"/>
      <c r="CQ147" s="1384"/>
      <c r="CR147" s="1384"/>
      <c r="CS147" s="1384"/>
      <c r="CT147" s="1384"/>
      <c r="CU147" s="1384"/>
      <c r="CV147" s="1384"/>
      <c r="CW147" s="1384"/>
      <c r="CX147" s="1384"/>
    </row>
    <row r="148" spans="1:102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  <c r="CI148" s="1384"/>
      <c r="CJ148" s="1384"/>
      <c r="CK148" s="1384"/>
      <c r="CL148" s="1384"/>
      <c r="CM148" s="1384"/>
      <c r="CN148" s="1384"/>
      <c r="CO148" s="1384"/>
      <c r="CP148" s="1384"/>
      <c r="CQ148" s="1384"/>
      <c r="CR148" s="1384"/>
      <c r="CS148" s="1384"/>
      <c r="CT148" s="1384"/>
      <c r="CU148" s="1384"/>
      <c r="CV148" s="1384"/>
      <c r="CW148" s="1384"/>
      <c r="CX148" s="1384"/>
    </row>
    <row r="149" spans="1:102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  <c r="CI149" s="1384"/>
      <c r="CJ149" s="1384"/>
      <c r="CK149" s="1384"/>
      <c r="CL149" s="1384"/>
      <c r="CM149" s="1384"/>
      <c r="CN149" s="1384"/>
      <c r="CO149" s="1384"/>
      <c r="CP149" s="1384"/>
      <c r="CQ149" s="1384"/>
      <c r="CR149" s="1384"/>
      <c r="CS149" s="1384"/>
      <c r="CT149" s="1384"/>
      <c r="CU149" s="1384"/>
      <c r="CV149" s="1384"/>
      <c r="CW149" s="1384"/>
      <c r="CX149" s="1384"/>
    </row>
    <row r="150" spans="1:102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  <c r="CI150" s="1384"/>
      <c r="CJ150" s="1384"/>
      <c r="CK150" s="1384"/>
      <c r="CL150" s="1384"/>
      <c r="CM150" s="1384"/>
      <c r="CN150" s="1384"/>
      <c r="CO150" s="1384"/>
      <c r="CP150" s="1384"/>
      <c r="CQ150" s="1384"/>
      <c r="CR150" s="1384"/>
      <c r="CS150" s="1384"/>
      <c r="CT150" s="1384"/>
      <c r="CU150" s="1384"/>
      <c r="CV150" s="1384"/>
      <c r="CW150" s="1384"/>
      <c r="CX150" s="1384"/>
    </row>
    <row r="151" spans="1:102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  <c r="CI151" s="1384"/>
      <c r="CJ151" s="1384"/>
      <c r="CK151" s="1384"/>
      <c r="CL151" s="1384"/>
      <c r="CM151" s="1384"/>
      <c r="CN151" s="1384"/>
      <c r="CO151" s="1384"/>
      <c r="CP151" s="1384"/>
      <c r="CQ151" s="1384"/>
      <c r="CR151" s="1384"/>
      <c r="CS151" s="1384"/>
      <c r="CT151" s="1384"/>
      <c r="CU151" s="1384"/>
      <c r="CV151" s="1384"/>
      <c r="CW151" s="1384"/>
      <c r="CX151" s="1384"/>
    </row>
    <row r="152" spans="1:102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  <c r="CI152" s="1384"/>
      <c r="CJ152" s="1384"/>
      <c r="CK152" s="1384"/>
      <c r="CL152" s="1384"/>
      <c r="CM152" s="1384"/>
      <c r="CN152" s="1384"/>
      <c r="CO152" s="1384"/>
      <c r="CP152" s="1384"/>
      <c r="CQ152" s="1384"/>
      <c r="CR152" s="1384"/>
      <c r="CS152" s="1384"/>
      <c r="CT152" s="1384"/>
      <c r="CU152" s="1384"/>
      <c r="CV152" s="1384"/>
      <c r="CW152" s="1384"/>
      <c r="CX152" s="1384"/>
    </row>
    <row r="153" spans="1:102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  <c r="CI153" s="1384"/>
      <c r="CJ153" s="1384"/>
      <c r="CK153" s="1384"/>
      <c r="CL153" s="1384"/>
      <c r="CM153" s="1384"/>
      <c r="CN153" s="1384"/>
      <c r="CO153" s="1384"/>
      <c r="CP153" s="1384"/>
      <c r="CQ153" s="1384"/>
      <c r="CR153" s="1384"/>
      <c r="CS153" s="1384"/>
      <c r="CT153" s="1384"/>
      <c r="CU153" s="1384"/>
      <c r="CV153" s="1384"/>
      <c r="CW153" s="1384"/>
      <c r="CX153" s="1384"/>
    </row>
    <row r="154" spans="1:102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  <c r="CI154" s="1384"/>
      <c r="CJ154" s="1384"/>
      <c r="CK154" s="1384"/>
      <c r="CL154" s="1384"/>
      <c r="CM154" s="1384"/>
      <c r="CN154" s="1384"/>
      <c r="CO154" s="1384"/>
      <c r="CP154" s="1384"/>
      <c r="CQ154" s="1384"/>
      <c r="CR154" s="1384"/>
      <c r="CS154" s="1384"/>
      <c r="CT154" s="1384"/>
      <c r="CU154" s="1384"/>
      <c r="CV154" s="1384"/>
      <c r="CW154" s="1384"/>
      <c r="CX154" s="1384"/>
    </row>
    <row r="155" spans="1:102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  <c r="CI155" s="1384"/>
      <c r="CJ155" s="1384"/>
      <c r="CK155" s="1384"/>
      <c r="CL155" s="1384"/>
      <c r="CM155" s="1384"/>
      <c r="CN155" s="1384"/>
      <c r="CO155" s="1384"/>
      <c r="CP155" s="1384"/>
      <c r="CQ155" s="1384"/>
      <c r="CR155" s="1384"/>
      <c r="CS155" s="1384"/>
      <c r="CT155" s="1384"/>
      <c r="CU155" s="1384"/>
      <c r="CV155" s="1384"/>
      <c r="CW155" s="1384"/>
      <c r="CX155" s="1384"/>
    </row>
    <row r="156" spans="1:102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  <c r="CI156" s="1384"/>
      <c r="CJ156" s="1384"/>
      <c r="CK156" s="1384"/>
      <c r="CL156" s="1384"/>
      <c r="CM156" s="1384"/>
      <c r="CN156" s="1384"/>
      <c r="CO156" s="1384"/>
      <c r="CP156" s="1384"/>
      <c r="CQ156" s="1384"/>
      <c r="CR156" s="1384"/>
      <c r="CS156" s="1384"/>
      <c r="CT156" s="1384"/>
      <c r="CU156" s="1384"/>
      <c r="CV156" s="1384"/>
      <c r="CW156" s="1384"/>
      <c r="CX156" s="1384"/>
    </row>
    <row r="157" spans="1:102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  <c r="CI157" s="1384"/>
      <c r="CJ157" s="1384"/>
      <c r="CK157" s="1384"/>
      <c r="CL157" s="1384"/>
      <c r="CM157" s="1384"/>
      <c r="CN157" s="1384"/>
      <c r="CO157" s="1384"/>
      <c r="CP157" s="1384"/>
      <c r="CQ157" s="1384"/>
      <c r="CR157" s="1384"/>
      <c r="CS157" s="1384"/>
      <c r="CT157" s="1384"/>
      <c r="CU157" s="1384"/>
      <c r="CV157" s="1384"/>
      <c r="CW157" s="1384"/>
      <c r="CX157" s="1384"/>
    </row>
    <row r="158" spans="1:102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  <c r="CI158" s="1384"/>
      <c r="CJ158" s="1384"/>
      <c r="CK158" s="1384"/>
      <c r="CL158" s="1384"/>
      <c r="CM158" s="1384"/>
      <c r="CN158" s="1384"/>
      <c r="CO158" s="1384"/>
      <c r="CP158" s="1384"/>
      <c r="CQ158" s="1384"/>
      <c r="CR158" s="1384"/>
      <c r="CS158" s="1384"/>
      <c r="CT158" s="1384"/>
      <c r="CU158" s="1384"/>
      <c r="CV158" s="1384"/>
      <c r="CW158" s="1384"/>
      <c r="CX158" s="1384"/>
    </row>
    <row r="159" spans="1:102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  <c r="CI159" s="1384"/>
      <c r="CJ159" s="1384"/>
      <c r="CK159" s="1384"/>
      <c r="CL159" s="1384"/>
      <c r="CM159" s="1384"/>
      <c r="CN159" s="1384"/>
      <c r="CO159" s="1384"/>
      <c r="CP159" s="1384"/>
      <c r="CQ159" s="1384"/>
      <c r="CR159" s="1384"/>
      <c r="CS159" s="1384"/>
      <c r="CT159" s="1384"/>
      <c r="CU159" s="1384"/>
      <c r="CV159" s="1384"/>
      <c r="CW159" s="1384"/>
      <c r="CX159" s="1384"/>
    </row>
    <row r="160" spans="1:102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  <c r="CI160" s="1384"/>
      <c r="CJ160" s="1384"/>
      <c r="CK160" s="1384"/>
      <c r="CL160" s="1384"/>
      <c r="CM160" s="1384"/>
      <c r="CN160" s="1384"/>
      <c r="CO160" s="1384"/>
      <c r="CP160" s="1384"/>
      <c r="CQ160" s="1384"/>
      <c r="CR160" s="1384"/>
      <c r="CS160" s="1384"/>
      <c r="CT160" s="1384"/>
      <c r="CU160" s="1384"/>
      <c r="CV160" s="1384"/>
      <c r="CW160" s="1384"/>
      <c r="CX160" s="1384"/>
    </row>
    <row r="161" spans="1:102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  <c r="CI161" s="1384"/>
      <c r="CJ161" s="1384"/>
      <c r="CK161" s="1384"/>
      <c r="CL161" s="1384"/>
      <c r="CM161" s="1384"/>
      <c r="CN161" s="1384"/>
      <c r="CO161" s="1384"/>
      <c r="CP161" s="1384"/>
      <c r="CQ161" s="1384"/>
      <c r="CR161" s="1384"/>
      <c r="CS161" s="1384"/>
      <c r="CT161" s="1384"/>
      <c r="CU161" s="1384"/>
      <c r="CV161" s="1384"/>
      <c r="CW161" s="1384"/>
      <c r="CX161" s="1384"/>
    </row>
    <row r="162" spans="1:102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  <c r="CI162" s="1384"/>
      <c r="CJ162" s="1384"/>
      <c r="CK162" s="1384"/>
      <c r="CL162" s="1384"/>
      <c r="CM162" s="1384"/>
      <c r="CN162" s="1384"/>
      <c r="CO162" s="1384"/>
      <c r="CP162" s="1384"/>
      <c r="CQ162" s="1384"/>
      <c r="CR162" s="1384"/>
      <c r="CS162" s="1384"/>
      <c r="CT162" s="1384"/>
      <c r="CU162" s="1384"/>
      <c r="CV162" s="1384"/>
      <c r="CW162" s="1384"/>
      <c r="CX162" s="1384"/>
    </row>
    <row r="163" spans="1:102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  <c r="CI163" s="1384"/>
      <c r="CJ163" s="1384"/>
      <c r="CK163" s="1384"/>
      <c r="CL163" s="1384"/>
      <c r="CM163" s="1384"/>
      <c r="CN163" s="1384"/>
      <c r="CO163" s="1384"/>
      <c r="CP163" s="1384"/>
      <c r="CQ163" s="1384"/>
      <c r="CR163" s="1384"/>
      <c r="CS163" s="1384"/>
      <c r="CT163" s="1384"/>
      <c r="CU163" s="1384"/>
      <c r="CV163" s="1384"/>
      <c r="CW163" s="1384"/>
      <c r="CX163" s="1384"/>
    </row>
    <row r="164" spans="1:102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  <c r="CI164" s="1384"/>
      <c r="CJ164" s="1384"/>
      <c r="CK164" s="1384"/>
      <c r="CL164" s="1384"/>
      <c r="CM164" s="1384"/>
      <c r="CN164" s="1384"/>
      <c r="CO164" s="1384"/>
      <c r="CP164" s="1384"/>
      <c r="CQ164" s="1384"/>
      <c r="CR164" s="1384"/>
      <c r="CS164" s="1384"/>
      <c r="CT164" s="1384"/>
      <c r="CU164" s="1384"/>
      <c r="CV164" s="1384"/>
      <c r="CW164" s="1384"/>
      <c r="CX164" s="1384"/>
    </row>
    <row r="165" spans="1:102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  <c r="CI165" s="1384"/>
      <c r="CJ165" s="1384"/>
      <c r="CK165" s="1384"/>
      <c r="CL165" s="1384"/>
      <c r="CM165" s="1384"/>
      <c r="CN165" s="1384"/>
      <c r="CO165" s="1384"/>
      <c r="CP165" s="1384"/>
      <c r="CQ165" s="1384"/>
      <c r="CR165" s="1384"/>
      <c r="CS165" s="1384"/>
      <c r="CT165" s="1384"/>
      <c r="CU165" s="1384"/>
      <c r="CV165" s="1384"/>
      <c r="CW165" s="1384"/>
      <c r="CX165" s="1384"/>
    </row>
    <row r="166" spans="1:102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  <c r="CI166" s="1384"/>
      <c r="CJ166" s="1384"/>
      <c r="CK166" s="1384"/>
      <c r="CL166" s="1384"/>
      <c r="CM166" s="1384"/>
      <c r="CN166" s="1384"/>
      <c r="CO166" s="1384"/>
      <c r="CP166" s="1384"/>
      <c r="CQ166" s="1384"/>
      <c r="CR166" s="1384"/>
      <c r="CS166" s="1384"/>
      <c r="CT166" s="1384"/>
      <c r="CU166" s="1384"/>
      <c r="CV166" s="1384"/>
      <c r="CW166" s="1384"/>
      <c r="CX166" s="1384"/>
    </row>
    <row r="167" spans="1:102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  <c r="CI167" s="1384"/>
      <c r="CJ167" s="1384"/>
      <c r="CK167" s="1384"/>
      <c r="CL167" s="1384"/>
      <c r="CM167" s="1384"/>
      <c r="CN167" s="1384"/>
      <c r="CO167" s="1384"/>
      <c r="CP167" s="1384"/>
      <c r="CQ167" s="1384"/>
      <c r="CR167" s="1384"/>
      <c r="CS167" s="1384"/>
      <c r="CT167" s="1384"/>
      <c r="CU167" s="1384"/>
      <c r="CV167" s="1384"/>
      <c r="CW167" s="1384"/>
      <c r="CX167" s="1384"/>
    </row>
    <row r="168" spans="1:102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  <c r="CI168" s="1384"/>
      <c r="CJ168" s="1384"/>
      <c r="CK168" s="1384"/>
      <c r="CL168" s="1384"/>
      <c r="CM168" s="1384"/>
      <c r="CN168" s="1384"/>
      <c r="CO168" s="1384"/>
      <c r="CP168" s="1384"/>
      <c r="CQ168" s="1384"/>
      <c r="CR168" s="1384"/>
      <c r="CS168" s="1384"/>
      <c r="CT168" s="1384"/>
      <c r="CU168" s="1384"/>
      <c r="CV168" s="1384"/>
      <c r="CW168" s="1384"/>
      <c r="CX168" s="1384"/>
    </row>
    <row r="169" spans="1:102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  <c r="CI169" s="1384"/>
      <c r="CJ169" s="1384"/>
      <c r="CK169" s="1384"/>
      <c r="CL169" s="1384"/>
      <c r="CM169" s="1384"/>
      <c r="CN169" s="1384"/>
      <c r="CO169" s="1384"/>
      <c r="CP169" s="1384"/>
      <c r="CQ169" s="1384"/>
      <c r="CR169" s="1384"/>
      <c r="CS169" s="1384"/>
      <c r="CT169" s="1384"/>
      <c r="CU169" s="1384"/>
      <c r="CV169" s="1384"/>
      <c r="CW169" s="1384"/>
      <c r="CX169" s="1384"/>
    </row>
    <row r="170" spans="1:102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  <c r="CI170" s="1384"/>
      <c r="CJ170" s="1384"/>
      <c r="CK170" s="1384"/>
      <c r="CL170" s="1384"/>
      <c r="CM170" s="1384"/>
      <c r="CN170" s="1384"/>
      <c r="CO170" s="1384"/>
      <c r="CP170" s="1384"/>
      <c r="CQ170" s="1384"/>
      <c r="CR170" s="1384"/>
      <c r="CS170" s="1384"/>
      <c r="CT170" s="1384"/>
      <c r="CU170" s="1384"/>
      <c r="CV170" s="1384"/>
      <c r="CW170" s="1384"/>
      <c r="CX170" s="1384"/>
    </row>
    <row r="171" spans="1:102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  <c r="CI171" s="1384"/>
      <c r="CJ171" s="1384"/>
      <c r="CK171" s="1384"/>
      <c r="CL171" s="1384"/>
      <c r="CM171" s="1384"/>
      <c r="CN171" s="1384"/>
      <c r="CO171" s="1384"/>
      <c r="CP171" s="1384"/>
      <c r="CQ171" s="1384"/>
      <c r="CR171" s="1384"/>
      <c r="CS171" s="1384"/>
      <c r="CT171" s="1384"/>
      <c r="CU171" s="1384"/>
      <c r="CV171" s="1384"/>
      <c r="CW171" s="1384"/>
      <c r="CX171" s="1384"/>
    </row>
    <row r="172" spans="1:102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  <c r="CI172" s="1384"/>
      <c r="CJ172" s="1384"/>
      <c r="CK172" s="1384"/>
      <c r="CL172" s="1384"/>
      <c r="CM172" s="1384"/>
      <c r="CN172" s="1384"/>
      <c r="CO172" s="1384"/>
      <c r="CP172" s="1384"/>
      <c r="CQ172" s="1384"/>
      <c r="CR172" s="1384"/>
      <c r="CS172" s="1384"/>
      <c r="CT172" s="1384"/>
      <c r="CU172" s="1384"/>
      <c r="CV172" s="1384"/>
      <c r="CW172" s="1384"/>
      <c r="CX172" s="1384"/>
    </row>
    <row r="173" spans="1:102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  <c r="CI173" s="1384"/>
      <c r="CJ173" s="1384"/>
      <c r="CK173" s="1384"/>
      <c r="CL173" s="1384"/>
      <c r="CM173" s="1384"/>
      <c r="CN173" s="1384"/>
      <c r="CO173" s="1384"/>
      <c r="CP173" s="1384"/>
      <c r="CQ173" s="1384"/>
      <c r="CR173" s="1384"/>
      <c r="CS173" s="1384"/>
      <c r="CT173" s="1384"/>
      <c r="CU173" s="1384"/>
      <c r="CV173" s="1384"/>
      <c r="CW173" s="1384"/>
      <c r="CX173" s="1384"/>
    </row>
    <row r="174" spans="1:102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  <c r="CI174" s="1384"/>
      <c r="CJ174" s="1384"/>
      <c r="CK174" s="1384"/>
      <c r="CL174" s="1384"/>
      <c r="CM174" s="1384"/>
      <c r="CN174" s="1384"/>
      <c r="CO174" s="1384"/>
      <c r="CP174" s="1384"/>
      <c r="CQ174" s="1384"/>
      <c r="CR174" s="1384"/>
      <c r="CS174" s="1384"/>
      <c r="CT174" s="1384"/>
      <c r="CU174" s="1384"/>
      <c r="CV174" s="1384"/>
      <c r="CW174" s="1384"/>
      <c r="CX174" s="1384"/>
    </row>
    <row r="175" spans="1:102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  <c r="CI175" s="1384"/>
      <c r="CJ175" s="1384"/>
      <c r="CK175" s="1384"/>
      <c r="CL175" s="1384"/>
      <c r="CM175" s="1384"/>
      <c r="CN175" s="1384"/>
      <c r="CO175" s="1384"/>
      <c r="CP175" s="1384"/>
      <c r="CQ175" s="1384"/>
      <c r="CR175" s="1384"/>
      <c r="CS175" s="1384"/>
      <c r="CT175" s="1384"/>
      <c r="CU175" s="1384"/>
      <c r="CV175" s="1384"/>
      <c r="CW175" s="1384"/>
      <c r="CX175" s="1384"/>
    </row>
    <row r="176" spans="1:102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  <c r="CI176" s="1384"/>
      <c r="CJ176" s="1384"/>
      <c r="CK176" s="1384"/>
      <c r="CL176" s="1384"/>
      <c r="CM176" s="1384"/>
      <c r="CN176" s="1384"/>
      <c r="CO176" s="1384"/>
      <c r="CP176" s="1384"/>
      <c r="CQ176" s="1384"/>
      <c r="CR176" s="1384"/>
      <c r="CS176" s="1384"/>
      <c r="CT176" s="1384"/>
      <c r="CU176" s="1384"/>
      <c r="CV176" s="1384"/>
      <c r="CW176" s="1384"/>
      <c r="CX176" s="1384"/>
    </row>
    <row r="177" spans="1:102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  <c r="CI177" s="1384"/>
      <c r="CJ177" s="1384"/>
      <c r="CK177" s="1384"/>
      <c r="CL177" s="1384"/>
      <c r="CM177" s="1384"/>
      <c r="CN177" s="1384"/>
      <c r="CO177" s="1384"/>
      <c r="CP177" s="1384"/>
      <c r="CQ177" s="1384"/>
      <c r="CR177" s="1384"/>
      <c r="CS177" s="1384"/>
      <c r="CT177" s="1384"/>
      <c r="CU177" s="1384"/>
      <c r="CV177" s="1384"/>
      <c r="CW177" s="1384"/>
      <c r="CX177" s="1384"/>
    </row>
    <row r="178" spans="1:102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  <c r="CI178" s="1384"/>
      <c r="CJ178" s="1384"/>
      <c r="CK178" s="1384"/>
      <c r="CL178" s="1384"/>
      <c r="CM178" s="1384"/>
      <c r="CN178" s="1384"/>
      <c r="CO178" s="1384"/>
      <c r="CP178" s="1384"/>
      <c r="CQ178" s="1384"/>
      <c r="CR178" s="1384"/>
      <c r="CS178" s="1384"/>
      <c r="CT178" s="1384"/>
      <c r="CU178" s="1384"/>
      <c r="CV178" s="1384"/>
      <c r="CW178" s="1384"/>
      <c r="CX178" s="1384"/>
    </row>
    <row r="179" spans="1:102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  <c r="CI179" s="1384"/>
      <c r="CJ179" s="1384"/>
      <c r="CK179" s="1384"/>
      <c r="CL179" s="1384"/>
      <c r="CM179" s="1384"/>
      <c r="CN179" s="1384"/>
      <c r="CO179" s="1384"/>
      <c r="CP179" s="1384"/>
      <c r="CQ179" s="1384"/>
      <c r="CR179" s="1384"/>
      <c r="CS179" s="1384"/>
      <c r="CT179" s="1384"/>
      <c r="CU179" s="1384"/>
      <c r="CV179" s="1384"/>
      <c r="CW179" s="1384"/>
      <c r="CX179" s="1384"/>
    </row>
    <row r="180" spans="1:102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  <c r="CI180" s="1384"/>
      <c r="CJ180" s="1384"/>
      <c r="CK180" s="1384"/>
      <c r="CL180" s="1384"/>
      <c r="CM180" s="1384"/>
      <c r="CN180" s="1384"/>
      <c r="CO180" s="1384"/>
      <c r="CP180" s="1384"/>
      <c r="CQ180" s="1384"/>
      <c r="CR180" s="1384"/>
      <c r="CS180" s="1384"/>
      <c r="CT180" s="1384"/>
      <c r="CU180" s="1384"/>
      <c r="CV180" s="1384"/>
      <c r="CW180" s="1384"/>
      <c r="CX180" s="1384"/>
    </row>
    <row r="181" spans="1:102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  <c r="CI181" s="1384"/>
      <c r="CJ181" s="1384"/>
      <c r="CK181" s="1384"/>
      <c r="CL181" s="1384"/>
      <c r="CM181" s="1384"/>
      <c r="CN181" s="1384"/>
      <c r="CO181" s="1384"/>
      <c r="CP181" s="1384"/>
      <c r="CQ181" s="1384"/>
      <c r="CR181" s="1384"/>
      <c r="CS181" s="1384"/>
      <c r="CT181" s="1384"/>
      <c r="CU181" s="1384"/>
      <c r="CV181" s="1384"/>
      <c r="CW181" s="1384"/>
      <c r="CX181" s="1384"/>
    </row>
    <row r="182" spans="1:102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  <c r="CI182" s="1384"/>
      <c r="CJ182" s="1384"/>
      <c r="CK182" s="1384"/>
      <c r="CL182" s="1384"/>
      <c r="CM182" s="1384"/>
      <c r="CN182" s="1384"/>
      <c r="CO182" s="1384"/>
      <c r="CP182" s="1384"/>
      <c r="CQ182" s="1384"/>
      <c r="CR182" s="1384"/>
      <c r="CS182" s="1384"/>
      <c r="CT182" s="1384"/>
      <c r="CU182" s="1384"/>
      <c r="CV182" s="1384"/>
      <c r="CW182" s="1384"/>
      <c r="CX182" s="1384"/>
    </row>
    <row r="183" spans="1:102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  <c r="CI183" s="1384"/>
      <c r="CJ183" s="1384"/>
      <c r="CK183" s="1384"/>
      <c r="CL183" s="1384"/>
      <c r="CM183" s="1384"/>
      <c r="CN183" s="1384"/>
      <c r="CO183" s="1384"/>
      <c r="CP183" s="1384"/>
      <c r="CQ183" s="1384"/>
      <c r="CR183" s="1384"/>
      <c r="CS183" s="1384"/>
      <c r="CT183" s="1384"/>
      <c r="CU183" s="1384"/>
      <c r="CV183" s="1384"/>
      <c r="CW183" s="1384"/>
      <c r="CX183" s="1384"/>
    </row>
    <row r="184" spans="1:102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  <c r="CI184" s="1384"/>
      <c r="CJ184" s="1384"/>
      <c r="CK184" s="1384"/>
      <c r="CL184" s="1384"/>
      <c r="CM184" s="1384"/>
      <c r="CN184" s="1384"/>
      <c r="CO184" s="1384"/>
      <c r="CP184" s="1384"/>
      <c r="CQ184" s="1384"/>
      <c r="CR184" s="1384"/>
      <c r="CS184" s="1384"/>
      <c r="CT184" s="1384"/>
      <c r="CU184" s="1384"/>
      <c r="CV184" s="1384"/>
      <c r="CW184" s="1384"/>
      <c r="CX184" s="1384"/>
    </row>
    <row r="185" spans="1:102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  <c r="CI185" s="1384"/>
      <c r="CJ185" s="1384"/>
      <c r="CK185" s="1384"/>
      <c r="CL185" s="1384"/>
      <c r="CM185" s="1384"/>
      <c r="CN185" s="1384"/>
      <c r="CO185" s="1384"/>
      <c r="CP185" s="1384"/>
      <c r="CQ185" s="1384"/>
      <c r="CR185" s="1384"/>
      <c r="CS185" s="1384"/>
      <c r="CT185" s="1384"/>
      <c r="CU185" s="1384"/>
      <c r="CV185" s="1384"/>
      <c r="CW185" s="1384"/>
      <c r="CX185" s="1384"/>
    </row>
    <row r="186" spans="1:102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  <c r="CI186" s="1384"/>
      <c r="CJ186" s="1384"/>
      <c r="CK186" s="1384"/>
      <c r="CL186" s="1384"/>
      <c r="CM186" s="1384"/>
      <c r="CN186" s="1384"/>
      <c r="CO186" s="1384"/>
      <c r="CP186" s="1384"/>
      <c r="CQ186" s="1384"/>
      <c r="CR186" s="1384"/>
      <c r="CS186" s="1384"/>
      <c r="CT186" s="1384"/>
      <c r="CU186" s="1384"/>
      <c r="CV186" s="1384"/>
      <c r="CW186" s="1384"/>
      <c r="CX186" s="1384"/>
    </row>
    <row r="187" spans="1:102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  <c r="CI187" s="1384"/>
      <c r="CJ187" s="1384"/>
      <c r="CK187" s="1384"/>
      <c r="CL187" s="1384"/>
      <c r="CM187" s="1384"/>
      <c r="CN187" s="1384"/>
      <c r="CO187" s="1384"/>
      <c r="CP187" s="1384"/>
      <c r="CQ187" s="1384"/>
      <c r="CR187" s="1384"/>
      <c r="CS187" s="1384"/>
      <c r="CT187" s="1384"/>
      <c r="CU187" s="1384"/>
      <c r="CV187" s="1384"/>
      <c r="CW187" s="1384"/>
      <c r="CX187" s="1384"/>
    </row>
    <row r="188" spans="1:102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  <c r="CI188" s="1384"/>
      <c r="CJ188" s="1384"/>
      <c r="CK188" s="1384"/>
      <c r="CL188" s="1384"/>
      <c r="CM188" s="1384"/>
      <c r="CN188" s="1384"/>
      <c r="CO188" s="1384"/>
      <c r="CP188" s="1384"/>
      <c r="CQ188" s="1384"/>
      <c r="CR188" s="1384"/>
      <c r="CS188" s="1384"/>
      <c r="CT188" s="1384"/>
      <c r="CU188" s="1384"/>
      <c r="CV188" s="1384"/>
      <c r="CW188" s="1384"/>
      <c r="CX188" s="1384"/>
    </row>
    <row r="189" spans="1:102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  <c r="CI189" s="1384"/>
      <c r="CJ189" s="1384"/>
      <c r="CK189" s="1384"/>
      <c r="CL189" s="1384"/>
      <c r="CM189" s="1384"/>
      <c r="CN189" s="1384"/>
      <c r="CO189" s="1384"/>
      <c r="CP189" s="1384"/>
      <c r="CQ189" s="1384"/>
      <c r="CR189" s="1384"/>
      <c r="CS189" s="1384"/>
      <c r="CT189" s="1384"/>
      <c r="CU189" s="1384"/>
      <c r="CV189" s="1384"/>
      <c r="CW189" s="1384"/>
      <c r="CX189" s="1384"/>
    </row>
    <row r="190" spans="1:102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  <c r="CI190" s="1384"/>
      <c r="CJ190" s="1384"/>
      <c r="CK190" s="1384"/>
      <c r="CL190" s="1384"/>
      <c r="CM190" s="1384"/>
      <c r="CN190" s="1384"/>
      <c r="CO190" s="1384"/>
      <c r="CP190" s="1384"/>
      <c r="CQ190" s="1384"/>
      <c r="CR190" s="1384"/>
      <c r="CS190" s="1384"/>
      <c r="CT190" s="1384"/>
      <c r="CU190" s="1384"/>
      <c r="CV190" s="1384"/>
      <c r="CW190" s="1384"/>
      <c r="CX190" s="1384"/>
    </row>
    <row r="191" spans="1:102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  <c r="CI191" s="1384"/>
      <c r="CJ191" s="1384"/>
      <c r="CK191" s="1384"/>
      <c r="CL191" s="1384"/>
      <c r="CM191" s="1384"/>
      <c r="CN191" s="1384"/>
      <c r="CO191" s="1384"/>
      <c r="CP191" s="1384"/>
      <c r="CQ191" s="1384"/>
      <c r="CR191" s="1384"/>
      <c r="CS191" s="1384"/>
      <c r="CT191" s="1384"/>
      <c r="CU191" s="1384"/>
      <c r="CV191" s="1384"/>
      <c r="CW191" s="1384"/>
      <c r="CX191" s="1384"/>
    </row>
    <row r="192" spans="1:102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  <c r="CI192" s="1384"/>
      <c r="CJ192" s="1384"/>
      <c r="CK192" s="1384"/>
      <c r="CL192" s="1384"/>
      <c r="CM192" s="1384"/>
      <c r="CN192" s="1384"/>
      <c r="CO192" s="1384"/>
      <c r="CP192" s="1384"/>
      <c r="CQ192" s="1384"/>
      <c r="CR192" s="1384"/>
      <c r="CS192" s="1384"/>
      <c r="CT192" s="1384"/>
      <c r="CU192" s="1384"/>
      <c r="CV192" s="1384"/>
      <c r="CW192" s="1384"/>
      <c r="CX192" s="1384"/>
    </row>
    <row r="193" spans="1:102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  <c r="CI193" s="1384"/>
      <c r="CJ193" s="1384"/>
      <c r="CK193" s="1384"/>
      <c r="CL193" s="1384"/>
      <c r="CM193" s="1384"/>
      <c r="CN193" s="1384"/>
      <c r="CO193" s="1384"/>
      <c r="CP193" s="1384"/>
      <c r="CQ193" s="1384"/>
      <c r="CR193" s="1384"/>
      <c r="CS193" s="1384"/>
      <c r="CT193" s="1384"/>
      <c r="CU193" s="1384"/>
      <c r="CV193" s="1384"/>
      <c r="CW193" s="1384"/>
      <c r="CX193" s="1384"/>
    </row>
    <row r="194" spans="1:102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  <c r="CI194" s="1384"/>
      <c r="CJ194" s="1384"/>
      <c r="CK194" s="1384"/>
      <c r="CL194" s="1384"/>
      <c r="CM194" s="1384"/>
      <c r="CN194" s="1384"/>
      <c r="CO194" s="1384"/>
      <c r="CP194" s="1384"/>
      <c r="CQ194" s="1384"/>
      <c r="CR194" s="1384"/>
      <c r="CS194" s="1384"/>
      <c r="CT194" s="1384"/>
      <c r="CU194" s="1384"/>
      <c r="CV194" s="1384"/>
      <c r="CW194" s="1384"/>
      <c r="CX194" s="1384"/>
    </row>
    <row r="195" spans="1:102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  <c r="CI195" s="1384"/>
      <c r="CJ195" s="1384"/>
      <c r="CK195" s="1384"/>
      <c r="CL195" s="1384"/>
      <c r="CM195" s="1384"/>
      <c r="CN195" s="1384"/>
      <c r="CO195" s="1384"/>
      <c r="CP195" s="1384"/>
      <c r="CQ195" s="1384"/>
      <c r="CR195" s="1384"/>
      <c r="CS195" s="1384"/>
      <c r="CT195" s="1384"/>
      <c r="CU195" s="1384"/>
      <c r="CV195" s="1384"/>
      <c r="CW195" s="1384"/>
      <c r="CX195" s="1384"/>
    </row>
    <row r="196" spans="1:102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  <c r="CI196" s="1384"/>
      <c r="CJ196" s="1384"/>
      <c r="CK196" s="1384"/>
      <c r="CL196" s="1384"/>
      <c r="CM196" s="1384"/>
      <c r="CN196" s="1384"/>
      <c r="CO196" s="1384"/>
      <c r="CP196" s="1384"/>
      <c r="CQ196" s="1384"/>
      <c r="CR196" s="1384"/>
      <c r="CS196" s="1384"/>
      <c r="CT196" s="1384"/>
      <c r="CU196" s="1384"/>
      <c r="CV196" s="1384"/>
      <c r="CW196" s="1384"/>
      <c r="CX196" s="1384"/>
    </row>
    <row r="197" spans="1:102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  <c r="CI197" s="1384"/>
      <c r="CJ197" s="1384"/>
      <c r="CK197" s="1384"/>
      <c r="CL197" s="1384"/>
      <c r="CM197" s="1384"/>
      <c r="CN197" s="1384"/>
      <c r="CO197" s="1384"/>
      <c r="CP197" s="1384"/>
      <c r="CQ197" s="1384"/>
      <c r="CR197" s="1384"/>
      <c r="CS197" s="1384"/>
      <c r="CT197" s="1384"/>
      <c r="CU197" s="1384"/>
      <c r="CV197" s="1384"/>
      <c r="CW197" s="1384"/>
      <c r="CX197" s="1384"/>
    </row>
    <row r="198" spans="1:102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  <c r="CI198" s="1384"/>
      <c r="CJ198" s="1384"/>
      <c r="CK198" s="1384"/>
      <c r="CL198" s="1384"/>
      <c r="CM198" s="1384"/>
      <c r="CN198" s="1384"/>
      <c r="CO198" s="1384"/>
      <c r="CP198" s="1384"/>
      <c r="CQ198" s="1384"/>
      <c r="CR198" s="1384"/>
      <c r="CS198" s="1384"/>
      <c r="CT198" s="1384"/>
      <c r="CU198" s="1384"/>
      <c r="CV198" s="1384"/>
      <c r="CW198" s="1384"/>
      <c r="CX198" s="1384"/>
    </row>
    <row r="199" spans="1:102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  <c r="CI199" s="1384"/>
      <c r="CJ199" s="1384"/>
      <c r="CK199" s="1384"/>
      <c r="CL199" s="1384"/>
      <c r="CM199" s="1384"/>
      <c r="CN199" s="1384"/>
      <c r="CO199" s="1384"/>
      <c r="CP199" s="1384"/>
      <c r="CQ199" s="1384"/>
      <c r="CR199" s="1384"/>
      <c r="CS199" s="1384"/>
      <c r="CT199" s="1384"/>
      <c r="CU199" s="1384"/>
      <c r="CV199" s="1384"/>
      <c r="CW199" s="1384"/>
      <c r="CX199" s="1384"/>
    </row>
    <row r="200" spans="1:102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  <c r="CI200" s="1384"/>
      <c r="CJ200" s="1384"/>
      <c r="CK200" s="1384"/>
      <c r="CL200" s="1384"/>
      <c r="CM200" s="1384"/>
      <c r="CN200" s="1384"/>
      <c r="CO200" s="1384"/>
      <c r="CP200" s="1384"/>
      <c r="CQ200" s="1384"/>
      <c r="CR200" s="1384"/>
      <c r="CS200" s="1384"/>
      <c r="CT200" s="1384"/>
      <c r="CU200" s="1384"/>
      <c r="CV200" s="1384"/>
      <c r="CW200" s="1384"/>
      <c r="CX200" s="1384"/>
    </row>
    <row r="201" spans="1:102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  <c r="CI201" s="1384"/>
      <c r="CJ201" s="1384"/>
      <c r="CK201" s="1384"/>
      <c r="CL201" s="1384"/>
      <c r="CM201" s="1384"/>
      <c r="CN201" s="1384"/>
      <c r="CO201" s="1384"/>
      <c r="CP201" s="1384"/>
      <c r="CQ201" s="1384"/>
      <c r="CR201" s="1384"/>
      <c r="CS201" s="1384"/>
      <c r="CT201" s="1384"/>
      <c r="CU201" s="1384"/>
      <c r="CV201" s="1384"/>
      <c r="CW201" s="1384"/>
      <c r="CX201" s="1384"/>
    </row>
    <row r="202" spans="1:102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  <c r="CI202" s="1384"/>
      <c r="CJ202" s="1384"/>
      <c r="CK202" s="1384"/>
      <c r="CL202" s="1384"/>
      <c r="CM202" s="1384"/>
      <c r="CN202" s="1384"/>
      <c r="CO202" s="1384"/>
      <c r="CP202" s="1384"/>
      <c r="CQ202" s="1384"/>
      <c r="CR202" s="1384"/>
      <c r="CS202" s="1384"/>
      <c r="CT202" s="1384"/>
      <c r="CU202" s="1384"/>
      <c r="CV202" s="1384"/>
      <c r="CW202" s="1384"/>
      <c r="CX202" s="1384"/>
    </row>
    <row r="203" spans="1:102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  <c r="CI203" s="1384"/>
      <c r="CJ203" s="1384"/>
      <c r="CK203" s="1384"/>
      <c r="CL203" s="1384"/>
      <c r="CM203" s="1384"/>
      <c r="CN203" s="1384"/>
      <c r="CO203" s="1384"/>
      <c r="CP203" s="1384"/>
      <c r="CQ203" s="1384"/>
      <c r="CR203" s="1384"/>
      <c r="CS203" s="1384"/>
      <c r="CT203" s="1384"/>
      <c r="CU203" s="1384"/>
      <c r="CV203" s="1384"/>
      <c r="CW203" s="1384"/>
      <c r="CX203" s="1384"/>
    </row>
    <row r="204" spans="1:102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  <c r="CI204" s="1384"/>
      <c r="CJ204" s="1384"/>
      <c r="CK204" s="1384"/>
      <c r="CL204" s="1384"/>
      <c r="CM204" s="1384"/>
      <c r="CN204" s="1384"/>
      <c r="CO204" s="1384"/>
      <c r="CP204" s="1384"/>
      <c r="CQ204" s="1384"/>
      <c r="CR204" s="1384"/>
      <c r="CS204" s="1384"/>
      <c r="CT204" s="1384"/>
      <c r="CU204" s="1384"/>
      <c r="CV204" s="1384"/>
      <c r="CW204" s="1384"/>
      <c r="CX204" s="1384"/>
    </row>
    <row r="205" spans="1:102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  <c r="CI205" s="1384"/>
      <c r="CJ205" s="1384"/>
      <c r="CK205" s="1384"/>
      <c r="CL205" s="1384"/>
      <c r="CM205" s="1384"/>
      <c r="CN205" s="1384"/>
      <c r="CO205" s="1384"/>
      <c r="CP205" s="1384"/>
      <c r="CQ205" s="1384"/>
      <c r="CR205" s="1384"/>
      <c r="CS205" s="1384"/>
      <c r="CT205" s="1384"/>
      <c r="CU205" s="1384"/>
      <c r="CV205" s="1384"/>
      <c r="CW205" s="1384"/>
      <c r="CX205" s="1384"/>
    </row>
    <row r="206" spans="1:102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  <c r="CI206" s="1384"/>
      <c r="CJ206" s="1384"/>
      <c r="CK206" s="1384"/>
      <c r="CL206" s="1384"/>
      <c r="CM206" s="1384"/>
      <c r="CN206" s="1384"/>
      <c r="CO206" s="1384"/>
      <c r="CP206" s="1384"/>
      <c r="CQ206" s="1384"/>
      <c r="CR206" s="1384"/>
      <c r="CS206" s="1384"/>
      <c r="CT206" s="1384"/>
      <c r="CU206" s="1384"/>
      <c r="CV206" s="1384"/>
      <c r="CW206" s="1384"/>
      <c r="CX206" s="1384"/>
    </row>
    <row r="207" spans="1:102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  <c r="CI207" s="1384"/>
      <c r="CJ207" s="1384"/>
      <c r="CK207" s="1384"/>
      <c r="CL207" s="1384"/>
      <c r="CM207" s="1384"/>
      <c r="CN207" s="1384"/>
      <c r="CO207" s="1384"/>
      <c r="CP207" s="1384"/>
      <c r="CQ207" s="1384"/>
      <c r="CR207" s="1384"/>
      <c r="CS207" s="1384"/>
      <c r="CT207" s="1384"/>
      <c r="CU207" s="1384"/>
      <c r="CV207" s="1384"/>
      <c r="CW207" s="1384"/>
      <c r="CX207" s="1384"/>
    </row>
    <row r="208" spans="1:102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  <c r="CI208" s="1384"/>
      <c r="CJ208" s="1384"/>
      <c r="CK208" s="1384"/>
      <c r="CL208" s="1384"/>
      <c r="CM208" s="1384"/>
      <c r="CN208" s="1384"/>
      <c r="CO208" s="1384"/>
      <c r="CP208" s="1384"/>
      <c r="CQ208" s="1384"/>
      <c r="CR208" s="1384"/>
      <c r="CS208" s="1384"/>
      <c r="CT208" s="1384"/>
      <c r="CU208" s="1384"/>
      <c r="CV208" s="1384"/>
      <c r="CW208" s="1384"/>
      <c r="CX208" s="1384"/>
    </row>
    <row r="209" spans="1:102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  <c r="CI209" s="1384"/>
      <c r="CJ209" s="1384"/>
      <c r="CK209" s="1384"/>
      <c r="CL209" s="1384"/>
      <c r="CM209" s="1384"/>
      <c r="CN209" s="1384"/>
      <c r="CO209" s="1384"/>
      <c r="CP209" s="1384"/>
      <c r="CQ209" s="1384"/>
      <c r="CR209" s="1384"/>
      <c r="CS209" s="1384"/>
      <c r="CT209" s="1384"/>
      <c r="CU209" s="1384"/>
      <c r="CV209" s="1384"/>
      <c r="CW209" s="1384"/>
      <c r="CX209" s="1384"/>
    </row>
    <row r="210" spans="1:102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  <c r="CI210" s="1384"/>
      <c r="CJ210" s="1384"/>
      <c r="CK210" s="1384"/>
      <c r="CL210" s="1384"/>
      <c r="CM210" s="1384"/>
      <c r="CN210" s="1384"/>
      <c r="CO210" s="1384"/>
      <c r="CP210" s="1384"/>
      <c r="CQ210" s="1384"/>
      <c r="CR210" s="1384"/>
      <c r="CS210" s="1384"/>
      <c r="CT210" s="1384"/>
      <c r="CU210" s="1384"/>
      <c r="CV210" s="1384"/>
      <c r="CW210" s="1384"/>
      <c r="CX210" s="1384"/>
    </row>
    <row r="211" spans="1:102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  <c r="CI211" s="1384"/>
      <c r="CJ211" s="1384"/>
      <c r="CK211" s="1384"/>
      <c r="CL211" s="1384"/>
      <c r="CM211" s="1384"/>
      <c r="CN211" s="1384"/>
      <c r="CO211" s="1384"/>
      <c r="CP211" s="1384"/>
      <c r="CQ211" s="1384"/>
      <c r="CR211" s="1384"/>
      <c r="CS211" s="1384"/>
      <c r="CT211" s="1384"/>
      <c r="CU211" s="1384"/>
      <c r="CV211" s="1384"/>
      <c r="CW211" s="1384"/>
      <c r="CX211" s="1384"/>
    </row>
    <row r="212" spans="1:102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  <c r="CI212" s="1384"/>
      <c r="CJ212" s="1384"/>
      <c r="CK212" s="1384"/>
      <c r="CL212" s="1384"/>
      <c r="CM212" s="1384"/>
      <c r="CN212" s="1384"/>
      <c r="CO212" s="1384"/>
      <c r="CP212" s="1384"/>
      <c r="CQ212" s="1384"/>
      <c r="CR212" s="1384"/>
      <c r="CS212" s="1384"/>
      <c r="CT212" s="1384"/>
      <c r="CU212" s="1384"/>
      <c r="CV212" s="1384"/>
      <c r="CW212" s="1384"/>
      <c r="CX212" s="1384"/>
    </row>
    <row r="213" spans="1:102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  <c r="CI213" s="1384"/>
      <c r="CJ213" s="1384"/>
      <c r="CK213" s="1384"/>
      <c r="CL213" s="1384"/>
      <c r="CM213" s="1384"/>
      <c r="CN213" s="1384"/>
      <c r="CO213" s="1384"/>
      <c r="CP213" s="1384"/>
      <c r="CQ213" s="1384"/>
      <c r="CR213" s="1384"/>
      <c r="CS213" s="1384"/>
      <c r="CT213" s="1384"/>
      <c r="CU213" s="1384"/>
      <c r="CV213" s="1384"/>
      <c r="CW213" s="1384"/>
      <c r="CX213" s="1384"/>
    </row>
    <row r="214" spans="1:102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  <c r="CI214" s="1384"/>
      <c r="CJ214" s="1384"/>
      <c r="CK214" s="1384"/>
      <c r="CL214" s="1384"/>
      <c r="CM214" s="1384"/>
      <c r="CN214" s="1384"/>
      <c r="CO214" s="1384"/>
      <c r="CP214" s="1384"/>
      <c r="CQ214" s="1384"/>
      <c r="CR214" s="1384"/>
      <c r="CS214" s="1384"/>
      <c r="CT214" s="1384"/>
      <c r="CU214" s="1384"/>
      <c r="CV214" s="1384"/>
      <c r="CW214" s="1384"/>
      <c r="CX214" s="1384"/>
    </row>
    <row r="215" spans="1:102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  <c r="CI215" s="1384"/>
      <c r="CJ215" s="1384"/>
      <c r="CK215" s="1384"/>
      <c r="CL215" s="1384"/>
      <c r="CM215" s="1384"/>
      <c r="CN215" s="1384"/>
      <c r="CO215" s="1384"/>
      <c r="CP215" s="1384"/>
      <c r="CQ215" s="1384"/>
      <c r="CR215" s="1384"/>
      <c r="CS215" s="1384"/>
      <c r="CT215" s="1384"/>
      <c r="CU215" s="1384"/>
      <c r="CV215" s="1384"/>
      <c r="CW215" s="1384"/>
      <c r="CX215" s="1384"/>
    </row>
    <row r="216" spans="1:102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  <c r="CI216" s="1384"/>
      <c r="CJ216" s="1384"/>
      <c r="CK216" s="1384"/>
      <c r="CL216" s="1384"/>
      <c r="CM216" s="1384"/>
      <c r="CN216" s="1384"/>
      <c r="CO216" s="1384"/>
      <c r="CP216" s="1384"/>
      <c r="CQ216" s="1384"/>
      <c r="CR216" s="1384"/>
      <c r="CS216" s="1384"/>
      <c r="CT216" s="1384"/>
      <c r="CU216" s="1384"/>
      <c r="CV216" s="1384"/>
      <c r="CW216" s="1384"/>
      <c r="CX216" s="1384"/>
    </row>
    <row r="217" spans="1:102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  <c r="CI217" s="1384"/>
      <c r="CJ217" s="1384"/>
      <c r="CK217" s="1384"/>
      <c r="CL217" s="1384"/>
      <c r="CM217" s="1384"/>
      <c r="CN217" s="1384"/>
      <c r="CO217" s="1384"/>
      <c r="CP217" s="1384"/>
      <c r="CQ217" s="1384"/>
      <c r="CR217" s="1384"/>
      <c r="CS217" s="1384"/>
      <c r="CT217" s="1384"/>
      <c r="CU217" s="1384"/>
      <c r="CV217" s="1384"/>
      <c r="CW217" s="1384"/>
      <c r="CX217" s="1384"/>
    </row>
    <row r="218" spans="1:102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  <c r="CI218" s="1384"/>
      <c r="CJ218" s="1384"/>
      <c r="CK218" s="1384"/>
      <c r="CL218" s="1384"/>
      <c r="CM218" s="1384"/>
      <c r="CN218" s="1384"/>
      <c r="CO218" s="1384"/>
      <c r="CP218" s="1384"/>
      <c r="CQ218" s="1384"/>
      <c r="CR218" s="1384"/>
      <c r="CS218" s="1384"/>
      <c r="CT218" s="1384"/>
      <c r="CU218" s="1384"/>
      <c r="CV218" s="1384"/>
      <c r="CW218" s="1384"/>
      <c r="CX218" s="1384"/>
    </row>
    <row r="219" spans="1:102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  <c r="CI219" s="1384"/>
      <c r="CJ219" s="1384"/>
      <c r="CK219" s="1384"/>
      <c r="CL219" s="1384"/>
      <c r="CM219" s="1384"/>
      <c r="CN219" s="1384"/>
      <c r="CO219" s="1384"/>
      <c r="CP219" s="1384"/>
      <c r="CQ219" s="1384"/>
      <c r="CR219" s="1384"/>
      <c r="CS219" s="1384"/>
      <c r="CT219" s="1384"/>
      <c r="CU219" s="1384"/>
      <c r="CV219" s="1384"/>
      <c r="CW219" s="1384"/>
      <c r="CX219" s="1384"/>
    </row>
    <row r="220" spans="1:102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  <c r="CI220" s="1384"/>
      <c r="CJ220" s="1384"/>
      <c r="CK220" s="1384"/>
      <c r="CL220" s="1384"/>
      <c r="CM220" s="1384"/>
      <c r="CN220" s="1384"/>
      <c r="CO220" s="1384"/>
      <c r="CP220" s="1384"/>
      <c r="CQ220" s="1384"/>
      <c r="CR220" s="1384"/>
      <c r="CS220" s="1384"/>
      <c r="CT220" s="1384"/>
      <c r="CU220" s="1384"/>
      <c r="CV220" s="1384"/>
      <c r="CW220" s="1384"/>
      <c r="CX220" s="1384"/>
    </row>
    <row r="221" spans="1:102" x14ac:dyDescent="0.25">
      <c r="A221" s="1798">
        <v>12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  <c r="CI221" s="1384"/>
      <c r="CJ221" s="1384"/>
      <c r="CK221" s="1384"/>
      <c r="CL221" s="1384"/>
      <c r="CM221" s="1384"/>
      <c r="CN221" s="1384"/>
      <c r="CO221" s="1384"/>
      <c r="CP221" s="1384"/>
      <c r="CQ221" s="1384"/>
      <c r="CR221" s="1384"/>
      <c r="CS221" s="1384"/>
      <c r="CT221" s="1384"/>
      <c r="CU221" s="1384"/>
      <c r="CV221" s="1384"/>
      <c r="CW221" s="1384"/>
      <c r="CX221" s="1384"/>
    </row>
    <row r="222" spans="1:102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  <c r="CI222" s="1384"/>
      <c r="CJ222" s="1384"/>
      <c r="CK222" s="1384"/>
      <c r="CL222" s="1384"/>
      <c r="CM222" s="1384"/>
      <c r="CN222" s="1384"/>
      <c r="CO222" s="1384"/>
      <c r="CP222" s="1384"/>
      <c r="CQ222" s="1384"/>
      <c r="CR222" s="1384"/>
      <c r="CS222" s="1384"/>
      <c r="CT222" s="1384"/>
      <c r="CU222" s="1384"/>
      <c r="CV222" s="1384"/>
      <c r="CW222" s="1384"/>
      <c r="CX222" s="1384"/>
    </row>
    <row r="223" spans="1:102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  <c r="CI223" s="1384"/>
      <c r="CJ223" s="1384"/>
      <c r="CK223" s="1384"/>
      <c r="CL223" s="1384"/>
      <c r="CM223" s="1384"/>
      <c r="CN223" s="1384"/>
      <c r="CO223" s="1384"/>
      <c r="CP223" s="1384"/>
      <c r="CQ223" s="1384"/>
      <c r="CR223" s="1384"/>
      <c r="CS223" s="1384"/>
      <c r="CT223" s="1384"/>
      <c r="CU223" s="1384"/>
      <c r="CV223" s="1384"/>
      <c r="CW223" s="1384"/>
      <c r="CX223" s="1384"/>
    </row>
    <row r="224" spans="1:102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  <c r="CI224" s="1384"/>
      <c r="CJ224" s="1384"/>
      <c r="CK224" s="1384"/>
      <c r="CL224" s="1384"/>
      <c r="CM224" s="1384"/>
      <c r="CN224" s="1384"/>
      <c r="CO224" s="1384"/>
      <c r="CP224" s="1384"/>
      <c r="CQ224" s="1384"/>
      <c r="CR224" s="1384"/>
      <c r="CS224" s="1384"/>
      <c r="CT224" s="1384"/>
      <c r="CU224" s="1384"/>
      <c r="CV224" s="1384"/>
      <c r="CW224" s="1384"/>
      <c r="CX224" s="1384"/>
    </row>
    <row r="225" spans="1:102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  <c r="CI225" s="1384"/>
      <c r="CJ225" s="1384"/>
      <c r="CK225" s="1384"/>
      <c r="CL225" s="1384"/>
      <c r="CM225" s="1384"/>
      <c r="CN225" s="1384"/>
      <c r="CO225" s="1384"/>
      <c r="CP225" s="1384"/>
      <c r="CQ225" s="1384"/>
      <c r="CR225" s="1384"/>
      <c r="CS225" s="1384"/>
      <c r="CT225" s="1384"/>
      <c r="CU225" s="1384"/>
      <c r="CV225" s="1384"/>
      <c r="CW225" s="1384"/>
      <c r="CX225" s="1384"/>
    </row>
    <row r="226" spans="1:102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  <c r="CI226" s="1384"/>
      <c r="CJ226" s="1384"/>
      <c r="CK226" s="1384"/>
      <c r="CL226" s="1384"/>
      <c r="CM226" s="1384"/>
      <c r="CN226" s="1384"/>
      <c r="CO226" s="1384"/>
      <c r="CP226" s="1384"/>
      <c r="CQ226" s="1384"/>
      <c r="CR226" s="1384"/>
      <c r="CS226" s="1384"/>
      <c r="CT226" s="1384"/>
      <c r="CU226" s="1384"/>
      <c r="CV226" s="1384"/>
      <c r="CW226" s="1384"/>
      <c r="CX226" s="1384"/>
    </row>
    <row r="227" spans="1:102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  <c r="CI227" s="1384"/>
      <c r="CJ227" s="1384"/>
      <c r="CK227" s="1384"/>
      <c r="CL227" s="1384"/>
      <c r="CM227" s="1384"/>
      <c r="CN227" s="1384"/>
      <c r="CO227" s="1384"/>
      <c r="CP227" s="1384"/>
      <c r="CQ227" s="1384"/>
      <c r="CR227" s="1384"/>
      <c r="CS227" s="1384"/>
      <c r="CT227" s="1384"/>
      <c r="CU227" s="1384"/>
      <c r="CV227" s="1384"/>
      <c r="CW227" s="1384"/>
      <c r="CX227" s="1384"/>
    </row>
    <row r="228" spans="1:102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  <c r="CI228" s="1384"/>
      <c r="CJ228" s="1384"/>
      <c r="CK228" s="1384"/>
      <c r="CL228" s="1384"/>
      <c r="CM228" s="1384"/>
      <c r="CN228" s="1384"/>
      <c r="CO228" s="1384"/>
      <c r="CP228" s="1384"/>
      <c r="CQ228" s="1384"/>
      <c r="CR228" s="1384"/>
      <c r="CS228" s="1384"/>
      <c r="CT228" s="1384"/>
      <c r="CU228" s="1384"/>
      <c r="CV228" s="1384"/>
      <c r="CW228" s="1384"/>
      <c r="CX228" s="1384"/>
    </row>
    <row r="229" spans="1:102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  <c r="CI229" s="1384"/>
      <c r="CJ229" s="1384"/>
      <c r="CK229" s="1384"/>
      <c r="CL229" s="1384"/>
      <c r="CM229" s="1384"/>
      <c r="CN229" s="1384"/>
      <c r="CO229" s="1384"/>
      <c r="CP229" s="1384"/>
      <c r="CQ229" s="1384"/>
      <c r="CR229" s="1384"/>
      <c r="CS229" s="1384"/>
      <c r="CT229" s="1384"/>
      <c r="CU229" s="1384"/>
      <c r="CV229" s="1384"/>
      <c r="CW229" s="1384"/>
      <c r="CX229" s="1384"/>
    </row>
    <row r="230" spans="1:102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  <c r="CI230" s="1384"/>
      <c r="CJ230" s="1384"/>
      <c r="CK230" s="1384"/>
      <c r="CL230" s="1384"/>
      <c r="CM230" s="1384"/>
      <c r="CN230" s="1384"/>
      <c r="CO230" s="1384"/>
      <c r="CP230" s="1384"/>
      <c r="CQ230" s="1384"/>
      <c r="CR230" s="1384"/>
      <c r="CS230" s="1384"/>
      <c r="CT230" s="1384"/>
      <c r="CU230" s="1384"/>
      <c r="CV230" s="1384"/>
      <c r="CW230" s="1384"/>
      <c r="CX230" s="1384"/>
    </row>
    <row r="231" spans="1:102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  <c r="CI231" s="1384"/>
      <c r="CJ231" s="1384"/>
      <c r="CK231" s="1384"/>
      <c r="CL231" s="1384"/>
      <c r="CM231" s="1384"/>
      <c r="CN231" s="1384"/>
      <c r="CO231" s="1384"/>
      <c r="CP231" s="1384"/>
      <c r="CQ231" s="1384"/>
      <c r="CR231" s="1384"/>
      <c r="CS231" s="1384"/>
      <c r="CT231" s="1384"/>
      <c r="CU231" s="1384"/>
      <c r="CV231" s="1384"/>
      <c r="CW231" s="1384"/>
      <c r="CX231" s="1384"/>
    </row>
    <row r="232" spans="1:102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  <c r="CI232" s="1384"/>
      <c r="CJ232" s="1384"/>
      <c r="CK232" s="1384"/>
      <c r="CL232" s="1384"/>
      <c r="CM232" s="1384"/>
      <c r="CN232" s="1384"/>
      <c r="CO232" s="1384"/>
      <c r="CP232" s="1384"/>
      <c r="CQ232" s="1384"/>
      <c r="CR232" s="1384"/>
      <c r="CS232" s="1384"/>
      <c r="CT232" s="1384"/>
      <c r="CU232" s="1384"/>
      <c r="CV232" s="1384"/>
      <c r="CW232" s="1384"/>
      <c r="CX232" s="1384"/>
    </row>
    <row r="233" spans="1:102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  <c r="CI233" s="1384"/>
      <c r="CJ233" s="1384"/>
      <c r="CK233" s="1384"/>
      <c r="CL233" s="1384"/>
      <c r="CM233" s="1384"/>
      <c r="CN233" s="1384"/>
      <c r="CO233" s="1384"/>
      <c r="CP233" s="1384"/>
      <c r="CQ233" s="1384"/>
      <c r="CR233" s="1384"/>
      <c r="CS233" s="1384"/>
      <c r="CT233" s="1384"/>
      <c r="CU233" s="1384"/>
      <c r="CV233" s="1384"/>
      <c r="CW233" s="1384"/>
      <c r="CX233" s="1384"/>
    </row>
    <row r="234" spans="1:102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  <c r="CI234" s="1384"/>
      <c r="CJ234" s="1384"/>
      <c r="CK234" s="1384"/>
      <c r="CL234" s="1384"/>
      <c r="CM234" s="1384"/>
      <c r="CN234" s="1384"/>
      <c r="CO234" s="1384"/>
      <c r="CP234" s="1384"/>
      <c r="CQ234" s="1384"/>
      <c r="CR234" s="1384"/>
      <c r="CS234" s="1384"/>
      <c r="CT234" s="1384"/>
      <c r="CU234" s="1384"/>
      <c r="CV234" s="1384"/>
      <c r="CW234" s="1384"/>
      <c r="CX234" s="1384"/>
    </row>
    <row r="235" spans="1:102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  <c r="CI235" s="1384"/>
      <c r="CJ235" s="1384"/>
      <c r="CK235" s="1384"/>
      <c r="CL235" s="1384"/>
      <c r="CM235" s="1384"/>
      <c r="CN235" s="1384"/>
      <c r="CO235" s="1384"/>
      <c r="CP235" s="1384"/>
      <c r="CQ235" s="1384"/>
      <c r="CR235" s="1384"/>
      <c r="CS235" s="1384"/>
      <c r="CT235" s="1384"/>
      <c r="CU235" s="1384"/>
      <c r="CV235" s="1384"/>
      <c r="CW235" s="1384"/>
      <c r="CX235" s="1384"/>
    </row>
    <row r="236" spans="1:102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  <c r="CI236" s="1384"/>
      <c r="CJ236" s="1384"/>
      <c r="CK236" s="1384"/>
      <c r="CL236" s="1384"/>
      <c r="CM236" s="1384"/>
      <c r="CN236" s="1384"/>
      <c r="CO236" s="1384"/>
      <c r="CP236" s="1384"/>
      <c r="CQ236" s="1384"/>
      <c r="CR236" s="1384"/>
      <c r="CS236" s="1384"/>
      <c r="CT236" s="1384"/>
      <c r="CU236" s="1384"/>
      <c r="CV236" s="1384"/>
      <c r="CW236" s="1384"/>
      <c r="CX236" s="1384"/>
    </row>
    <row r="237" spans="1:102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  <c r="CI237" s="1384"/>
      <c r="CJ237" s="1384"/>
      <c r="CK237" s="1384"/>
      <c r="CL237" s="1384"/>
      <c r="CM237" s="1384"/>
      <c r="CN237" s="1384"/>
      <c r="CO237" s="1384"/>
      <c r="CP237" s="1384"/>
      <c r="CQ237" s="1384"/>
      <c r="CR237" s="1384"/>
      <c r="CS237" s="1384"/>
      <c r="CT237" s="1384"/>
      <c r="CU237" s="1384"/>
      <c r="CV237" s="1384"/>
      <c r="CW237" s="1384"/>
      <c r="CX237" s="1384"/>
    </row>
    <row r="238" spans="1:102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  <c r="CI238" s="1384"/>
      <c r="CJ238" s="1384"/>
      <c r="CK238" s="1384"/>
      <c r="CL238" s="1384"/>
      <c r="CM238" s="1384"/>
      <c r="CN238" s="1384"/>
      <c r="CO238" s="1384"/>
      <c r="CP238" s="1384"/>
      <c r="CQ238" s="1384"/>
      <c r="CR238" s="1384"/>
      <c r="CS238" s="1384"/>
      <c r="CT238" s="1384"/>
      <c r="CU238" s="1384"/>
      <c r="CV238" s="1384"/>
      <c r="CW238" s="1384"/>
      <c r="CX238" s="1384"/>
    </row>
    <row r="239" spans="1:102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  <c r="CI239" s="1384"/>
      <c r="CJ239" s="1384"/>
      <c r="CK239" s="1384"/>
      <c r="CL239" s="1384"/>
      <c r="CM239" s="1384"/>
      <c r="CN239" s="1384"/>
      <c r="CO239" s="1384"/>
      <c r="CP239" s="1384"/>
      <c r="CQ239" s="1384"/>
      <c r="CR239" s="1384"/>
      <c r="CS239" s="1384"/>
      <c r="CT239" s="1384"/>
      <c r="CU239" s="1384"/>
      <c r="CV239" s="1384"/>
      <c r="CW239" s="1384"/>
      <c r="CX239" s="1384"/>
    </row>
    <row r="240" spans="1:102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  <c r="CI240" s="1384"/>
      <c r="CJ240" s="1384"/>
      <c r="CK240" s="1384"/>
      <c r="CL240" s="1384"/>
      <c r="CM240" s="1384"/>
      <c r="CN240" s="1384"/>
      <c r="CO240" s="1384"/>
      <c r="CP240" s="1384"/>
      <c r="CQ240" s="1384"/>
      <c r="CR240" s="1384"/>
      <c r="CS240" s="1384"/>
      <c r="CT240" s="1384"/>
      <c r="CU240" s="1384"/>
      <c r="CV240" s="1384"/>
      <c r="CW240" s="1384"/>
      <c r="CX240" s="1384"/>
    </row>
    <row r="241" spans="1:102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  <c r="CI241" s="1384"/>
      <c r="CJ241" s="1384"/>
      <c r="CK241" s="1384"/>
      <c r="CL241" s="1384"/>
      <c r="CM241" s="1384"/>
      <c r="CN241" s="1384"/>
      <c r="CO241" s="1384"/>
      <c r="CP241" s="1384"/>
      <c r="CQ241" s="1384"/>
      <c r="CR241" s="1384"/>
      <c r="CS241" s="1384"/>
      <c r="CT241" s="1384"/>
      <c r="CU241" s="1384"/>
      <c r="CV241" s="1384"/>
      <c r="CW241" s="1384"/>
      <c r="CX241" s="1384"/>
    </row>
    <row r="242" spans="1:102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  <c r="CI242" s="1384"/>
      <c r="CJ242" s="1384"/>
      <c r="CK242" s="1384"/>
      <c r="CL242" s="1384"/>
      <c r="CM242" s="1384"/>
      <c r="CN242" s="1384"/>
      <c r="CO242" s="1384"/>
      <c r="CP242" s="1384"/>
      <c r="CQ242" s="1384"/>
      <c r="CR242" s="1384"/>
      <c r="CS242" s="1384"/>
      <c r="CT242" s="1384"/>
      <c r="CU242" s="1384"/>
      <c r="CV242" s="1384"/>
      <c r="CW242" s="1384"/>
      <c r="CX242" s="1384"/>
    </row>
    <row r="243" spans="1:102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  <c r="CI243" s="1384"/>
      <c r="CJ243" s="1384"/>
      <c r="CK243" s="1384"/>
      <c r="CL243" s="1384"/>
      <c r="CM243" s="1384"/>
      <c r="CN243" s="1384"/>
      <c r="CO243" s="1384"/>
      <c r="CP243" s="1384"/>
      <c r="CQ243" s="1384"/>
      <c r="CR243" s="1384"/>
      <c r="CS243" s="1384"/>
      <c r="CT243" s="1384"/>
      <c r="CU243" s="1384"/>
      <c r="CV243" s="1384"/>
      <c r="CW243" s="1384"/>
      <c r="CX243" s="1384"/>
    </row>
    <row r="244" spans="1:102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  <c r="CI244" s="1384"/>
      <c r="CJ244" s="1384"/>
      <c r="CK244" s="1384"/>
      <c r="CL244" s="1384"/>
      <c r="CM244" s="1384"/>
      <c r="CN244" s="1384"/>
      <c r="CO244" s="1384"/>
      <c r="CP244" s="1384"/>
      <c r="CQ244" s="1384"/>
      <c r="CR244" s="1384"/>
      <c r="CS244" s="1384"/>
      <c r="CT244" s="1384"/>
      <c r="CU244" s="1384"/>
      <c r="CV244" s="1384"/>
      <c r="CW244" s="1384"/>
      <c r="CX244" s="1384"/>
    </row>
    <row r="245" spans="1:102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  <c r="CI245" s="1384"/>
      <c r="CJ245" s="1384"/>
      <c r="CK245" s="1384"/>
      <c r="CL245" s="1384"/>
      <c r="CM245" s="1384"/>
      <c r="CN245" s="1384"/>
      <c r="CO245" s="1384"/>
      <c r="CP245" s="1384"/>
      <c r="CQ245" s="1384"/>
      <c r="CR245" s="1384"/>
      <c r="CS245" s="1384"/>
      <c r="CT245" s="1384"/>
      <c r="CU245" s="1384"/>
      <c r="CV245" s="1384"/>
      <c r="CW245" s="1384"/>
      <c r="CX245" s="1384"/>
    </row>
    <row r="246" spans="1:102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  <c r="CI246" s="1384"/>
      <c r="CJ246" s="1384"/>
      <c r="CK246" s="1384"/>
      <c r="CL246" s="1384"/>
      <c r="CM246" s="1384"/>
      <c r="CN246" s="1384"/>
      <c r="CO246" s="1384"/>
      <c r="CP246" s="1384"/>
      <c r="CQ246" s="1384"/>
      <c r="CR246" s="1384"/>
      <c r="CS246" s="1384"/>
      <c r="CT246" s="1384"/>
      <c r="CU246" s="1384"/>
      <c r="CV246" s="1384"/>
      <c r="CW246" s="1384"/>
      <c r="CX246" s="1384"/>
    </row>
    <row r="247" spans="1:102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  <c r="CI247" s="1384"/>
      <c r="CJ247" s="1384"/>
      <c r="CK247" s="1384"/>
      <c r="CL247" s="1384"/>
      <c r="CM247" s="1384"/>
      <c r="CN247" s="1384"/>
      <c r="CO247" s="1384"/>
      <c r="CP247" s="1384"/>
      <c r="CQ247" s="1384"/>
      <c r="CR247" s="1384"/>
      <c r="CS247" s="1384"/>
      <c r="CT247" s="1384"/>
      <c r="CU247" s="1384"/>
      <c r="CV247" s="1384"/>
      <c r="CW247" s="1384"/>
      <c r="CX247" s="1384"/>
    </row>
    <row r="248" spans="1:102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  <c r="CI248" s="1384"/>
      <c r="CJ248" s="1384"/>
      <c r="CK248" s="1384"/>
      <c r="CL248" s="1384"/>
      <c r="CM248" s="1384"/>
      <c r="CN248" s="1384"/>
      <c r="CO248" s="1384"/>
      <c r="CP248" s="1384"/>
      <c r="CQ248" s="1384"/>
      <c r="CR248" s="1384"/>
      <c r="CS248" s="1384"/>
      <c r="CT248" s="1384"/>
      <c r="CU248" s="1384"/>
      <c r="CV248" s="1384"/>
      <c r="CW248" s="1384"/>
      <c r="CX248" s="1384"/>
    </row>
    <row r="249" spans="1:102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  <c r="CI249" s="1384"/>
      <c r="CJ249" s="1384"/>
      <c r="CK249" s="1384"/>
      <c r="CL249" s="1384"/>
      <c r="CM249" s="1384"/>
      <c r="CN249" s="1384"/>
      <c r="CO249" s="1384"/>
      <c r="CP249" s="1384"/>
      <c r="CQ249" s="1384"/>
      <c r="CR249" s="1384"/>
      <c r="CS249" s="1384"/>
      <c r="CT249" s="1384"/>
      <c r="CU249" s="1384"/>
      <c r="CV249" s="1384"/>
      <c r="CW249" s="1384"/>
      <c r="CX249" s="1384"/>
    </row>
    <row r="250" spans="1:102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  <c r="CI250" s="1384"/>
      <c r="CJ250" s="1384"/>
      <c r="CK250" s="1384"/>
      <c r="CL250" s="1384"/>
      <c r="CM250" s="1384"/>
      <c r="CN250" s="1384"/>
      <c r="CO250" s="1384"/>
      <c r="CP250" s="1384"/>
      <c r="CQ250" s="1384"/>
      <c r="CR250" s="1384"/>
      <c r="CS250" s="1384"/>
      <c r="CT250" s="1384"/>
      <c r="CU250" s="1384"/>
      <c r="CV250" s="1384"/>
      <c r="CW250" s="1384"/>
      <c r="CX250" s="1384"/>
    </row>
    <row r="251" spans="1:102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  <c r="CI251" s="1384"/>
      <c r="CJ251" s="1384"/>
      <c r="CK251" s="1384"/>
      <c r="CL251" s="1384"/>
      <c r="CM251" s="1384"/>
      <c r="CN251" s="1384"/>
      <c r="CO251" s="1384"/>
      <c r="CP251" s="1384"/>
      <c r="CQ251" s="1384"/>
      <c r="CR251" s="1384"/>
      <c r="CS251" s="1384"/>
      <c r="CT251" s="1384"/>
      <c r="CU251" s="1384"/>
      <c r="CV251" s="1384"/>
      <c r="CW251" s="1384"/>
      <c r="CX251" s="1384"/>
    </row>
    <row r="252" spans="1:102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  <c r="CI252" s="1384"/>
      <c r="CJ252" s="1384"/>
      <c r="CK252" s="1384"/>
      <c r="CL252" s="1384"/>
      <c r="CM252" s="1384"/>
      <c r="CN252" s="1384"/>
      <c r="CO252" s="1384"/>
      <c r="CP252" s="1384"/>
      <c r="CQ252" s="1384"/>
      <c r="CR252" s="1384"/>
      <c r="CS252" s="1384"/>
      <c r="CT252" s="1384"/>
      <c r="CU252" s="1384"/>
      <c r="CV252" s="1384"/>
      <c r="CW252" s="1384"/>
      <c r="CX252" s="1384"/>
    </row>
    <row r="253" spans="1:102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  <c r="CI253" s="1384"/>
      <c r="CJ253" s="1384"/>
      <c r="CK253" s="1384"/>
      <c r="CL253" s="1384"/>
      <c r="CM253" s="1384"/>
      <c r="CN253" s="1384"/>
      <c r="CO253" s="1384"/>
      <c r="CP253" s="1384"/>
      <c r="CQ253" s="1384"/>
      <c r="CR253" s="1384"/>
      <c r="CS253" s="1384"/>
      <c r="CT253" s="1384"/>
      <c r="CU253" s="1384"/>
      <c r="CV253" s="1384"/>
      <c r="CW253" s="1384"/>
      <c r="CX253" s="1384"/>
    </row>
    <row r="254" spans="1:102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  <c r="CI254" s="1384"/>
      <c r="CJ254" s="1384"/>
      <c r="CK254" s="1384"/>
      <c r="CL254" s="1384"/>
      <c r="CM254" s="1384"/>
      <c r="CN254" s="1384"/>
      <c r="CO254" s="1384"/>
      <c r="CP254" s="1384"/>
      <c r="CQ254" s="1384"/>
      <c r="CR254" s="1384"/>
      <c r="CS254" s="1384"/>
      <c r="CT254" s="1384"/>
      <c r="CU254" s="1384"/>
      <c r="CV254" s="1384"/>
      <c r="CW254" s="1384"/>
      <c r="CX254" s="1384"/>
    </row>
    <row r="255" spans="1:102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  <c r="CI255" s="1384"/>
      <c r="CJ255" s="1384"/>
      <c r="CK255" s="1384"/>
      <c r="CL255" s="1384"/>
      <c r="CM255" s="1384"/>
      <c r="CN255" s="1384"/>
      <c r="CO255" s="1384"/>
      <c r="CP255" s="1384"/>
      <c r="CQ255" s="1384"/>
      <c r="CR255" s="1384"/>
      <c r="CS255" s="1384"/>
      <c r="CT255" s="1384"/>
      <c r="CU255" s="1384"/>
      <c r="CV255" s="1384"/>
      <c r="CW255" s="1384"/>
      <c r="CX255" s="1384"/>
    </row>
    <row r="256" spans="1:102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  <c r="CI256" s="1384"/>
      <c r="CJ256" s="1384"/>
      <c r="CK256" s="1384"/>
      <c r="CL256" s="1384"/>
      <c r="CM256" s="1384"/>
      <c r="CN256" s="1384"/>
      <c r="CO256" s="1384"/>
      <c r="CP256" s="1384"/>
      <c r="CQ256" s="1384"/>
      <c r="CR256" s="1384"/>
      <c r="CS256" s="1384"/>
      <c r="CT256" s="1384"/>
      <c r="CU256" s="1384"/>
      <c r="CV256" s="1384"/>
      <c r="CW256" s="1384"/>
      <c r="CX256" s="1384"/>
    </row>
    <row r="257" spans="1:102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  <c r="CI257" s="1384"/>
      <c r="CJ257" s="1384"/>
      <c r="CK257" s="1384"/>
      <c r="CL257" s="1384"/>
      <c r="CM257" s="1384"/>
      <c r="CN257" s="1384"/>
      <c r="CO257" s="1384"/>
      <c r="CP257" s="1384"/>
      <c r="CQ257" s="1384"/>
      <c r="CR257" s="1384"/>
      <c r="CS257" s="1384"/>
      <c r="CT257" s="1384"/>
      <c r="CU257" s="1384"/>
      <c r="CV257" s="1384"/>
      <c r="CW257" s="1384"/>
      <c r="CX257" s="1384"/>
    </row>
    <row r="258" spans="1:102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  <c r="CI258" s="1384"/>
      <c r="CJ258" s="1384"/>
      <c r="CK258" s="1384"/>
      <c r="CL258" s="1384"/>
      <c r="CM258" s="1384"/>
      <c r="CN258" s="1384"/>
      <c r="CO258" s="1384"/>
      <c r="CP258" s="1384"/>
      <c r="CQ258" s="1384"/>
      <c r="CR258" s="1384"/>
      <c r="CS258" s="1384"/>
      <c r="CT258" s="1384"/>
      <c r="CU258" s="1384"/>
      <c r="CV258" s="1384"/>
      <c r="CW258" s="1384"/>
      <c r="CX258" s="1384"/>
    </row>
    <row r="259" spans="1:102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  <c r="CI259" s="1384"/>
      <c r="CJ259" s="1384"/>
      <c r="CK259" s="1384"/>
      <c r="CL259" s="1384"/>
      <c r="CM259" s="1384"/>
      <c r="CN259" s="1384"/>
      <c r="CO259" s="1384"/>
      <c r="CP259" s="1384"/>
      <c r="CQ259" s="1384"/>
      <c r="CR259" s="1384"/>
      <c r="CS259" s="1384"/>
      <c r="CT259" s="1384"/>
      <c r="CU259" s="1384"/>
      <c r="CV259" s="1384"/>
      <c r="CW259" s="1384"/>
      <c r="CX259" s="1384"/>
    </row>
    <row r="260" spans="1:102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  <c r="CI260" s="1384"/>
      <c r="CJ260" s="1384"/>
      <c r="CK260" s="1384"/>
      <c r="CL260" s="1384"/>
      <c r="CM260" s="1384"/>
      <c r="CN260" s="1384"/>
      <c r="CO260" s="1384"/>
      <c r="CP260" s="1384"/>
      <c r="CQ260" s="1384"/>
      <c r="CR260" s="1384"/>
      <c r="CS260" s="1384"/>
      <c r="CT260" s="1384"/>
      <c r="CU260" s="1384"/>
      <c r="CV260" s="1384"/>
      <c r="CW260" s="1384"/>
      <c r="CX260" s="1384"/>
    </row>
    <row r="261" spans="1:102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  <c r="CI261" s="1384"/>
      <c r="CJ261" s="1384"/>
      <c r="CK261" s="1384"/>
      <c r="CL261" s="1384"/>
      <c r="CM261" s="1384"/>
      <c r="CN261" s="1384"/>
      <c r="CO261" s="1384"/>
      <c r="CP261" s="1384"/>
      <c r="CQ261" s="1384"/>
      <c r="CR261" s="1384"/>
      <c r="CS261" s="1384"/>
      <c r="CT261" s="1384"/>
      <c r="CU261" s="1384"/>
      <c r="CV261" s="1384"/>
      <c r="CW261" s="1384"/>
      <c r="CX261" s="1384"/>
    </row>
    <row r="262" spans="1:102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  <c r="CI262" s="1384"/>
      <c r="CJ262" s="1384"/>
      <c r="CK262" s="1384"/>
      <c r="CL262" s="1384"/>
      <c r="CM262" s="1384"/>
      <c r="CN262" s="1384"/>
      <c r="CO262" s="1384"/>
      <c r="CP262" s="1384"/>
      <c r="CQ262" s="1384"/>
      <c r="CR262" s="1384"/>
      <c r="CS262" s="1384"/>
      <c r="CT262" s="1384"/>
      <c r="CU262" s="1384"/>
      <c r="CV262" s="1384"/>
      <c r="CW262" s="1384"/>
      <c r="CX262" s="1384"/>
    </row>
    <row r="263" spans="1:102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  <c r="CI263" s="1384"/>
      <c r="CJ263" s="1384"/>
      <c r="CK263" s="1384"/>
      <c r="CL263" s="1384"/>
      <c r="CM263" s="1384"/>
      <c r="CN263" s="1384"/>
      <c r="CO263" s="1384"/>
      <c r="CP263" s="1384"/>
      <c r="CQ263" s="1384"/>
      <c r="CR263" s="1384"/>
      <c r="CS263" s="1384"/>
      <c r="CT263" s="1384"/>
      <c r="CU263" s="1384"/>
      <c r="CV263" s="1384"/>
      <c r="CW263" s="1384"/>
      <c r="CX263" s="1384"/>
    </row>
    <row r="264" spans="1:102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  <c r="CI264" s="1384"/>
      <c r="CJ264" s="1384"/>
      <c r="CK264" s="1384"/>
      <c r="CL264" s="1384"/>
      <c r="CM264" s="1384"/>
      <c r="CN264" s="1384"/>
      <c r="CO264" s="1384"/>
      <c r="CP264" s="1384"/>
      <c r="CQ264" s="1384"/>
      <c r="CR264" s="1384"/>
      <c r="CS264" s="1384"/>
      <c r="CT264" s="1384"/>
      <c r="CU264" s="1384"/>
      <c r="CV264" s="1384"/>
      <c r="CW264" s="1384"/>
      <c r="CX264" s="1384"/>
    </row>
    <row r="265" spans="1:102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  <c r="CI265" s="1384"/>
      <c r="CJ265" s="1384"/>
      <c r="CK265" s="1384"/>
      <c r="CL265" s="1384"/>
      <c r="CM265" s="1384"/>
      <c r="CN265" s="1384"/>
      <c r="CO265" s="1384"/>
      <c r="CP265" s="1384"/>
      <c r="CQ265" s="1384"/>
      <c r="CR265" s="1384"/>
      <c r="CS265" s="1384"/>
      <c r="CT265" s="1384"/>
      <c r="CU265" s="1384"/>
      <c r="CV265" s="1384"/>
      <c r="CW265" s="1384"/>
      <c r="CX265" s="1384"/>
    </row>
    <row r="266" spans="1:102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  <c r="CI266" s="1384"/>
      <c r="CJ266" s="1384"/>
      <c r="CK266" s="1384"/>
      <c r="CL266" s="1384"/>
      <c r="CM266" s="1384"/>
      <c r="CN266" s="1384"/>
      <c r="CO266" s="1384"/>
      <c r="CP266" s="1384"/>
      <c r="CQ266" s="1384"/>
      <c r="CR266" s="1384"/>
      <c r="CS266" s="1384"/>
      <c r="CT266" s="1384"/>
      <c r="CU266" s="1384"/>
      <c r="CV266" s="1384"/>
      <c r="CW266" s="1384"/>
      <c r="CX266" s="1384"/>
    </row>
    <row r="267" spans="1:102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  <c r="CI267" s="1384"/>
      <c r="CJ267" s="1384"/>
      <c r="CK267" s="1384"/>
      <c r="CL267" s="1384"/>
      <c r="CM267" s="1384"/>
      <c r="CN267" s="1384"/>
      <c r="CO267" s="1384"/>
      <c r="CP267" s="1384"/>
      <c r="CQ267" s="1384"/>
      <c r="CR267" s="1384"/>
      <c r="CS267" s="1384"/>
      <c r="CT267" s="1384"/>
      <c r="CU267" s="1384"/>
      <c r="CV267" s="1384"/>
      <c r="CW267" s="1384"/>
      <c r="CX267" s="1384"/>
    </row>
    <row r="268" spans="1:102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  <c r="CI268" s="1384"/>
      <c r="CJ268" s="1384"/>
      <c r="CK268" s="1384"/>
      <c r="CL268" s="1384"/>
      <c r="CM268" s="1384"/>
      <c r="CN268" s="1384"/>
      <c r="CO268" s="1384"/>
      <c r="CP268" s="1384"/>
      <c r="CQ268" s="1384"/>
      <c r="CR268" s="1384"/>
      <c r="CS268" s="1384"/>
      <c r="CT268" s="1384"/>
      <c r="CU268" s="1384"/>
      <c r="CV268" s="1384"/>
      <c r="CW268" s="1384"/>
      <c r="CX268" s="1384"/>
    </row>
    <row r="269" spans="1:102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  <c r="CI269" s="1384"/>
      <c r="CJ269" s="1384"/>
      <c r="CK269" s="1384"/>
      <c r="CL269" s="1384"/>
      <c r="CM269" s="1384"/>
      <c r="CN269" s="1384"/>
      <c r="CO269" s="1384"/>
      <c r="CP269" s="1384"/>
      <c r="CQ269" s="1384"/>
      <c r="CR269" s="1384"/>
      <c r="CS269" s="1384"/>
      <c r="CT269" s="1384"/>
      <c r="CU269" s="1384"/>
      <c r="CV269" s="1384"/>
      <c r="CW269" s="1384"/>
      <c r="CX269" s="1384"/>
    </row>
    <row r="270" spans="1:102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  <c r="CI270" s="1384"/>
      <c r="CJ270" s="1384"/>
      <c r="CK270" s="1384"/>
      <c r="CL270" s="1384"/>
      <c r="CM270" s="1384"/>
      <c r="CN270" s="1384"/>
      <c r="CO270" s="1384"/>
      <c r="CP270" s="1384"/>
      <c r="CQ270" s="1384"/>
      <c r="CR270" s="1384"/>
      <c r="CS270" s="1384"/>
      <c r="CT270" s="1384"/>
      <c r="CU270" s="1384"/>
      <c r="CV270" s="1384"/>
      <c r="CW270" s="1384"/>
      <c r="CX270" s="1384"/>
    </row>
    <row r="271" spans="1:102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  <c r="CI271" s="1384"/>
      <c r="CJ271" s="1384"/>
      <c r="CK271" s="1384"/>
      <c r="CL271" s="1384"/>
      <c r="CM271" s="1384"/>
      <c r="CN271" s="1384"/>
      <c r="CO271" s="1384"/>
      <c r="CP271" s="1384"/>
      <c r="CQ271" s="1384"/>
      <c r="CR271" s="1384"/>
      <c r="CS271" s="1384"/>
      <c r="CT271" s="1384"/>
      <c r="CU271" s="1384"/>
      <c r="CV271" s="1384"/>
      <c r="CW271" s="1384"/>
      <c r="CX271" s="1384"/>
    </row>
    <row r="272" spans="1:102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  <c r="CI272" s="1384"/>
      <c r="CJ272" s="1384"/>
      <c r="CK272" s="1384"/>
      <c r="CL272" s="1384"/>
      <c r="CM272" s="1384"/>
      <c r="CN272" s="1384"/>
      <c r="CO272" s="1384"/>
      <c r="CP272" s="1384"/>
      <c r="CQ272" s="1384"/>
      <c r="CR272" s="1384"/>
      <c r="CS272" s="1384"/>
      <c r="CT272" s="1384"/>
      <c r="CU272" s="1384"/>
      <c r="CV272" s="1384"/>
      <c r="CW272" s="1384"/>
      <c r="CX272" s="1384"/>
    </row>
    <row r="273" spans="1:102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  <c r="CI273" s="1384"/>
      <c r="CJ273" s="1384"/>
      <c r="CK273" s="1384"/>
      <c r="CL273" s="1384"/>
      <c r="CM273" s="1384"/>
      <c r="CN273" s="1384"/>
      <c r="CO273" s="1384"/>
      <c r="CP273" s="1384"/>
      <c r="CQ273" s="1384"/>
      <c r="CR273" s="1384"/>
      <c r="CS273" s="1384"/>
      <c r="CT273" s="1384"/>
      <c r="CU273" s="1384"/>
      <c r="CV273" s="1384"/>
      <c r="CW273" s="1384"/>
      <c r="CX273" s="1384"/>
    </row>
    <row r="274" spans="1:102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  <c r="CI274" s="1384"/>
      <c r="CJ274" s="1384"/>
      <c r="CK274" s="1384"/>
      <c r="CL274" s="1384"/>
      <c r="CM274" s="1384"/>
      <c r="CN274" s="1384"/>
      <c r="CO274" s="1384"/>
      <c r="CP274" s="1384"/>
      <c r="CQ274" s="1384"/>
      <c r="CR274" s="1384"/>
      <c r="CS274" s="1384"/>
      <c r="CT274" s="1384"/>
      <c r="CU274" s="1384"/>
      <c r="CV274" s="1384"/>
      <c r="CW274" s="1384"/>
      <c r="CX274" s="1384"/>
    </row>
    <row r="275" spans="1:102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  <c r="CI275" s="1384"/>
      <c r="CJ275" s="1384"/>
      <c r="CK275" s="1384"/>
      <c r="CL275" s="1384"/>
      <c r="CM275" s="1384"/>
      <c r="CN275" s="1384"/>
      <c r="CO275" s="1384"/>
      <c r="CP275" s="1384"/>
      <c r="CQ275" s="1384"/>
      <c r="CR275" s="1384"/>
      <c r="CS275" s="1384"/>
      <c r="CT275" s="1384"/>
      <c r="CU275" s="1384"/>
      <c r="CV275" s="1384"/>
      <c r="CW275" s="1384"/>
      <c r="CX275" s="1384"/>
    </row>
    <row r="276" spans="1:102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  <c r="CI276" s="1384"/>
      <c r="CJ276" s="1384"/>
      <c r="CK276" s="1384"/>
      <c r="CL276" s="1384"/>
      <c r="CM276" s="1384"/>
      <c r="CN276" s="1384"/>
      <c r="CO276" s="1384"/>
      <c r="CP276" s="1384"/>
      <c r="CQ276" s="1384"/>
      <c r="CR276" s="1384"/>
      <c r="CS276" s="1384"/>
      <c r="CT276" s="1384"/>
      <c r="CU276" s="1384"/>
      <c r="CV276" s="1384"/>
      <c r="CW276" s="1384"/>
      <c r="CX276" s="1384"/>
    </row>
    <row r="277" spans="1:102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  <c r="CI277" s="1384"/>
      <c r="CJ277" s="1384"/>
      <c r="CK277" s="1384"/>
      <c r="CL277" s="1384"/>
      <c r="CM277" s="1384"/>
      <c r="CN277" s="1384"/>
      <c r="CO277" s="1384"/>
      <c r="CP277" s="1384"/>
      <c r="CQ277" s="1384"/>
      <c r="CR277" s="1384"/>
      <c r="CS277" s="1384"/>
      <c r="CT277" s="1384"/>
      <c r="CU277" s="1384"/>
      <c r="CV277" s="1384"/>
      <c r="CW277" s="1384"/>
      <c r="CX277" s="1384"/>
    </row>
    <row r="278" spans="1:102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  <c r="CI278" s="1384"/>
      <c r="CJ278" s="1384"/>
      <c r="CK278" s="1384"/>
      <c r="CL278" s="1384"/>
      <c r="CM278" s="1384"/>
      <c r="CN278" s="1384"/>
      <c r="CO278" s="1384"/>
      <c r="CP278" s="1384"/>
      <c r="CQ278" s="1384"/>
      <c r="CR278" s="1384"/>
      <c r="CS278" s="1384"/>
      <c r="CT278" s="1384"/>
      <c r="CU278" s="1384"/>
      <c r="CV278" s="1384"/>
      <c r="CW278" s="1384"/>
      <c r="CX278" s="1384"/>
    </row>
    <row r="279" spans="1:102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  <c r="CI279" s="1384"/>
      <c r="CJ279" s="1384"/>
      <c r="CK279" s="1384"/>
      <c r="CL279" s="1384"/>
      <c r="CM279" s="1384"/>
      <c r="CN279" s="1384"/>
      <c r="CO279" s="1384"/>
      <c r="CP279" s="1384"/>
      <c r="CQ279" s="1384"/>
      <c r="CR279" s="1384"/>
      <c r="CS279" s="1384"/>
      <c r="CT279" s="1384"/>
      <c r="CU279" s="1384"/>
      <c r="CV279" s="1384"/>
      <c r="CW279" s="1384"/>
      <c r="CX279" s="1384"/>
    </row>
    <row r="280" spans="1:102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  <c r="CI280" s="1384"/>
      <c r="CJ280" s="1384"/>
      <c r="CK280" s="1384"/>
      <c r="CL280" s="1384"/>
      <c r="CM280" s="1384"/>
      <c r="CN280" s="1384"/>
      <c r="CO280" s="1384"/>
      <c r="CP280" s="1384"/>
      <c r="CQ280" s="1384"/>
      <c r="CR280" s="1384"/>
      <c r="CS280" s="1384"/>
      <c r="CT280" s="1384"/>
      <c r="CU280" s="1384"/>
      <c r="CV280" s="1384"/>
      <c r="CW280" s="1384"/>
      <c r="CX280" s="1384"/>
    </row>
    <row r="281" spans="1:102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  <c r="CI281" s="1384"/>
      <c r="CJ281" s="1384"/>
      <c r="CK281" s="1384"/>
      <c r="CL281" s="1384"/>
      <c r="CM281" s="1384"/>
      <c r="CN281" s="1384"/>
      <c r="CO281" s="1384"/>
      <c r="CP281" s="1384"/>
      <c r="CQ281" s="1384"/>
      <c r="CR281" s="1384"/>
      <c r="CS281" s="1384"/>
      <c r="CT281" s="1384"/>
      <c r="CU281" s="1384"/>
      <c r="CV281" s="1384"/>
      <c r="CW281" s="1384"/>
      <c r="CX281" s="1384"/>
    </row>
    <row r="282" spans="1:102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  <c r="CI282" s="1384"/>
      <c r="CJ282" s="1384"/>
      <c r="CK282" s="1384"/>
      <c r="CL282" s="1384"/>
      <c r="CM282" s="1384"/>
      <c r="CN282" s="1384"/>
      <c r="CO282" s="1384"/>
      <c r="CP282" s="1384"/>
      <c r="CQ282" s="1384"/>
      <c r="CR282" s="1384"/>
      <c r="CS282" s="1384"/>
      <c r="CT282" s="1384"/>
      <c r="CU282" s="1384"/>
      <c r="CV282" s="1384"/>
      <c r="CW282" s="1384"/>
      <c r="CX282" s="1384"/>
    </row>
    <row r="283" spans="1:102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  <c r="CI283" s="1384"/>
      <c r="CJ283" s="1384"/>
      <c r="CK283" s="1384"/>
      <c r="CL283" s="1384"/>
      <c r="CM283" s="1384"/>
      <c r="CN283" s="1384"/>
      <c r="CO283" s="1384"/>
      <c r="CP283" s="1384"/>
      <c r="CQ283" s="1384"/>
      <c r="CR283" s="1384"/>
      <c r="CS283" s="1384"/>
      <c r="CT283" s="1384"/>
      <c r="CU283" s="1384"/>
      <c r="CV283" s="1384"/>
      <c r="CW283" s="1384"/>
      <c r="CX283" s="1384"/>
    </row>
    <row r="284" spans="1:102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  <c r="CI284" s="1384"/>
      <c r="CJ284" s="1384"/>
      <c r="CK284" s="1384"/>
      <c r="CL284" s="1384"/>
      <c r="CM284" s="1384"/>
      <c r="CN284" s="1384"/>
      <c r="CO284" s="1384"/>
      <c r="CP284" s="1384"/>
      <c r="CQ284" s="1384"/>
      <c r="CR284" s="1384"/>
      <c r="CS284" s="1384"/>
      <c r="CT284" s="1384"/>
      <c r="CU284" s="1384"/>
      <c r="CV284" s="1384"/>
      <c r="CW284" s="1384"/>
      <c r="CX284" s="1384"/>
    </row>
    <row r="285" spans="1:102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  <c r="CI285" s="1384"/>
      <c r="CJ285" s="1384"/>
      <c r="CK285" s="1384"/>
      <c r="CL285" s="1384"/>
      <c r="CM285" s="1384"/>
      <c r="CN285" s="1384"/>
      <c r="CO285" s="1384"/>
      <c r="CP285" s="1384"/>
      <c r="CQ285" s="1384"/>
      <c r="CR285" s="1384"/>
      <c r="CS285" s="1384"/>
      <c r="CT285" s="1384"/>
      <c r="CU285" s="1384"/>
      <c r="CV285" s="1384"/>
      <c r="CW285" s="1384"/>
      <c r="CX285" s="1384"/>
    </row>
    <row r="286" spans="1:102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  <c r="CI286" s="1384"/>
      <c r="CJ286" s="1384"/>
      <c r="CK286" s="1384"/>
      <c r="CL286" s="1384"/>
      <c r="CM286" s="1384"/>
      <c r="CN286" s="1384"/>
      <c r="CO286" s="1384"/>
      <c r="CP286" s="1384"/>
      <c r="CQ286" s="1384"/>
      <c r="CR286" s="1384"/>
      <c r="CS286" s="1384"/>
      <c r="CT286" s="1384"/>
      <c r="CU286" s="1384"/>
      <c r="CV286" s="1384"/>
      <c r="CW286" s="1384"/>
      <c r="CX286" s="1384"/>
    </row>
    <row r="287" spans="1:102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  <c r="CI287" s="1384"/>
      <c r="CJ287" s="1384"/>
      <c r="CK287" s="1384"/>
      <c r="CL287" s="1384"/>
      <c r="CM287" s="1384"/>
      <c r="CN287" s="1384"/>
      <c r="CO287" s="1384"/>
      <c r="CP287" s="1384"/>
      <c r="CQ287" s="1384"/>
      <c r="CR287" s="1384"/>
      <c r="CS287" s="1384"/>
      <c r="CT287" s="1384"/>
      <c r="CU287" s="1384"/>
      <c r="CV287" s="1384"/>
      <c r="CW287" s="1384"/>
      <c r="CX287" s="1384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80" zoomScaleNormal="80" workbookViewId="0">
      <selection activeCell="L17" sqref="L17"/>
    </sheetView>
  </sheetViews>
  <sheetFormatPr baseColWidth="10" defaultRowHeight="12.75" x14ac:dyDescent="0.2"/>
  <cols>
    <col min="1" max="1" width="30.5703125" style="1625" customWidth="1"/>
    <col min="2" max="2" width="15.7109375" style="1606" customWidth="1"/>
    <col min="3" max="3" width="10.5703125" style="1606" customWidth="1"/>
    <col min="4" max="6" width="10.85546875" style="1606" customWidth="1"/>
    <col min="7" max="8" width="11.28515625" style="1606" customWidth="1"/>
    <col min="9" max="9" width="10.5703125" style="1606" customWidth="1"/>
    <col min="10" max="10" width="9.7109375" style="1606" customWidth="1"/>
    <col min="11" max="12" width="10.140625" style="1606" customWidth="1"/>
    <col min="13" max="13" width="11.28515625" style="1606" customWidth="1"/>
    <col min="14" max="14" width="9.7109375" style="1620" customWidth="1"/>
    <col min="15" max="15" width="9.7109375" style="1606" customWidth="1"/>
    <col min="16" max="16" width="9.7109375" style="1620" customWidth="1"/>
    <col min="17" max="17" width="9.7109375" style="1606" customWidth="1"/>
    <col min="18" max="18" width="9.28515625" style="1606" customWidth="1"/>
    <col min="19" max="19" width="8.7109375" style="1606" customWidth="1"/>
    <col min="20" max="22" width="8.7109375" style="1626" customWidth="1"/>
    <col min="23" max="23" width="9.7109375" style="1626" customWidth="1"/>
    <col min="24" max="25" width="9.7109375" style="1628" customWidth="1"/>
    <col min="26" max="26" width="10.140625" style="1628" customWidth="1"/>
    <col min="27" max="27" width="10.140625" style="1626" customWidth="1"/>
    <col min="28" max="28" width="9.7109375" style="1626" customWidth="1"/>
    <col min="29" max="51" width="12.7109375" style="1626" customWidth="1"/>
    <col min="52" max="52" width="14.140625" style="1626" customWidth="1"/>
    <col min="53" max="56" width="12.7109375" style="1626" hidden="1" customWidth="1"/>
    <col min="57" max="58" width="12.140625" style="1626" hidden="1" customWidth="1"/>
    <col min="59" max="62" width="12.140625" style="1626" customWidth="1"/>
    <col min="63" max="256" width="11.42578125" style="1626"/>
    <col min="257" max="257" width="30.5703125" style="1626" customWidth="1"/>
    <col min="258" max="258" width="15.7109375" style="1626" customWidth="1"/>
    <col min="259" max="259" width="10.5703125" style="1626" customWidth="1"/>
    <col min="260" max="262" width="10.85546875" style="1626" customWidth="1"/>
    <col min="263" max="264" width="11.28515625" style="1626" customWidth="1"/>
    <col min="265" max="265" width="10.5703125" style="1626" customWidth="1"/>
    <col min="266" max="266" width="9.7109375" style="1626" customWidth="1"/>
    <col min="267" max="268" width="10.140625" style="1626" customWidth="1"/>
    <col min="269" max="269" width="11.28515625" style="1626" customWidth="1"/>
    <col min="270" max="273" width="9.7109375" style="1626" customWidth="1"/>
    <col min="274" max="274" width="9.28515625" style="1626" customWidth="1"/>
    <col min="275" max="278" width="8.7109375" style="1626" customWidth="1"/>
    <col min="279" max="281" width="9.7109375" style="1626" customWidth="1"/>
    <col min="282" max="283" width="10.140625" style="1626" customWidth="1"/>
    <col min="284" max="284" width="9.7109375" style="1626" customWidth="1"/>
    <col min="285" max="307" width="12.7109375" style="1626" customWidth="1"/>
    <col min="308" max="308" width="14.140625" style="1626" customWidth="1"/>
    <col min="309" max="314" width="0" style="1626" hidden="1" customWidth="1"/>
    <col min="315" max="318" width="12.140625" style="1626" customWidth="1"/>
    <col min="319" max="512" width="11.42578125" style="1626"/>
    <col min="513" max="513" width="30.5703125" style="1626" customWidth="1"/>
    <col min="514" max="514" width="15.7109375" style="1626" customWidth="1"/>
    <col min="515" max="515" width="10.5703125" style="1626" customWidth="1"/>
    <col min="516" max="518" width="10.85546875" style="1626" customWidth="1"/>
    <col min="519" max="520" width="11.28515625" style="1626" customWidth="1"/>
    <col min="521" max="521" width="10.5703125" style="1626" customWidth="1"/>
    <col min="522" max="522" width="9.7109375" style="1626" customWidth="1"/>
    <col min="523" max="524" width="10.140625" style="1626" customWidth="1"/>
    <col min="525" max="525" width="11.28515625" style="1626" customWidth="1"/>
    <col min="526" max="529" width="9.7109375" style="1626" customWidth="1"/>
    <col min="530" max="530" width="9.28515625" style="1626" customWidth="1"/>
    <col min="531" max="534" width="8.7109375" style="1626" customWidth="1"/>
    <col min="535" max="537" width="9.7109375" style="1626" customWidth="1"/>
    <col min="538" max="539" width="10.140625" style="1626" customWidth="1"/>
    <col min="540" max="540" width="9.7109375" style="1626" customWidth="1"/>
    <col min="541" max="563" width="12.7109375" style="1626" customWidth="1"/>
    <col min="564" max="564" width="14.140625" style="1626" customWidth="1"/>
    <col min="565" max="570" width="0" style="1626" hidden="1" customWidth="1"/>
    <col min="571" max="574" width="12.140625" style="1626" customWidth="1"/>
    <col min="575" max="768" width="11.42578125" style="1626"/>
    <col min="769" max="769" width="30.5703125" style="1626" customWidth="1"/>
    <col min="770" max="770" width="15.7109375" style="1626" customWidth="1"/>
    <col min="771" max="771" width="10.5703125" style="1626" customWidth="1"/>
    <col min="772" max="774" width="10.85546875" style="1626" customWidth="1"/>
    <col min="775" max="776" width="11.28515625" style="1626" customWidth="1"/>
    <col min="777" max="777" width="10.5703125" style="1626" customWidth="1"/>
    <col min="778" max="778" width="9.7109375" style="1626" customWidth="1"/>
    <col min="779" max="780" width="10.140625" style="1626" customWidth="1"/>
    <col min="781" max="781" width="11.28515625" style="1626" customWidth="1"/>
    <col min="782" max="785" width="9.7109375" style="1626" customWidth="1"/>
    <col min="786" max="786" width="9.28515625" style="1626" customWidth="1"/>
    <col min="787" max="790" width="8.7109375" style="1626" customWidth="1"/>
    <col min="791" max="793" width="9.7109375" style="1626" customWidth="1"/>
    <col min="794" max="795" width="10.140625" style="1626" customWidth="1"/>
    <col min="796" max="796" width="9.7109375" style="1626" customWidth="1"/>
    <col min="797" max="819" width="12.7109375" style="1626" customWidth="1"/>
    <col min="820" max="820" width="14.140625" style="1626" customWidth="1"/>
    <col min="821" max="826" width="0" style="1626" hidden="1" customWidth="1"/>
    <col min="827" max="830" width="12.140625" style="1626" customWidth="1"/>
    <col min="831" max="1024" width="11.42578125" style="1626"/>
    <col min="1025" max="1025" width="30.5703125" style="1626" customWidth="1"/>
    <col min="1026" max="1026" width="15.7109375" style="1626" customWidth="1"/>
    <col min="1027" max="1027" width="10.5703125" style="1626" customWidth="1"/>
    <col min="1028" max="1030" width="10.85546875" style="1626" customWidth="1"/>
    <col min="1031" max="1032" width="11.28515625" style="1626" customWidth="1"/>
    <col min="1033" max="1033" width="10.5703125" style="1626" customWidth="1"/>
    <col min="1034" max="1034" width="9.7109375" style="1626" customWidth="1"/>
    <col min="1035" max="1036" width="10.140625" style="1626" customWidth="1"/>
    <col min="1037" max="1037" width="11.28515625" style="1626" customWidth="1"/>
    <col min="1038" max="1041" width="9.7109375" style="1626" customWidth="1"/>
    <col min="1042" max="1042" width="9.28515625" style="1626" customWidth="1"/>
    <col min="1043" max="1046" width="8.7109375" style="1626" customWidth="1"/>
    <col min="1047" max="1049" width="9.7109375" style="1626" customWidth="1"/>
    <col min="1050" max="1051" width="10.140625" style="1626" customWidth="1"/>
    <col min="1052" max="1052" width="9.7109375" style="1626" customWidth="1"/>
    <col min="1053" max="1075" width="12.7109375" style="1626" customWidth="1"/>
    <col min="1076" max="1076" width="14.140625" style="1626" customWidth="1"/>
    <col min="1077" max="1082" width="0" style="1626" hidden="1" customWidth="1"/>
    <col min="1083" max="1086" width="12.140625" style="1626" customWidth="1"/>
    <col min="1087" max="1280" width="11.42578125" style="1626"/>
    <col min="1281" max="1281" width="30.5703125" style="1626" customWidth="1"/>
    <col min="1282" max="1282" width="15.7109375" style="1626" customWidth="1"/>
    <col min="1283" max="1283" width="10.5703125" style="1626" customWidth="1"/>
    <col min="1284" max="1286" width="10.85546875" style="1626" customWidth="1"/>
    <col min="1287" max="1288" width="11.28515625" style="1626" customWidth="1"/>
    <col min="1289" max="1289" width="10.5703125" style="1626" customWidth="1"/>
    <col min="1290" max="1290" width="9.7109375" style="1626" customWidth="1"/>
    <col min="1291" max="1292" width="10.140625" style="1626" customWidth="1"/>
    <col min="1293" max="1293" width="11.28515625" style="1626" customWidth="1"/>
    <col min="1294" max="1297" width="9.7109375" style="1626" customWidth="1"/>
    <col min="1298" max="1298" width="9.28515625" style="1626" customWidth="1"/>
    <col min="1299" max="1302" width="8.7109375" style="1626" customWidth="1"/>
    <col min="1303" max="1305" width="9.7109375" style="1626" customWidth="1"/>
    <col min="1306" max="1307" width="10.140625" style="1626" customWidth="1"/>
    <col min="1308" max="1308" width="9.7109375" style="1626" customWidth="1"/>
    <col min="1309" max="1331" width="12.7109375" style="1626" customWidth="1"/>
    <col min="1332" max="1332" width="14.140625" style="1626" customWidth="1"/>
    <col min="1333" max="1338" width="0" style="1626" hidden="1" customWidth="1"/>
    <col min="1339" max="1342" width="12.140625" style="1626" customWidth="1"/>
    <col min="1343" max="1536" width="11.42578125" style="1626"/>
    <col min="1537" max="1537" width="30.5703125" style="1626" customWidth="1"/>
    <col min="1538" max="1538" width="15.7109375" style="1626" customWidth="1"/>
    <col min="1539" max="1539" width="10.5703125" style="1626" customWidth="1"/>
    <col min="1540" max="1542" width="10.85546875" style="1626" customWidth="1"/>
    <col min="1543" max="1544" width="11.28515625" style="1626" customWidth="1"/>
    <col min="1545" max="1545" width="10.5703125" style="1626" customWidth="1"/>
    <col min="1546" max="1546" width="9.7109375" style="1626" customWidth="1"/>
    <col min="1547" max="1548" width="10.140625" style="1626" customWidth="1"/>
    <col min="1549" max="1549" width="11.28515625" style="1626" customWidth="1"/>
    <col min="1550" max="1553" width="9.7109375" style="1626" customWidth="1"/>
    <col min="1554" max="1554" width="9.28515625" style="1626" customWidth="1"/>
    <col min="1555" max="1558" width="8.7109375" style="1626" customWidth="1"/>
    <col min="1559" max="1561" width="9.7109375" style="1626" customWidth="1"/>
    <col min="1562" max="1563" width="10.140625" style="1626" customWidth="1"/>
    <col min="1564" max="1564" width="9.7109375" style="1626" customWidth="1"/>
    <col min="1565" max="1587" width="12.7109375" style="1626" customWidth="1"/>
    <col min="1588" max="1588" width="14.140625" style="1626" customWidth="1"/>
    <col min="1589" max="1594" width="0" style="1626" hidden="1" customWidth="1"/>
    <col min="1595" max="1598" width="12.140625" style="1626" customWidth="1"/>
    <col min="1599" max="1792" width="11.42578125" style="1626"/>
    <col min="1793" max="1793" width="30.5703125" style="1626" customWidth="1"/>
    <col min="1794" max="1794" width="15.7109375" style="1626" customWidth="1"/>
    <col min="1795" max="1795" width="10.5703125" style="1626" customWidth="1"/>
    <col min="1796" max="1798" width="10.85546875" style="1626" customWidth="1"/>
    <col min="1799" max="1800" width="11.28515625" style="1626" customWidth="1"/>
    <col min="1801" max="1801" width="10.5703125" style="1626" customWidth="1"/>
    <col min="1802" max="1802" width="9.7109375" style="1626" customWidth="1"/>
    <col min="1803" max="1804" width="10.140625" style="1626" customWidth="1"/>
    <col min="1805" max="1805" width="11.28515625" style="1626" customWidth="1"/>
    <col min="1806" max="1809" width="9.7109375" style="1626" customWidth="1"/>
    <col min="1810" max="1810" width="9.28515625" style="1626" customWidth="1"/>
    <col min="1811" max="1814" width="8.7109375" style="1626" customWidth="1"/>
    <col min="1815" max="1817" width="9.7109375" style="1626" customWidth="1"/>
    <col min="1818" max="1819" width="10.140625" style="1626" customWidth="1"/>
    <col min="1820" max="1820" width="9.7109375" style="1626" customWidth="1"/>
    <col min="1821" max="1843" width="12.7109375" style="1626" customWidth="1"/>
    <col min="1844" max="1844" width="14.140625" style="1626" customWidth="1"/>
    <col min="1845" max="1850" width="0" style="1626" hidden="1" customWidth="1"/>
    <col min="1851" max="1854" width="12.140625" style="1626" customWidth="1"/>
    <col min="1855" max="2048" width="11.42578125" style="1626"/>
    <col min="2049" max="2049" width="30.5703125" style="1626" customWidth="1"/>
    <col min="2050" max="2050" width="15.7109375" style="1626" customWidth="1"/>
    <col min="2051" max="2051" width="10.5703125" style="1626" customWidth="1"/>
    <col min="2052" max="2054" width="10.85546875" style="1626" customWidth="1"/>
    <col min="2055" max="2056" width="11.28515625" style="1626" customWidth="1"/>
    <col min="2057" max="2057" width="10.5703125" style="1626" customWidth="1"/>
    <col min="2058" max="2058" width="9.7109375" style="1626" customWidth="1"/>
    <col min="2059" max="2060" width="10.140625" style="1626" customWidth="1"/>
    <col min="2061" max="2061" width="11.28515625" style="1626" customWidth="1"/>
    <col min="2062" max="2065" width="9.7109375" style="1626" customWidth="1"/>
    <col min="2066" max="2066" width="9.28515625" style="1626" customWidth="1"/>
    <col min="2067" max="2070" width="8.7109375" style="1626" customWidth="1"/>
    <col min="2071" max="2073" width="9.7109375" style="1626" customWidth="1"/>
    <col min="2074" max="2075" width="10.140625" style="1626" customWidth="1"/>
    <col min="2076" max="2076" width="9.7109375" style="1626" customWidth="1"/>
    <col min="2077" max="2099" width="12.7109375" style="1626" customWidth="1"/>
    <col min="2100" max="2100" width="14.140625" style="1626" customWidth="1"/>
    <col min="2101" max="2106" width="0" style="1626" hidden="1" customWidth="1"/>
    <col min="2107" max="2110" width="12.140625" style="1626" customWidth="1"/>
    <col min="2111" max="2304" width="11.42578125" style="1626"/>
    <col min="2305" max="2305" width="30.5703125" style="1626" customWidth="1"/>
    <col min="2306" max="2306" width="15.7109375" style="1626" customWidth="1"/>
    <col min="2307" max="2307" width="10.5703125" style="1626" customWidth="1"/>
    <col min="2308" max="2310" width="10.85546875" style="1626" customWidth="1"/>
    <col min="2311" max="2312" width="11.28515625" style="1626" customWidth="1"/>
    <col min="2313" max="2313" width="10.5703125" style="1626" customWidth="1"/>
    <col min="2314" max="2314" width="9.7109375" style="1626" customWidth="1"/>
    <col min="2315" max="2316" width="10.140625" style="1626" customWidth="1"/>
    <col min="2317" max="2317" width="11.28515625" style="1626" customWidth="1"/>
    <col min="2318" max="2321" width="9.7109375" style="1626" customWidth="1"/>
    <col min="2322" max="2322" width="9.28515625" style="1626" customWidth="1"/>
    <col min="2323" max="2326" width="8.7109375" style="1626" customWidth="1"/>
    <col min="2327" max="2329" width="9.7109375" style="1626" customWidth="1"/>
    <col min="2330" max="2331" width="10.140625" style="1626" customWidth="1"/>
    <col min="2332" max="2332" width="9.7109375" style="1626" customWidth="1"/>
    <col min="2333" max="2355" width="12.7109375" style="1626" customWidth="1"/>
    <col min="2356" max="2356" width="14.140625" style="1626" customWidth="1"/>
    <col min="2357" max="2362" width="0" style="1626" hidden="1" customWidth="1"/>
    <col min="2363" max="2366" width="12.140625" style="1626" customWidth="1"/>
    <col min="2367" max="2560" width="11.42578125" style="1626"/>
    <col min="2561" max="2561" width="30.5703125" style="1626" customWidth="1"/>
    <col min="2562" max="2562" width="15.7109375" style="1626" customWidth="1"/>
    <col min="2563" max="2563" width="10.5703125" style="1626" customWidth="1"/>
    <col min="2564" max="2566" width="10.85546875" style="1626" customWidth="1"/>
    <col min="2567" max="2568" width="11.28515625" style="1626" customWidth="1"/>
    <col min="2569" max="2569" width="10.5703125" style="1626" customWidth="1"/>
    <col min="2570" max="2570" width="9.7109375" style="1626" customWidth="1"/>
    <col min="2571" max="2572" width="10.140625" style="1626" customWidth="1"/>
    <col min="2573" max="2573" width="11.28515625" style="1626" customWidth="1"/>
    <col min="2574" max="2577" width="9.7109375" style="1626" customWidth="1"/>
    <col min="2578" max="2578" width="9.28515625" style="1626" customWidth="1"/>
    <col min="2579" max="2582" width="8.7109375" style="1626" customWidth="1"/>
    <col min="2583" max="2585" width="9.7109375" style="1626" customWidth="1"/>
    <col min="2586" max="2587" width="10.140625" style="1626" customWidth="1"/>
    <col min="2588" max="2588" width="9.7109375" style="1626" customWidth="1"/>
    <col min="2589" max="2611" width="12.7109375" style="1626" customWidth="1"/>
    <col min="2612" max="2612" width="14.140625" style="1626" customWidth="1"/>
    <col min="2613" max="2618" width="0" style="1626" hidden="1" customWidth="1"/>
    <col min="2619" max="2622" width="12.140625" style="1626" customWidth="1"/>
    <col min="2623" max="2816" width="11.42578125" style="1626"/>
    <col min="2817" max="2817" width="30.5703125" style="1626" customWidth="1"/>
    <col min="2818" max="2818" width="15.7109375" style="1626" customWidth="1"/>
    <col min="2819" max="2819" width="10.5703125" style="1626" customWidth="1"/>
    <col min="2820" max="2822" width="10.85546875" style="1626" customWidth="1"/>
    <col min="2823" max="2824" width="11.28515625" style="1626" customWidth="1"/>
    <col min="2825" max="2825" width="10.5703125" style="1626" customWidth="1"/>
    <col min="2826" max="2826" width="9.7109375" style="1626" customWidth="1"/>
    <col min="2827" max="2828" width="10.140625" style="1626" customWidth="1"/>
    <col min="2829" max="2829" width="11.28515625" style="1626" customWidth="1"/>
    <col min="2830" max="2833" width="9.7109375" style="1626" customWidth="1"/>
    <col min="2834" max="2834" width="9.28515625" style="1626" customWidth="1"/>
    <col min="2835" max="2838" width="8.7109375" style="1626" customWidth="1"/>
    <col min="2839" max="2841" width="9.7109375" style="1626" customWidth="1"/>
    <col min="2842" max="2843" width="10.140625" style="1626" customWidth="1"/>
    <col min="2844" max="2844" width="9.7109375" style="1626" customWidth="1"/>
    <col min="2845" max="2867" width="12.7109375" style="1626" customWidth="1"/>
    <col min="2868" max="2868" width="14.140625" style="1626" customWidth="1"/>
    <col min="2869" max="2874" width="0" style="1626" hidden="1" customWidth="1"/>
    <col min="2875" max="2878" width="12.140625" style="1626" customWidth="1"/>
    <col min="2879" max="3072" width="11.42578125" style="1626"/>
    <col min="3073" max="3073" width="30.5703125" style="1626" customWidth="1"/>
    <col min="3074" max="3074" width="15.7109375" style="1626" customWidth="1"/>
    <col min="3075" max="3075" width="10.5703125" style="1626" customWidth="1"/>
    <col min="3076" max="3078" width="10.85546875" style="1626" customWidth="1"/>
    <col min="3079" max="3080" width="11.28515625" style="1626" customWidth="1"/>
    <col min="3081" max="3081" width="10.5703125" style="1626" customWidth="1"/>
    <col min="3082" max="3082" width="9.7109375" style="1626" customWidth="1"/>
    <col min="3083" max="3084" width="10.140625" style="1626" customWidth="1"/>
    <col min="3085" max="3085" width="11.28515625" style="1626" customWidth="1"/>
    <col min="3086" max="3089" width="9.7109375" style="1626" customWidth="1"/>
    <col min="3090" max="3090" width="9.28515625" style="1626" customWidth="1"/>
    <col min="3091" max="3094" width="8.7109375" style="1626" customWidth="1"/>
    <col min="3095" max="3097" width="9.7109375" style="1626" customWidth="1"/>
    <col min="3098" max="3099" width="10.140625" style="1626" customWidth="1"/>
    <col min="3100" max="3100" width="9.7109375" style="1626" customWidth="1"/>
    <col min="3101" max="3123" width="12.7109375" style="1626" customWidth="1"/>
    <col min="3124" max="3124" width="14.140625" style="1626" customWidth="1"/>
    <col min="3125" max="3130" width="0" style="1626" hidden="1" customWidth="1"/>
    <col min="3131" max="3134" width="12.140625" style="1626" customWidth="1"/>
    <col min="3135" max="3328" width="11.42578125" style="1626"/>
    <col min="3329" max="3329" width="30.5703125" style="1626" customWidth="1"/>
    <col min="3330" max="3330" width="15.7109375" style="1626" customWidth="1"/>
    <col min="3331" max="3331" width="10.5703125" style="1626" customWidth="1"/>
    <col min="3332" max="3334" width="10.85546875" style="1626" customWidth="1"/>
    <col min="3335" max="3336" width="11.28515625" style="1626" customWidth="1"/>
    <col min="3337" max="3337" width="10.5703125" style="1626" customWidth="1"/>
    <col min="3338" max="3338" width="9.7109375" style="1626" customWidth="1"/>
    <col min="3339" max="3340" width="10.140625" style="1626" customWidth="1"/>
    <col min="3341" max="3341" width="11.28515625" style="1626" customWidth="1"/>
    <col min="3342" max="3345" width="9.7109375" style="1626" customWidth="1"/>
    <col min="3346" max="3346" width="9.28515625" style="1626" customWidth="1"/>
    <col min="3347" max="3350" width="8.7109375" style="1626" customWidth="1"/>
    <col min="3351" max="3353" width="9.7109375" style="1626" customWidth="1"/>
    <col min="3354" max="3355" width="10.140625" style="1626" customWidth="1"/>
    <col min="3356" max="3356" width="9.7109375" style="1626" customWidth="1"/>
    <col min="3357" max="3379" width="12.7109375" style="1626" customWidth="1"/>
    <col min="3380" max="3380" width="14.140625" style="1626" customWidth="1"/>
    <col min="3381" max="3386" width="0" style="1626" hidden="1" customWidth="1"/>
    <col min="3387" max="3390" width="12.140625" style="1626" customWidth="1"/>
    <col min="3391" max="3584" width="11.42578125" style="1626"/>
    <col min="3585" max="3585" width="30.5703125" style="1626" customWidth="1"/>
    <col min="3586" max="3586" width="15.7109375" style="1626" customWidth="1"/>
    <col min="3587" max="3587" width="10.5703125" style="1626" customWidth="1"/>
    <col min="3588" max="3590" width="10.85546875" style="1626" customWidth="1"/>
    <col min="3591" max="3592" width="11.28515625" style="1626" customWidth="1"/>
    <col min="3593" max="3593" width="10.5703125" style="1626" customWidth="1"/>
    <col min="3594" max="3594" width="9.7109375" style="1626" customWidth="1"/>
    <col min="3595" max="3596" width="10.140625" style="1626" customWidth="1"/>
    <col min="3597" max="3597" width="11.28515625" style="1626" customWidth="1"/>
    <col min="3598" max="3601" width="9.7109375" style="1626" customWidth="1"/>
    <col min="3602" max="3602" width="9.28515625" style="1626" customWidth="1"/>
    <col min="3603" max="3606" width="8.7109375" style="1626" customWidth="1"/>
    <col min="3607" max="3609" width="9.7109375" style="1626" customWidth="1"/>
    <col min="3610" max="3611" width="10.140625" style="1626" customWidth="1"/>
    <col min="3612" max="3612" width="9.7109375" style="1626" customWidth="1"/>
    <col min="3613" max="3635" width="12.7109375" style="1626" customWidth="1"/>
    <col min="3636" max="3636" width="14.140625" style="1626" customWidth="1"/>
    <col min="3637" max="3642" width="0" style="1626" hidden="1" customWidth="1"/>
    <col min="3643" max="3646" width="12.140625" style="1626" customWidth="1"/>
    <col min="3647" max="3840" width="11.42578125" style="1626"/>
    <col min="3841" max="3841" width="30.5703125" style="1626" customWidth="1"/>
    <col min="3842" max="3842" width="15.7109375" style="1626" customWidth="1"/>
    <col min="3843" max="3843" width="10.5703125" style="1626" customWidth="1"/>
    <col min="3844" max="3846" width="10.85546875" style="1626" customWidth="1"/>
    <col min="3847" max="3848" width="11.28515625" style="1626" customWidth="1"/>
    <col min="3849" max="3849" width="10.5703125" style="1626" customWidth="1"/>
    <col min="3850" max="3850" width="9.7109375" style="1626" customWidth="1"/>
    <col min="3851" max="3852" width="10.140625" style="1626" customWidth="1"/>
    <col min="3853" max="3853" width="11.28515625" style="1626" customWidth="1"/>
    <col min="3854" max="3857" width="9.7109375" style="1626" customWidth="1"/>
    <col min="3858" max="3858" width="9.28515625" style="1626" customWidth="1"/>
    <col min="3859" max="3862" width="8.7109375" style="1626" customWidth="1"/>
    <col min="3863" max="3865" width="9.7109375" style="1626" customWidth="1"/>
    <col min="3866" max="3867" width="10.140625" style="1626" customWidth="1"/>
    <col min="3868" max="3868" width="9.7109375" style="1626" customWidth="1"/>
    <col min="3869" max="3891" width="12.7109375" style="1626" customWidth="1"/>
    <col min="3892" max="3892" width="14.140625" style="1626" customWidth="1"/>
    <col min="3893" max="3898" width="0" style="1626" hidden="1" customWidth="1"/>
    <col min="3899" max="3902" width="12.140625" style="1626" customWidth="1"/>
    <col min="3903" max="4096" width="11.42578125" style="1626"/>
    <col min="4097" max="4097" width="30.5703125" style="1626" customWidth="1"/>
    <col min="4098" max="4098" width="15.7109375" style="1626" customWidth="1"/>
    <col min="4099" max="4099" width="10.5703125" style="1626" customWidth="1"/>
    <col min="4100" max="4102" width="10.85546875" style="1626" customWidth="1"/>
    <col min="4103" max="4104" width="11.28515625" style="1626" customWidth="1"/>
    <col min="4105" max="4105" width="10.5703125" style="1626" customWidth="1"/>
    <col min="4106" max="4106" width="9.7109375" style="1626" customWidth="1"/>
    <col min="4107" max="4108" width="10.140625" style="1626" customWidth="1"/>
    <col min="4109" max="4109" width="11.28515625" style="1626" customWidth="1"/>
    <col min="4110" max="4113" width="9.7109375" style="1626" customWidth="1"/>
    <col min="4114" max="4114" width="9.28515625" style="1626" customWidth="1"/>
    <col min="4115" max="4118" width="8.7109375" style="1626" customWidth="1"/>
    <col min="4119" max="4121" width="9.7109375" style="1626" customWidth="1"/>
    <col min="4122" max="4123" width="10.140625" style="1626" customWidth="1"/>
    <col min="4124" max="4124" width="9.7109375" style="1626" customWidth="1"/>
    <col min="4125" max="4147" width="12.7109375" style="1626" customWidth="1"/>
    <col min="4148" max="4148" width="14.140625" style="1626" customWidth="1"/>
    <col min="4149" max="4154" width="0" style="1626" hidden="1" customWidth="1"/>
    <col min="4155" max="4158" width="12.140625" style="1626" customWidth="1"/>
    <col min="4159" max="4352" width="11.42578125" style="1626"/>
    <col min="4353" max="4353" width="30.5703125" style="1626" customWidth="1"/>
    <col min="4354" max="4354" width="15.7109375" style="1626" customWidth="1"/>
    <col min="4355" max="4355" width="10.5703125" style="1626" customWidth="1"/>
    <col min="4356" max="4358" width="10.85546875" style="1626" customWidth="1"/>
    <col min="4359" max="4360" width="11.28515625" style="1626" customWidth="1"/>
    <col min="4361" max="4361" width="10.5703125" style="1626" customWidth="1"/>
    <col min="4362" max="4362" width="9.7109375" style="1626" customWidth="1"/>
    <col min="4363" max="4364" width="10.140625" style="1626" customWidth="1"/>
    <col min="4365" max="4365" width="11.28515625" style="1626" customWidth="1"/>
    <col min="4366" max="4369" width="9.7109375" style="1626" customWidth="1"/>
    <col min="4370" max="4370" width="9.28515625" style="1626" customWidth="1"/>
    <col min="4371" max="4374" width="8.7109375" style="1626" customWidth="1"/>
    <col min="4375" max="4377" width="9.7109375" style="1626" customWidth="1"/>
    <col min="4378" max="4379" width="10.140625" style="1626" customWidth="1"/>
    <col min="4380" max="4380" width="9.7109375" style="1626" customWidth="1"/>
    <col min="4381" max="4403" width="12.7109375" style="1626" customWidth="1"/>
    <col min="4404" max="4404" width="14.140625" style="1626" customWidth="1"/>
    <col min="4405" max="4410" width="0" style="1626" hidden="1" customWidth="1"/>
    <col min="4411" max="4414" width="12.140625" style="1626" customWidth="1"/>
    <col min="4415" max="4608" width="11.42578125" style="1626"/>
    <col min="4609" max="4609" width="30.5703125" style="1626" customWidth="1"/>
    <col min="4610" max="4610" width="15.7109375" style="1626" customWidth="1"/>
    <col min="4611" max="4611" width="10.5703125" style="1626" customWidth="1"/>
    <col min="4612" max="4614" width="10.85546875" style="1626" customWidth="1"/>
    <col min="4615" max="4616" width="11.28515625" style="1626" customWidth="1"/>
    <col min="4617" max="4617" width="10.5703125" style="1626" customWidth="1"/>
    <col min="4618" max="4618" width="9.7109375" style="1626" customWidth="1"/>
    <col min="4619" max="4620" width="10.140625" style="1626" customWidth="1"/>
    <col min="4621" max="4621" width="11.28515625" style="1626" customWidth="1"/>
    <col min="4622" max="4625" width="9.7109375" style="1626" customWidth="1"/>
    <col min="4626" max="4626" width="9.28515625" style="1626" customWidth="1"/>
    <col min="4627" max="4630" width="8.7109375" style="1626" customWidth="1"/>
    <col min="4631" max="4633" width="9.7109375" style="1626" customWidth="1"/>
    <col min="4634" max="4635" width="10.140625" style="1626" customWidth="1"/>
    <col min="4636" max="4636" width="9.7109375" style="1626" customWidth="1"/>
    <col min="4637" max="4659" width="12.7109375" style="1626" customWidth="1"/>
    <col min="4660" max="4660" width="14.140625" style="1626" customWidth="1"/>
    <col min="4661" max="4666" width="0" style="1626" hidden="1" customWidth="1"/>
    <col min="4667" max="4670" width="12.140625" style="1626" customWidth="1"/>
    <col min="4671" max="4864" width="11.42578125" style="1626"/>
    <col min="4865" max="4865" width="30.5703125" style="1626" customWidth="1"/>
    <col min="4866" max="4866" width="15.7109375" style="1626" customWidth="1"/>
    <col min="4867" max="4867" width="10.5703125" style="1626" customWidth="1"/>
    <col min="4868" max="4870" width="10.85546875" style="1626" customWidth="1"/>
    <col min="4871" max="4872" width="11.28515625" style="1626" customWidth="1"/>
    <col min="4873" max="4873" width="10.5703125" style="1626" customWidth="1"/>
    <col min="4874" max="4874" width="9.7109375" style="1626" customWidth="1"/>
    <col min="4875" max="4876" width="10.140625" style="1626" customWidth="1"/>
    <col min="4877" max="4877" width="11.28515625" style="1626" customWidth="1"/>
    <col min="4878" max="4881" width="9.7109375" style="1626" customWidth="1"/>
    <col min="4882" max="4882" width="9.28515625" style="1626" customWidth="1"/>
    <col min="4883" max="4886" width="8.7109375" style="1626" customWidth="1"/>
    <col min="4887" max="4889" width="9.7109375" style="1626" customWidth="1"/>
    <col min="4890" max="4891" width="10.140625" style="1626" customWidth="1"/>
    <col min="4892" max="4892" width="9.7109375" style="1626" customWidth="1"/>
    <col min="4893" max="4915" width="12.7109375" style="1626" customWidth="1"/>
    <col min="4916" max="4916" width="14.140625" style="1626" customWidth="1"/>
    <col min="4917" max="4922" width="0" style="1626" hidden="1" customWidth="1"/>
    <col min="4923" max="4926" width="12.140625" style="1626" customWidth="1"/>
    <col min="4927" max="5120" width="11.42578125" style="1626"/>
    <col min="5121" max="5121" width="30.5703125" style="1626" customWidth="1"/>
    <col min="5122" max="5122" width="15.7109375" style="1626" customWidth="1"/>
    <col min="5123" max="5123" width="10.5703125" style="1626" customWidth="1"/>
    <col min="5124" max="5126" width="10.85546875" style="1626" customWidth="1"/>
    <col min="5127" max="5128" width="11.28515625" style="1626" customWidth="1"/>
    <col min="5129" max="5129" width="10.5703125" style="1626" customWidth="1"/>
    <col min="5130" max="5130" width="9.7109375" style="1626" customWidth="1"/>
    <col min="5131" max="5132" width="10.140625" style="1626" customWidth="1"/>
    <col min="5133" max="5133" width="11.28515625" style="1626" customWidth="1"/>
    <col min="5134" max="5137" width="9.7109375" style="1626" customWidth="1"/>
    <col min="5138" max="5138" width="9.28515625" style="1626" customWidth="1"/>
    <col min="5139" max="5142" width="8.7109375" style="1626" customWidth="1"/>
    <col min="5143" max="5145" width="9.7109375" style="1626" customWidth="1"/>
    <col min="5146" max="5147" width="10.140625" style="1626" customWidth="1"/>
    <col min="5148" max="5148" width="9.7109375" style="1626" customWidth="1"/>
    <col min="5149" max="5171" width="12.7109375" style="1626" customWidth="1"/>
    <col min="5172" max="5172" width="14.140625" style="1626" customWidth="1"/>
    <col min="5173" max="5178" width="0" style="1626" hidden="1" customWidth="1"/>
    <col min="5179" max="5182" width="12.140625" style="1626" customWidth="1"/>
    <col min="5183" max="5376" width="11.42578125" style="1626"/>
    <col min="5377" max="5377" width="30.5703125" style="1626" customWidth="1"/>
    <col min="5378" max="5378" width="15.7109375" style="1626" customWidth="1"/>
    <col min="5379" max="5379" width="10.5703125" style="1626" customWidth="1"/>
    <col min="5380" max="5382" width="10.85546875" style="1626" customWidth="1"/>
    <col min="5383" max="5384" width="11.28515625" style="1626" customWidth="1"/>
    <col min="5385" max="5385" width="10.5703125" style="1626" customWidth="1"/>
    <col min="5386" max="5386" width="9.7109375" style="1626" customWidth="1"/>
    <col min="5387" max="5388" width="10.140625" style="1626" customWidth="1"/>
    <col min="5389" max="5389" width="11.28515625" style="1626" customWidth="1"/>
    <col min="5390" max="5393" width="9.7109375" style="1626" customWidth="1"/>
    <col min="5394" max="5394" width="9.28515625" style="1626" customWidth="1"/>
    <col min="5395" max="5398" width="8.7109375" style="1626" customWidth="1"/>
    <col min="5399" max="5401" width="9.7109375" style="1626" customWidth="1"/>
    <col min="5402" max="5403" width="10.140625" style="1626" customWidth="1"/>
    <col min="5404" max="5404" width="9.7109375" style="1626" customWidth="1"/>
    <col min="5405" max="5427" width="12.7109375" style="1626" customWidth="1"/>
    <col min="5428" max="5428" width="14.140625" style="1626" customWidth="1"/>
    <col min="5429" max="5434" width="0" style="1626" hidden="1" customWidth="1"/>
    <col min="5435" max="5438" width="12.140625" style="1626" customWidth="1"/>
    <col min="5439" max="5632" width="11.42578125" style="1626"/>
    <col min="5633" max="5633" width="30.5703125" style="1626" customWidth="1"/>
    <col min="5634" max="5634" width="15.7109375" style="1626" customWidth="1"/>
    <col min="5635" max="5635" width="10.5703125" style="1626" customWidth="1"/>
    <col min="5636" max="5638" width="10.85546875" style="1626" customWidth="1"/>
    <col min="5639" max="5640" width="11.28515625" style="1626" customWidth="1"/>
    <col min="5641" max="5641" width="10.5703125" style="1626" customWidth="1"/>
    <col min="5642" max="5642" width="9.7109375" style="1626" customWidth="1"/>
    <col min="5643" max="5644" width="10.140625" style="1626" customWidth="1"/>
    <col min="5645" max="5645" width="11.28515625" style="1626" customWidth="1"/>
    <col min="5646" max="5649" width="9.7109375" style="1626" customWidth="1"/>
    <col min="5650" max="5650" width="9.28515625" style="1626" customWidth="1"/>
    <col min="5651" max="5654" width="8.7109375" style="1626" customWidth="1"/>
    <col min="5655" max="5657" width="9.7109375" style="1626" customWidth="1"/>
    <col min="5658" max="5659" width="10.140625" style="1626" customWidth="1"/>
    <col min="5660" max="5660" width="9.7109375" style="1626" customWidth="1"/>
    <col min="5661" max="5683" width="12.7109375" style="1626" customWidth="1"/>
    <col min="5684" max="5684" width="14.140625" style="1626" customWidth="1"/>
    <col min="5685" max="5690" width="0" style="1626" hidden="1" customWidth="1"/>
    <col min="5691" max="5694" width="12.140625" style="1626" customWidth="1"/>
    <col min="5695" max="5888" width="11.42578125" style="1626"/>
    <col min="5889" max="5889" width="30.5703125" style="1626" customWidth="1"/>
    <col min="5890" max="5890" width="15.7109375" style="1626" customWidth="1"/>
    <col min="5891" max="5891" width="10.5703125" style="1626" customWidth="1"/>
    <col min="5892" max="5894" width="10.85546875" style="1626" customWidth="1"/>
    <col min="5895" max="5896" width="11.28515625" style="1626" customWidth="1"/>
    <col min="5897" max="5897" width="10.5703125" style="1626" customWidth="1"/>
    <col min="5898" max="5898" width="9.7109375" style="1626" customWidth="1"/>
    <col min="5899" max="5900" width="10.140625" style="1626" customWidth="1"/>
    <col min="5901" max="5901" width="11.28515625" style="1626" customWidth="1"/>
    <col min="5902" max="5905" width="9.7109375" style="1626" customWidth="1"/>
    <col min="5906" max="5906" width="9.28515625" style="1626" customWidth="1"/>
    <col min="5907" max="5910" width="8.7109375" style="1626" customWidth="1"/>
    <col min="5911" max="5913" width="9.7109375" style="1626" customWidth="1"/>
    <col min="5914" max="5915" width="10.140625" style="1626" customWidth="1"/>
    <col min="5916" max="5916" width="9.7109375" style="1626" customWidth="1"/>
    <col min="5917" max="5939" width="12.7109375" style="1626" customWidth="1"/>
    <col min="5940" max="5940" width="14.140625" style="1626" customWidth="1"/>
    <col min="5941" max="5946" width="0" style="1626" hidden="1" customWidth="1"/>
    <col min="5947" max="5950" width="12.140625" style="1626" customWidth="1"/>
    <col min="5951" max="6144" width="11.42578125" style="1626"/>
    <col min="6145" max="6145" width="30.5703125" style="1626" customWidth="1"/>
    <col min="6146" max="6146" width="15.7109375" style="1626" customWidth="1"/>
    <col min="6147" max="6147" width="10.5703125" style="1626" customWidth="1"/>
    <col min="6148" max="6150" width="10.85546875" style="1626" customWidth="1"/>
    <col min="6151" max="6152" width="11.28515625" style="1626" customWidth="1"/>
    <col min="6153" max="6153" width="10.5703125" style="1626" customWidth="1"/>
    <col min="6154" max="6154" width="9.7109375" style="1626" customWidth="1"/>
    <col min="6155" max="6156" width="10.140625" style="1626" customWidth="1"/>
    <col min="6157" max="6157" width="11.28515625" style="1626" customWidth="1"/>
    <col min="6158" max="6161" width="9.7109375" style="1626" customWidth="1"/>
    <col min="6162" max="6162" width="9.28515625" style="1626" customWidth="1"/>
    <col min="6163" max="6166" width="8.7109375" style="1626" customWidth="1"/>
    <col min="6167" max="6169" width="9.7109375" style="1626" customWidth="1"/>
    <col min="6170" max="6171" width="10.140625" style="1626" customWidth="1"/>
    <col min="6172" max="6172" width="9.7109375" style="1626" customWidth="1"/>
    <col min="6173" max="6195" width="12.7109375" style="1626" customWidth="1"/>
    <col min="6196" max="6196" width="14.140625" style="1626" customWidth="1"/>
    <col min="6197" max="6202" width="0" style="1626" hidden="1" customWidth="1"/>
    <col min="6203" max="6206" width="12.140625" style="1626" customWidth="1"/>
    <col min="6207" max="6400" width="11.42578125" style="1626"/>
    <col min="6401" max="6401" width="30.5703125" style="1626" customWidth="1"/>
    <col min="6402" max="6402" width="15.7109375" style="1626" customWidth="1"/>
    <col min="6403" max="6403" width="10.5703125" style="1626" customWidth="1"/>
    <col min="6404" max="6406" width="10.85546875" style="1626" customWidth="1"/>
    <col min="6407" max="6408" width="11.28515625" style="1626" customWidth="1"/>
    <col min="6409" max="6409" width="10.5703125" style="1626" customWidth="1"/>
    <col min="6410" max="6410" width="9.7109375" style="1626" customWidth="1"/>
    <col min="6411" max="6412" width="10.140625" style="1626" customWidth="1"/>
    <col min="6413" max="6413" width="11.28515625" style="1626" customWidth="1"/>
    <col min="6414" max="6417" width="9.7109375" style="1626" customWidth="1"/>
    <col min="6418" max="6418" width="9.28515625" style="1626" customWidth="1"/>
    <col min="6419" max="6422" width="8.7109375" style="1626" customWidth="1"/>
    <col min="6423" max="6425" width="9.7109375" style="1626" customWidth="1"/>
    <col min="6426" max="6427" width="10.140625" style="1626" customWidth="1"/>
    <col min="6428" max="6428" width="9.7109375" style="1626" customWidth="1"/>
    <col min="6429" max="6451" width="12.7109375" style="1626" customWidth="1"/>
    <col min="6452" max="6452" width="14.140625" style="1626" customWidth="1"/>
    <col min="6453" max="6458" width="0" style="1626" hidden="1" customWidth="1"/>
    <col min="6459" max="6462" width="12.140625" style="1626" customWidth="1"/>
    <col min="6463" max="6656" width="11.42578125" style="1626"/>
    <col min="6657" max="6657" width="30.5703125" style="1626" customWidth="1"/>
    <col min="6658" max="6658" width="15.7109375" style="1626" customWidth="1"/>
    <col min="6659" max="6659" width="10.5703125" style="1626" customWidth="1"/>
    <col min="6660" max="6662" width="10.85546875" style="1626" customWidth="1"/>
    <col min="6663" max="6664" width="11.28515625" style="1626" customWidth="1"/>
    <col min="6665" max="6665" width="10.5703125" style="1626" customWidth="1"/>
    <col min="6666" max="6666" width="9.7109375" style="1626" customWidth="1"/>
    <col min="6667" max="6668" width="10.140625" style="1626" customWidth="1"/>
    <col min="6669" max="6669" width="11.28515625" style="1626" customWidth="1"/>
    <col min="6670" max="6673" width="9.7109375" style="1626" customWidth="1"/>
    <col min="6674" max="6674" width="9.28515625" style="1626" customWidth="1"/>
    <col min="6675" max="6678" width="8.7109375" style="1626" customWidth="1"/>
    <col min="6679" max="6681" width="9.7109375" style="1626" customWidth="1"/>
    <col min="6682" max="6683" width="10.140625" style="1626" customWidth="1"/>
    <col min="6684" max="6684" width="9.7109375" style="1626" customWidth="1"/>
    <col min="6685" max="6707" width="12.7109375" style="1626" customWidth="1"/>
    <col min="6708" max="6708" width="14.140625" style="1626" customWidth="1"/>
    <col min="6709" max="6714" width="0" style="1626" hidden="1" customWidth="1"/>
    <col min="6715" max="6718" width="12.140625" style="1626" customWidth="1"/>
    <col min="6719" max="6912" width="11.42578125" style="1626"/>
    <col min="6913" max="6913" width="30.5703125" style="1626" customWidth="1"/>
    <col min="6914" max="6914" width="15.7109375" style="1626" customWidth="1"/>
    <col min="6915" max="6915" width="10.5703125" style="1626" customWidth="1"/>
    <col min="6916" max="6918" width="10.85546875" style="1626" customWidth="1"/>
    <col min="6919" max="6920" width="11.28515625" style="1626" customWidth="1"/>
    <col min="6921" max="6921" width="10.5703125" style="1626" customWidth="1"/>
    <col min="6922" max="6922" width="9.7109375" style="1626" customWidth="1"/>
    <col min="6923" max="6924" width="10.140625" style="1626" customWidth="1"/>
    <col min="6925" max="6925" width="11.28515625" style="1626" customWidth="1"/>
    <col min="6926" max="6929" width="9.7109375" style="1626" customWidth="1"/>
    <col min="6930" max="6930" width="9.28515625" style="1626" customWidth="1"/>
    <col min="6931" max="6934" width="8.7109375" style="1626" customWidth="1"/>
    <col min="6935" max="6937" width="9.7109375" style="1626" customWidth="1"/>
    <col min="6938" max="6939" width="10.140625" style="1626" customWidth="1"/>
    <col min="6940" max="6940" width="9.7109375" style="1626" customWidth="1"/>
    <col min="6941" max="6963" width="12.7109375" style="1626" customWidth="1"/>
    <col min="6964" max="6964" width="14.140625" style="1626" customWidth="1"/>
    <col min="6965" max="6970" width="0" style="1626" hidden="1" customWidth="1"/>
    <col min="6971" max="6974" width="12.140625" style="1626" customWidth="1"/>
    <col min="6975" max="7168" width="11.42578125" style="1626"/>
    <col min="7169" max="7169" width="30.5703125" style="1626" customWidth="1"/>
    <col min="7170" max="7170" width="15.7109375" style="1626" customWidth="1"/>
    <col min="7171" max="7171" width="10.5703125" style="1626" customWidth="1"/>
    <col min="7172" max="7174" width="10.85546875" style="1626" customWidth="1"/>
    <col min="7175" max="7176" width="11.28515625" style="1626" customWidth="1"/>
    <col min="7177" max="7177" width="10.5703125" style="1626" customWidth="1"/>
    <col min="7178" max="7178" width="9.7109375" style="1626" customWidth="1"/>
    <col min="7179" max="7180" width="10.140625" style="1626" customWidth="1"/>
    <col min="7181" max="7181" width="11.28515625" style="1626" customWidth="1"/>
    <col min="7182" max="7185" width="9.7109375" style="1626" customWidth="1"/>
    <col min="7186" max="7186" width="9.28515625" style="1626" customWidth="1"/>
    <col min="7187" max="7190" width="8.7109375" style="1626" customWidth="1"/>
    <col min="7191" max="7193" width="9.7109375" style="1626" customWidth="1"/>
    <col min="7194" max="7195" width="10.140625" style="1626" customWidth="1"/>
    <col min="7196" max="7196" width="9.7109375" style="1626" customWidth="1"/>
    <col min="7197" max="7219" width="12.7109375" style="1626" customWidth="1"/>
    <col min="7220" max="7220" width="14.140625" style="1626" customWidth="1"/>
    <col min="7221" max="7226" width="0" style="1626" hidden="1" customWidth="1"/>
    <col min="7227" max="7230" width="12.140625" style="1626" customWidth="1"/>
    <col min="7231" max="7424" width="11.42578125" style="1626"/>
    <col min="7425" max="7425" width="30.5703125" style="1626" customWidth="1"/>
    <col min="7426" max="7426" width="15.7109375" style="1626" customWidth="1"/>
    <col min="7427" max="7427" width="10.5703125" style="1626" customWidth="1"/>
    <col min="7428" max="7430" width="10.85546875" style="1626" customWidth="1"/>
    <col min="7431" max="7432" width="11.28515625" style="1626" customWidth="1"/>
    <col min="7433" max="7433" width="10.5703125" style="1626" customWidth="1"/>
    <col min="7434" max="7434" width="9.7109375" style="1626" customWidth="1"/>
    <col min="7435" max="7436" width="10.140625" style="1626" customWidth="1"/>
    <col min="7437" max="7437" width="11.28515625" style="1626" customWidth="1"/>
    <col min="7438" max="7441" width="9.7109375" style="1626" customWidth="1"/>
    <col min="7442" max="7442" width="9.28515625" style="1626" customWidth="1"/>
    <col min="7443" max="7446" width="8.7109375" style="1626" customWidth="1"/>
    <col min="7447" max="7449" width="9.7109375" style="1626" customWidth="1"/>
    <col min="7450" max="7451" width="10.140625" style="1626" customWidth="1"/>
    <col min="7452" max="7452" width="9.7109375" style="1626" customWidth="1"/>
    <col min="7453" max="7475" width="12.7109375" style="1626" customWidth="1"/>
    <col min="7476" max="7476" width="14.140625" style="1626" customWidth="1"/>
    <col min="7477" max="7482" width="0" style="1626" hidden="1" customWidth="1"/>
    <col min="7483" max="7486" width="12.140625" style="1626" customWidth="1"/>
    <col min="7487" max="7680" width="11.42578125" style="1626"/>
    <col min="7681" max="7681" width="30.5703125" style="1626" customWidth="1"/>
    <col min="7682" max="7682" width="15.7109375" style="1626" customWidth="1"/>
    <col min="7683" max="7683" width="10.5703125" style="1626" customWidth="1"/>
    <col min="7684" max="7686" width="10.85546875" style="1626" customWidth="1"/>
    <col min="7687" max="7688" width="11.28515625" style="1626" customWidth="1"/>
    <col min="7689" max="7689" width="10.5703125" style="1626" customWidth="1"/>
    <col min="7690" max="7690" width="9.7109375" style="1626" customWidth="1"/>
    <col min="7691" max="7692" width="10.140625" style="1626" customWidth="1"/>
    <col min="7693" max="7693" width="11.28515625" style="1626" customWidth="1"/>
    <col min="7694" max="7697" width="9.7109375" style="1626" customWidth="1"/>
    <col min="7698" max="7698" width="9.28515625" style="1626" customWidth="1"/>
    <col min="7699" max="7702" width="8.7109375" style="1626" customWidth="1"/>
    <col min="7703" max="7705" width="9.7109375" style="1626" customWidth="1"/>
    <col min="7706" max="7707" width="10.140625" style="1626" customWidth="1"/>
    <col min="7708" max="7708" width="9.7109375" style="1626" customWidth="1"/>
    <col min="7709" max="7731" width="12.7109375" style="1626" customWidth="1"/>
    <col min="7732" max="7732" width="14.140625" style="1626" customWidth="1"/>
    <col min="7733" max="7738" width="0" style="1626" hidden="1" customWidth="1"/>
    <col min="7739" max="7742" width="12.140625" style="1626" customWidth="1"/>
    <col min="7743" max="7936" width="11.42578125" style="1626"/>
    <col min="7937" max="7937" width="30.5703125" style="1626" customWidth="1"/>
    <col min="7938" max="7938" width="15.7109375" style="1626" customWidth="1"/>
    <col min="7939" max="7939" width="10.5703125" style="1626" customWidth="1"/>
    <col min="7940" max="7942" width="10.85546875" style="1626" customWidth="1"/>
    <col min="7943" max="7944" width="11.28515625" style="1626" customWidth="1"/>
    <col min="7945" max="7945" width="10.5703125" style="1626" customWidth="1"/>
    <col min="7946" max="7946" width="9.7109375" style="1626" customWidth="1"/>
    <col min="7947" max="7948" width="10.140625" style="1626" customWidth="1"/>
    <col min="7949" max="7949" width="11.28515625" style="1626" customWidth="1"/>
    <col min="7950" max="7953" width="9.7109375" style="1626" customWidth="1"/>
    <col min="7954" max="7954" width="9.28515625" style="1626" customWidth="1"/>
    <col min="7955" max="7958" width="8.7109375" style="1626" customWidth="1"/>
    <col min="7959" max="7961" width="9.7109375" style="1626" customWidth="1"/>
    <col min="7962" max="7963" width="10.140625" style="1626" customWidth="1"/>
    <col min="7964" max="7964" width="9.7109375" style="1626" customWidth="1"/>
    <col min="7965" max="7987" width="12.7109375" style="1626" customWidth="1"/>
    <col min="7988" max="7988" width="14.140625" style="1626" customWidth="1"/>
    <col min="7989" max="7994" width="0" style="1626" hidden="1" customWidth="1"/>
    <col min="7995" max="7998" width="12.140625" style="1626" customWidth="1"/>
    <col min="7999" max="8192" width="11.42578125" style="1626"/>
    <col min="8193" max="8193" width="30.5703125" style="1626" customWidth="1"/>
    <col min="8194" max="8194" width="15.7109375" style="1626" customWidth="1"/>
    <col min="8195" max="8195" width="10.5703125" style="1626" customWidth="1"/>
    <col min="8196" max="8198" width="10.85546875" style="1626" customWidth="1"/>
    <col min="8199" max="8200" width="11.28515625" style="1626" customWidth="1"/>
    <col min="8201" max="8201" width="10.5703125" style="1626" customWidth="1"/>
    <col min="8202" max="8202" width="9.7109375" style="1626" customWidth="1"/>
    <col min="8203" max="8204" width="10.140625" style="1626" customWidth="1"/>
    <col min="8205" max="8205" width="11.28515625" style="1626" customWidth="1"/>
    <col min="8206" max="8209" width="9.7109375" style="1626" customWidth="1"/>
    <col min="8210" max="8210" width="9.28515625" style="1626" customWidth="1"/>
    <col min="8211" max="8214" width="8.7109375" style="1626" customWidth="1"/>
    <col min="8215" max="8217" width="9.7109375" style="1626" customWidth="1"/>
    <col min="8218" max="8219" width="10.140625" style="1626" customWidth="1"/>
    <col min="8220" max="8220" width="9.7109375" style="1626" customWidth="1"/>
    <col min="8221" max="8243" width="12.7109375" style="1626" customWidth="1"/>
    <col min="8244" max="8244" width="14.140625" style="1626" customWidth="1"/>
    <col min="8245" max="8250" width="0" style="1626" hidden="1" customWidth="1"/>
    <col min="8251" max="8254" width="12.140625" style="1626" customWidth="1"/>
    <col min="8255" max="8448" width="11.42578125" style="1626"/>
    <col min="8449" max="8449" width="30.5703125" style="1626" customWidth="1"/>
    <col min="8450" max="8450" width="15.7109375" style="1626" customWidth="1"/>
    <col min="8451" max="8451" width="10.5703125" style="1626" customWidth="1"/>
    <col min="8452" max="8454" width="10.85546875" style="1626" customWidth="1"/>
    <col min="8455" max="8456" width="11.28515625" style="1626" customWidth="1"/>
    <col min="8457" max="8457" width="10.5703125" style="1626" customWidth="1"/>
    <col min="8458" max="8458" width="9.7109375" style="1626" customWidth="1"/>
    <col min="8459" max="8460" width="10.140625" style="1626" customWidth="1"/>
    <col min="8461" max="8461" width="11.28515625" style="1626" customWidth="1"/>
    <col min="8462" max="8465" width="9.7109375" style="1626" customWidth="1"/>
    <col min="8466" max="8466" width="9.28515625" style="1626" customWidth="1"/>
    <col min="8467" max="8470" width="8.7109375" style="1626" customWidth="1"/>
    <col min="8471" max="8473" width="9.7109375" style="1626" customWidth="1"/>
    <col min="8474" max="8475" width="10.140625" style="1626" customWidth="1"/>
    <col min="8476" max="8476" width="9.7109375" style="1626" customWidth="1"/>
    <col min="8477" max="8499" width="12.7109375" style="1626" customWidth="1"/>
    <col min="8500" max="8500" width="14.140625" style="1626" customWidth="1"/>
    <col min="8501" max="8506" width="0" style="1626" hidden="1" customWidth="1"/>
    <col min="8507" max="8510" width="12.140625" style="1626" customWidth="1"/>
    <col min="8511" max="8704" width="11.42578125" style="1626"/>
    <col min="8705" max="8705" width="30.5703125" style="1626" customWidth="1"/>
    <col min="8706" max="8706" width="15.7109375" style="1626" customWidth="1"/>
    <col min="8707" max="8707" width="10.5703125" style="1626" customWidth="1"/>
    <col min="8708" max="8710" width="10.85546875" style="1626" customWidth="1"/>
    <col min="8711" max="8712" width="11.28515625" style="1626" customWidth="1"/>
    <col min="8713" max="8713" width="10.5703125" style="1626" customWidth="1"/>
    <col min="8714" max="8714" width="9.7109375" style="1626" customWidth="1"/>
    <col min="8715" max="8716" width="10.140625" style="1626" customWidth="1"/>
    <col min="8717" max="8717" width="11.28515625" style="1626" customWidth="1"/>
    <col min="8718" max="8721" width="9.7109375" style="1626" customWidth="1"/>
    <col min="8722" max="8722" width="9.28515625" style="1626" customWidth="1"/>
    <col min="8723" max="8726" width="8.7109375" style="1626" customWidth="1"/>
    <col min="8727" max="8729" width="9.7109375" style="1626" customWidth="1"/>
    <col min="8730" max="8731" width="10.140625" style="1626" customWidth="1"/>
    <col min="8732" max="8732" width="9.7109375" style="1626" customWidth="1"/>
    <col min="8733" max="8755" width="12.7109375" style="1626" customWidth="1"/>
    <col min="8756" max="8756" width="14.140625" style="1626" customWidth="1"/>
    <col min="8757" max="8762" width="0" style="1626" hidden="1" customWidth="1"/>
    <col min="8763" max="8766" width="12.140625" style="1626" customWidth="1"/>
    <col min="8767" max="8960" width="11.42578125" style="1626"/>
    <col min="8961" max="8961" width="30.5703125" style="1626" customWidth="1"/>
    <col min="8962" max="8962" width="15.7109375" style="1626" customWidth="1"/>
    <col min="8963" max="8963" width="10.5703125" style="1626" customWidth="1"/>
    <col min="8964" max="8966" width="10.85546875" style="1626" customWidth="1"/>
    <col min="8967" max="8968" width="11.28515625" style="1626" customWidth="1"/>
    <col min="8969" max="8969" width="10.5703125" style="1626" customWidth="1"/>
    <col min="8970" max="8970" width="9.7109375" style="1626" customWidth="1"/>
    <col min="8971" max="8972" width="10.140625" style="1626" customWidth="1"/>
    <col min="8973" max="8973" width="11.28515625" style="1626" customWidth="1"/>
    <col min="8974" max="8977" width="9.7109375" style="1626" customWidth="1"/>
    <col min="8978" max="8978" width="9.28515625" style="1626" customWidth="1"/>
    <col min="8979" max="8982" width="8.7109375" style="1626" customWidth="1"/>
    <col min="8983" max="8985" width="9.7109375" style="1626" customWidth="1"/>
    <col min="8986" max="8987" width="10.140625" style="1626" customWidth="1"/>
    <col min="8988" max="8988" width="9.7109375" style="1626" customWidth="1"/>
    <col min="8989" max="9011" width="12.7109375" style="1626" customWidth="1"/>
    <col min="9012" max="9012" width="14.140625" style="1626" customWidth="1"/>
    <col min="9013" max="9018" width="0" style="1626" hidden="1" customWidth="1"/>
    <col min="9019" max="9022" width="12.140625" style="1626" customWidth="1"/>
    <col min="9023" max="9216" width="11.42578125" style="1626"/>
    <col min="9217" max="9217" width="30.5703125" style="1626" customWidth="1"/>
    <col min="9218" max="9218" width="15.7109375" style="1626" customWidth="1"/>
    <col min="9219" max="9219" width="10.5703125" style="1626" customWidth="1"/>
    <col min="9220" max="9222" width="10.85546875" style="1626" customWidth="1"/>
    <col min="9223" max="9224" width="11.28515625" style="1626" customWidth="1"/>
    <col min="9225" max="9225" width="10.5703125" style="1626" customWidth="1"/>
    <col min="9226" max="9226" width="9.7109375" style="1626" customWidth="1"/>
    <col min="9227" max="9228" width="10.140625" style="1626" customWidth="1"/>
    <col min="9229" max="9229" width="11.28515625" style="1626" customWidth="1"/>
    <col min="9230" max="9233" width="9.7109375" style="1626" customWidth="1"/>
    <col min="9234" max="9234" width="9.28515625" style="1626" customWidth="1"/>
    <col min="9235" max="9238" width="8.7109375" style="1626" customWidth="1"/>
    <col min="9239" max="9241" width="9.7109375" style="1626" customWidth="1"/>
    <col min="9242" max="9243" width="10.140625" style="1626" customWidth="1"/>
    <col min="9244" max="9244" width="9.7109375" style="1626" customWidth="1"/>
    <col min="9245" max="9267" width="12.7109375" style="1626" customWidth="1"/>
    <col min="9268" max="9268" width="14.140625" style="1626" customWidth="1"/>
    <col min="9269" max="9274" width="0" style="1626" hidden="1" customWidth="1"/>
    <col min="9275" max="9278" width="12.140625" style="1626" customWidth="1"/>
    <col min="9279" max="9472" width="11.42578125" style="1626"/>
    <col min="9473" max="9473" width="30.5703125" style="1626" customWidth="1"/>
    <col min="9474" max="9474" width="15.7109375" style="1626" customWidth="1"/>
    <col min="9475" max="9475" width="10.5703125" style="1626" customWidth="1"/>
    <col min="9476" max="9478" width="10.85546875" style="1626" customWidth="1"/>
    <col min="9479" max="9480" width="11.28515625" style="1626" customWidth="1"/>
    <col min="9481" max="9481" width="10.5703125" style="1626" customWidth="1"/>
    <col min="9482" max="9482" width="9.7109375" style="1626" customWidth="1"/>
    <col min="9483" max="9484" width="10.140625" style="1626" customWidth="1"/>
    <col min="9485" max="9485" width="11.28515625" style="1626" customWidth="1"/>
    <col min="9486" max="9489" width="9.7109375" style="1626" customWidth="1"/>
    <col min="9490" max="9490" width="9.28515625" style="1626" customWidth="1"/>
    <col min="9491" max="9494" width="8.7109375" style="1626" customWidth="1"/>
    <col min="9495" max="9497" width="9.7109375" style="1626" customWidth="1"/>
    <col min="9498" max="9499" width="10.140625" style="1626" customWidth="1"/>
    <col min="9500" max="9500" width="9.7109375" style="1626" customWidth="1"/>
    <col min="9501" max="9523" width="12.7109375" style="1626" customWidth="1"/>
    <col min="9524" max="9524" width="14.140625" style="1626" customWidth="1"/>
    <col min="9525" max="9530" width="0" style="1626" hidden="1" customWidth="1"/>
    <col min="9531" max="9534" width="12.140625" style="1626" customWidth="1"/>
    <col min="9535" max="9728" width="11.42578125" style="1626"/>
    <col min="9729" max="9729" width="30.5703125" style="1626" customWidth="1"/>
    <col min="9730" max="9730" width="15.7109375" style="1626" customWidth="1"/>
    <col min="9731" max="9731" width="10.5703125" style="1626" customWidth="1"/>
    <col min="9732" max="9734" width="10.85546875" style="1626" customWidth="1"/>
    <col min="9735" max="9736" width="11.28515625" style="1626" customWidth="1"/>
    <col min="9737" max="9737" width="10.5703125" style="1626" customWidth="1"/>
    <col min="9738" max="9738" width="9.7109375" style="1626" customWidth="1"/>
    <col min="9739" max="9740" width="10.140625" style="1626" customWidth="1"/>
    <col min="9741" max="9741" width="11.28515625" style="1626" customWidth="1"/>
    <col min="9742" max="9745" width="9.7109375" style="1626" customWidth="1"/>
    <col min="9746" max="9746" width="9.28515625" style="1626" customWidth="1"/>
    <col min="9747" max="9750" width="8.7109375" style="1626" customWidth="1"/>
    <col min="9751" max="9753" width="9.7109375" style="1626" customWidth="1"/>
    <col min="9754" max="9755" width="10.140625" style="1626" customWidth="1"/>
    <col min="9756" max="9756" width="9.7109375" style="1626" customWidth="1"/>
    <col min="9757" max="9779" width="12.7109375" style="1626" customWidth="1"/>
    <col min="9780" max="9780" width="14.140625" style="1626" customWidth="1"/>
    <col min="9781" max="9786" width="0" style="1626" hidden="1" customWidth="1"/>
    <col min="9787" max="9790" width="12.140625" style="1626" customWidth="1"/>
    <col min="9791" max="9984" width="11.42578125" style="1626"/>
    <col min="9985" max="9985" width="30.5703125" style="1626" customWidth="1"/>
    <col min="9986" max="9986" width="15.7109375" style="1626" customWidth="1"/>
    <col min="9987" max="9987" width="10.5703125" style="1626" customWidth="1"/>
    <col min="9988" max="9990" width="10.85546875" style="1626" customWidth="1"/>
    <col min="9991" max="9992" width="11.28515625" style="1626" customWidth="1"/>
    <col min="9993" max="9993" width="10.5703125" style="1626" customWidth="1"/>
    <col min="9994" max="9994" width="9.7109375" style="1626" customWidth="1"/>
    <col min="9995" max="9996" width="10.140625" style="1626" customWidth="1"/>
    <col min="9997" max="9997" width="11.28515625" style="1626" customWidth="1"/>
    <col min="9998" max="10001" width="9.7109375" style="1626" customWidth="1"/>
    <col min="10002" max="10002" width="9.28515625" style="1626" customWidth="1"/>
    <col min="10003" max="10006" width="8.7109375" style="1626" customWidth="1"/>
    <col min="10007" max="10009" width="9.7109375" style="1626" customWidth="1"/>
    <col min="10010" max="10011" width="10.140625" style="1626" customWidth="1"/>
    <col min="10012" max="10012" width="9.7109375" style="1626" customWidth="1"/>
    <col min="10013" max="10035" width="12.7109375" style="1626" customWidth="1"/>
    <col min="10036" max="10036" width="14.140625" style="1626" customWidth="1"/>
    <col min="10037" max="10042" width="0" style="1626" hidden="1" customWidth="1"/>
    <col min="10043" max="10046" width="12.140625" style="1626" customWidth="1"/>
    <col min="10047" max="10240" width="11.42578125" style="1626"/>
    <col min="10241" max="10241" width="30.5703125" style="1626" customWidth="1"/>
    <col min="10242" max="10242" width="15.7109375" style="1626" customWidth="1"/>
    <col min="10243" max="10243" width="10.5703125" style="1626" customWidth="1"/>
    <col min="10244" max="10246" width="10.85546875" style="1626" customWidth="1"/>
    <col min="10247" max="10248" width="11.28515625" style="1626" customWidth="1"/>
    <col min="10249" max="10249" width="10.5703125" style="1626" customWidth="1"/>
    <col min="10250" max="10250" width="9.7109375" style="1626" customWidth="1"/>
    <col min="10251" max="10252" width="10.140625" style="1626" customWidth="1"/>
    <col min="10253" max="10253" width="11.28515625" style="1626" customWidth="1"/>
    <col min="10254" max="10257" width="9.7109375" style="1626" customWidth="1"/>
    <col min="10258" max="10258" width="9.28515625" style="1626" customWidth="1"/>
    <col min="10259" max="10262" width="8.7109375" style="1626" customWidth="1"/>
    <col min="10263" max="10265" width="9.7109375" style="1626" customWidth="1"/>
    <col min="10266" max="10267" width="10.140625" style="1626" customWidth="1"/>
    <col min="10268" max="10268" width="9.7109375" style="1626" customWidth="1"/>
    <col min="10269" max="10291" width="12.7109375" style="1626" customWidth="1"/>
    <col min="10292" max="10292" width="14.140625" style="1626" customWidth="1"/>
    <col min="10293" max="10298" width="0" style="1626" hidden="1" customWidth="1"/>
    <col min="10299" max="10302" width="12.140625" style="1626" customWidth="1"/>
    <col min="10303" max="10496" width="11.42578125" style="1626"/>
    <col min="10497" max="10497" width="30.5703125" style="1626" customWidth="1"/>
    <col min="10498" max="10498" width="15.7109375" style="1626" customWidth="1"/>
    <col min="10499" max="10499" width="10.5703125" style="1626" customWidth="1"/>
    <col min="10500" max="10502" width="10.85546875" style="1626" customWidth="1"/>
    <col min="10503" max="10504" width="11.28515625" style="1626" customWidth="1"/>
    <col min="10505" max="10505" width="10.5703125" style="1626" customWidth="1"/>
    <col min="10506" max="10506" width="9.7109375" style="1626" customWidth="1"/>
    <col min="10507" max="10508" width="10.140625" style="1626" customWidth="1"/>
    <col min="10509" max="10509" width="11.28515625" style="1626" customWidth="1"/>
    <col min="10510" max="10513" width="9.7109375" style="1626" customWidth="1"/>
    <col min="10514" max="10514" width="9.28515625" style="1626" customWidth="1"/>
    <col min="10515" max="10518" width="8.7109375" style="1626" customWidth="1"/>
    <col min="10519" max="10521" width="9.7109375" style="1626" customWidth="1"/>
    <col min="10522" max="10523" width="10.140625" style="1626" customWidth="1"/>
    <col min="10524" max="10524" width="9.7109375" style="1626" customWidth="1"/>
    <col min="10525" max="10547" width="12.7109375" style="1626" customWidth="1"/>
    <col min="10548" max="10548" width="14.140625" style="1626" customWidth="1"/>
    <col min="10549" max="10554" width="0" style="1626" hidden="1" customWidth="1"/>
    <col min="10555" max="10558" width="12.140625" style="1626" customWidth="1"/>
    <col min="10559" max="10752" width="11.42578125" style="1626"/>
    <col min="10753" max="10753" width="30.5703125" style="1626" customWidth="1"/>
    <col min="10754" max="10754" width="15.7109375" style="1626" customWidth="1"/>
    <col min="10755" max="10755" width="10.5703125" style="1626" customWidth="1"/>
    <col min="10756" max="10758" width="10.85546875" style="1626" customWidth="1"/>
    <col min="10759" max="10760" width="11.28515625" style="1626" customWidth="1"/>
    <col min="10761" max="10761" width="10.5703125" style="1626" customWidth="1"/>
    <col min="10762" max="10762" width="9.7109375" style="1626" customWidth="1"/>
    <col min="10763" max="10764" width="10.140625" style="1626" customWidth="1"/>
    <col min="10765" max="10765" width="11.28515625" style="1626" customWidth="1"/>
    <col min="10766" max="10769" width="9.7109375" style="1626" customWidth="1"/>
    <col min="10770" max="10770" width="9.28515625" style="1626" customWidth="1"/>
    <col min="10771" max="10774" width="8.7109375" style="1626" customWidth="1"/>
    <col min="10775" max="10777" width="9.7109375" style="1626" customWidth="1"/>
    <col min="10778" max="10779" width="10.140625" style="1626" customWidth="1"/>
    <col min="10780" max="10780" width="9.7109375" style="1626" customWidth="1"/>
    <col min="10781" max="10803" width="12.7109375" style="1626" customWidth="1"/>
    <col min="10804" max="10804" width="14.140625" style="1626" customWidth="1"/>
    <col min="10805" max="10810" width="0" style="1626" hidden="1" customWidth="1"/>
    <col min="10811" max="10814" width="12.140625" style="1626" customWidth="1"/>
    <col min="10815" max="11008" width="11.42578125" style="1626"/>
    <col min="11009" max="11009" width="30.5703125" style="1626" customWidth="1"/>
    <col min="11010" max="11010" width="15.7109375" style="1626" customWidth="1"/>
    <col min="11011" max="11011" width="10.5703125" style="1626" customWidth="1"/>
    <col min="11012" max="11014" width="10.85546875" style="1626" customWidth="1"/>
    <col min="11015" max="11016" width="11.28515625" style="1626" customWidth="1"/>
    <col min="11017" max="11017" width="10.5703125" style="1626" customWidth="1"/>
    <col min="11018" max="11018" width="9.7109375" style="1626" customWidth="1"/>
    <col min="11019" max="11020" width="10.140625" style="1626" customWidth="1"/>
    <col min="11021" max="11021" width="11.28515625" style="1626" customWidth="1"/>
    <col min="11022" max="11025" width="9.7109375" style="1626" customWidth="1"/>
    <col min="11026" max="11026" width="9.28515625" style="1626" customWidth="1"/>
    <col min="11027" max="11030" width="8.7109375" style="1626" customWidth="1"/>
    <col min="11031" max="11033" width="9.7109375" style="1626" customWidth="1"/>
    <col min="11034" max="11035" width="10.140625" style="1626" customWidth="1"/>
    <col min="11036" max="11036" width="9.7109375" style="1626" customWidth="1"/>
    <col min="11037" max="11059" width="12.7109375" style="1626" customWidth="1"/>
    <col min="11060" max="11060" width="14.140625" style="1626" customWidth="1"/>
    <col min="11061" max="11066" width="0" style="1626" hidden="1" customWidth="1"/>
    <col min="11067" max="11070" width="12.140625" style="1626" customWidth="1"/>
    <col min="11071" max="11264" width="11.42578125" style="1626"/>
    <col min="11265" max="11265" width="30.5703125" style="1626" customWidth="1"/>
    <col min="11266" max="11266" width="15.7109375" style="1626" customWidth="1"/>
    <col min="11267" max="11267" width="10.5703125" style="1626" customWidth="1"/>
    <col min="11268" max="11270" width="10.85546875" style="1626" customWidth="1"/>
    <col min="11271" max="11272" width="11.28515625" style="1626" customWidth="1"/>
    <col min="11273" max="11273" width="10.5703125" style="1626" customWidth="1"/>
    <col min="11274" max="11274" width="9.7109375" style="1626" customWidth="1"/>
    <col min="11275" max="11276" width="10.140625" style="1626" customWidth="1"/>
    <col min="11277" max="11277" width="11.28515625" style="1626" customWidth="1"/>
    <col min="11278" max="11281" width="9.7109375" style="1626" customWidth="1"/>
    <col min="11282" max="11282" width="9.28515625" style="1626" customWidth="1"/>
    <col min="11283" max="11286" width="8.7109375" style="1626" customWidth="1"/>
    <col min="11287" max="11289" width="9.7109375" style="1626" customWidth="1"/>
    <col min="11290" max="11291" width="10.140625" style="1626" customWidth="1"/>
    <col min="11292" max="11292" width="9.7109375" style="1626" customWidth="1"/>
    <col min="11293" max="11315" width="12.7109375" style="1626" customWidth="1"/>
    <col min="11316" max="11316" width="14.140625" style="1626" customWidth="1"/>
    <col min="11317" max="11322" width="0" style="1626" hidden="1" customWidth="1"/>
    <col min="11323" max="11326" width="12.140625" style="1626" customWidth="1"/>
    <col min="11327" max="11520" width="11.42578125" style="1626"/>
    <col min="11521" max="11521" width="30.5703125" style="1626" customWidth="1"/>
    <col min="11522" max="11522" width="15.7109375" style="1626" customWidth="1"/>
    <col min="11523" max="11523" width="10.5703125" style="1626" customWidth="1"/>
    <col min="11524" max="11526" width="10.85546875" style="1626" customWidth="1"/>
    <col min="11527" max="11528" width="11.28515625" style="1626" customWidth="1"/>
    <col min="11529" max="11529" width="10.5703125" style="1626" customWidth="1"/>
    <col min="11530" max="11530" width="9.7109375" style="1626" customWidth="1"/>
    <col min="11531" max="11532" width="10.140625" style="1626" customWidth="1"/>
    <col min="11533" max="11533" width="11.28515625" style="1626" customWidth="1"/>
    <col min="11534" max="11537" width="9.7109375" style="1626" customWidth="1"/>
    <col min="11538" max="11538" width="9.28515625" style="1626" customWidth="1"/>
    <col min="11539" max="11542" width="8.7109375" style="1626" customWidth="1"/>
    <col min="11543" max="11545" width="9.7109375" style="1626" customWidth="1"/>
    <col min="11546" max="11547" width="10.140625" style="1626" customWidth="1"/>
    <col min="11548" max="11548" width="9.7109375" style="1626" customWidth="1"/>
    <col min="11549" max="11571" width="12.7109375" style="1626" customWidth="1"/>
    <col min="11572" max="11572" width="14.140625" style="1626" customWidth="1"/>
    <col min="11573" max="11578" width="0" style="1626" hidden="1" customWidth="1"/>
    <col min="11579" max="11582" width="12.140625" style="1626" customWidth="1"/>
    <col min="11583" max="11776" width="11.42578125" style="1626"/>
    <col min="11777" max="11777" width="30.5703125" style="1626" customWidth="1"/>
    <col min="11778" max="11778" width="15.7109375" style="1626" customWidth="1"/>
    <col min="11779" max="11779" width="10.5703125" style="1626" customWidth="1"/>
    <col min="11780" max="11782" width="10.85546875" style="1626" customWidth="1"/>
    <col min="11783" max="11784" width="11.28515625" style="1626" customWidth="1"/>
    <col min="11785" max="11785" width="10.5703125" style="1626" customWidth="1"/>
    <col min="11786" max="11786" width="9.7109375" style="1626" customWidth="1"/>
    <col min="11787" max="11788" width="10.140625" style="1626" customWidth="1"/>
    <col min="11789" max="11789" width="11.28515625" style="1626" customWidth="1"/>
    <col min="11790" max="11793" width="9.7109375" style="1626" customWidth="1"/>
    <col min="11794" max="11794" width="9.28515625" style="1626" customWidth="1"/>
    <col min="11795" max="11798" width="8.7109375" style="1626" customWidth="1"/>
    <col min="11799" max="11801" width="9.7109375" style="1626" customWidth="1"/>
    <col min="11802" max="11803" width="10.140625" style="1626" customWidth="1"/>
    <col min="11804" max="11804" width="9.7109375" style="1626" customWidth="1"/>
    <col min="11805" max="11827" width="12.7109375" style="1626" customWidth="1"/>
    <col min="11828" max="11828" width="14.140625" style="1626" customWidth="1"/>
    <col min="11829" max="11834" width="0" style="1626" hidden="1" customWidth="1"/>
    <col min="11835" max="11838" width="12.140625" style="1626" customWidth="1"/>
    <col min="11839" max="12032" width="11.42578125" style="1626"/>
    <col min="12033" max="12033" width="30.5703125" style="1626" customWidth="1"/>
    <col min="12034" max="12034" width="15.7109375" style="1626" customWidth="1"/>
    <col min="12035" max="12035" width="10.5703125" style="1626" customWidth="1"/>
    <col min="12036" max="12038" width="10.85546875" style="1626" customWidth="1"/>
    <col min="12039" max="12040" width="11.28515625" style="1626" customWidth="1"/>
    <col min="12041" max="12041" width="10.5703125" style="1626" customWidth="1"/>
    <col min="12042" max="12042" width="9.7109375" style="1626" customWidth="1"/>
    <col min="12043" max="12044" width="10.140625" style="1626" customWidth="1"/>
    <col min="12045" max="12045" width="11.28515625" style="1626" customWidth="1"/>
    <col min="12046" max="12049" width="9.7109375" style="1626" customWidth="1"/>
    <col min="12050" max="12050" width="9.28515625" style="1626" customWidth="1"/>
    <col min="12051" max="12054" width="8.7109375" style="1626" customWidth="1"/>
    <col min="12055" max="12057" width="9.7109375" style="1626" customWidth="1"/>
    <col min="12058" max="12059" width="10.140625" style="1626" customWidth="1"/>
    <col min="12060" max="12060" width="9.7109375" style="1626" customWidth="1"/>
    <col min="12061" max="12083" width="12.7109375" style="1626" customWidth="1"/>
    <col min="12084" max="12084" width="14.140625" style="1626" customWidth="1"/>
    <col min="12085" max="12090" width="0" style="1626" hidden="1" customWidth="1"/>
    <col min="12091" max="12094" width="12.140625" style="1626" customWidth="1"/>
    <col min="12095" max="12288" width="11.42578125" style="1626"/>
    <col min="12289" max="12289" width="30.5703125" style="1626" customWidth="1"/>
    <col min="12290" max="12290" width="15.7109375" style="1626" customWidth="1"/>
    <col min="12291" max="12291" width="10.5703125" style="1626" customWidth="1"/>
    <col min="12292" max="12294" width="10.85546875" style="1626" customWidth="1"/>
    <col min="12295" max="12296" width="11.28515625" style="1626" customWidth="1"/>
    <col min="12297" max="12297" width="10.5703125" style="1626" customWidth="1"/>
    <col min="12298" max="12298" width="9.7109375" style="1626" customWidth="1"/>
    <col min="12299" max="12300" width="10.140625" style="1626" customWidth="1"/>
    <col min="12301" max="12301" width="11.28515625" style="1626" customWidth="1"/>
    <col min="12302" max="12305" width="9.7109375" style="1626" customWidth="1"/>
    <col min="12306" max="12306" width="9.28515625" style="1626" customWidth="1"/>
    <col min="12307" max="12310" width="8.7109375" style="1626" customWidth="1"/>
    <col min="12311" max="12313" width="9.7109375" style="1626" customWidth="1"/>
    <col min="12314" max="12315" width="10.140625" style="1626" customWidth="1"/>
    <col min="12316" max="12316" width="9.7109375" style="1626" customWidth="1"/>
    <col min="12317" max="12339" width="12.7109375" style="1626" customWidth="1"/>
    <col min="12340" max="12340" width="14.140625" style="1626" customWidth="1"/>
    <col min="12341" max="12346" width="0" style="1626" hidden="1" customWidth="1"/>
    <col min="12347" max="12350" width="12.140625" style="1626" customWidth="1"/>
    <col min="12351" max="12544" width="11.42578125" style="1626"/>
    <col min="12545" max="12545" width="30.5703125" style="1626" customWidth="1"/>
    <col min="12546" max="12546" width="15.7109375" style="1626" customWidth="1"/>
    <col min="12547" max="12547" width="10.5703125" style="1626" customWidth="1"/>
    <col min="12548" max="12550" width="10.85546875" style="1626" customWidth="1"/>
    <col min="12551" max="12552" width="11.28515625" style="1626" customWidth="1"/>
    <col min="12553" max="12553" width="10.5703125" style="1626" customWidth="1"/>
    <col min="12554" max="12554" width="9.7109375" style="1626" customWidth="1"/>
    <col min="12555" max="12556" width="10.140625" style="1626" customWidth="1"/>
    <col min="12557" max="12557" width="11.28515625" style="1626" customWidth="1"/>
    <col min="12558" max="12561" width="9.7109375" style="1626" customWidth="1"/>
    <col min="12562" max="12562" width="9.28515625" style="1626" customWidth="1"/>
    <col min="12563" max="12566" width="8.7109375" style="1626" customWidth="1"/>
    <col min="12567" max="12569" width="9.7109375" style="1626" customWidth="1"/>
    <col min="12570" max="12571" width="10.140625" style="1626" customWidth="1"/>
    <col min="12572" max="12572" width="9.7109375" style="1626" customWidth="1"/>
    <col min="12573" max="12595" width="12.7109375" style="1626" customWidth="1"/>
    <col min="12596" max="12596" width="14.140625" style="1626" customWidth="1"/>
    <col min="12597" max="12602" width="0" style="1626" hidden="1" customWidth="1"/>
    <col min="12603" max="12606" width="12.140625" style="1626" customWidth="1"/>
    <col min="12607" max="12800" width="11.42578125" style="1626"/>
    <col min="12801" max="12801" width="30.5703125" style="1626" customWidth="1"/>
    <col min="12802" max="12802" width="15.7109375" style="1626" customWidth="1"/>
    <col min="12803" max="12803" width="10.5703125" style="1626" customWidth="1"/>
    <col min="12804" max="12806" width="10.85546875" style="1626" customWidth="1"/>
    <col min="12807" max="12808" width="11.28515625" style="1626" customWidth="1"/>
    <col min="12809" max="12809" width="10.5703125" style="1626" customWidth="1"/>
    <col min="12810" max="12810" width="9.7109375" style="1626" customWidth="1"/>
    <col min="12811" max="12812" width="10.140625" style="1626" customWidth="1"/>
    <col min="12813" max="12813" width="11.28515625" style="1626" customWidth="1"/>
    <col min="12814" max="12817" width="9.7109375" style="1626" customWidth="1"/>
    <col min="12818" max="12818" width="9.28515625" style="1626" customWidth="1"/>
    <col min="12819" max="12822" width="8.7109375" style="1626" customWidth="1"/>
    <col min="12823" max="12825" width="9.7109375" style="1626" customWidth="1"/>
    <col min="12826" max="12827" width="10.140625" style="1626" customWidth="1"/>
    <col min="12828" max="12828" width="9.7109375" style="1626" customWidth="1"/>
    <col min="12829" max="12851" width="12.7109375" style="1626" customWidth="1"/>
    <col min="12852" max="12852" width="14.140625" style="1626" customWidth="1"/>
    <col min="12853" max="12858" width="0" style="1626" hidden="1" customWidth="1"/>
    <col min="12859" max="12862" width="12.140625" style="1626" customWidth="1"/>
    <col min="12863" max="13056" width="11.42578125" style="1626"/>
    <col min="13057" max="13057" width="30.5703125" style="1626" customWidth="1"/>
    <col min="13058" max="13058" width="15.7109375" style="1626" customWidth="1"/>
    <col min="13059" max="13059" width="10.5703125" style="1626" customWidth="1"/>
    <col min="13060" max="13062" width="10.85546875" style="1626" customWidth="1"/>
    <col min="13063" max="13064" width="11.28515625" style="1626" customWidth="1"/>
    <col min="13065" max="13065" width="10.5703125" style="1626" customWidth="1"/>
    <col min="13066" max="13066" width="9.7109375" style="1626" customWidth="1"/>
    <col min="13067" max="13068" width="10.140625" style="1626" customWidth="1"/>
    <col min="13069" max="13069" width="11.28515625" style="1626" customWidth="1"/>
    <col min="13070" max="13073" width="9.7109375" style="1626" customWidth="1"/>
    <col min="13074" max="13074" width="9.28515625" style="1626" customWidth="1"/>
    <col min="13075" max="13078" width="8.7109375" style="1626" customWidth="1"/>
    <col min="13079" max="13081" width="9.7109375" style="1626" customWidth="1"/>
    <col min="13082" max="13083" width="10.140625" style="1626" customWidth="1"/>
    <col min="13084" max="13084" width="9.7109375" style="1626" customWidth="1"/>
    <col min="13085" max="13107" width="12.7109375" style="1626" customWidth="1"/>
    <col min="13108" max="13108" width="14.140625" style="1626" customWidth="1"/>
    <col min="13109" max="13114" width="0" style="1626" hidden="1" customWidth="1"/>
    <col min="13115" max="13118" width="12.140625" style="1626" customWidth="1"/>
    <col min="13119" max="13312" width="11.42578125" style="1626"/>
    <col min="13313" max="13313" width="30.5703125" style="1626" customWidth="1"/>
    <col min="13314" max="13314" width="15.7109375" style="1626" customWidth="1"/>
    <col min="13315" max="13315" width="10.5703125" style="1626" customWidth="1"/>
    <col min="13316" max="13318" width="10.85546875" style="1626" customWidth="1"/>
    <col min="13319" max="13320" width="11.28515625" style="1626" customWidth="1"/>
    <col min="13321" max="13321" width="10.5703125" style="1626" customWidth="1"/>
    <col min="13322" max="13322" width="9.7109375" style="1626" customWidth="1"/>
    <col min="13323" max="13324" width="10.140625" style="1626" customWidth="1"/>
    <col min="13325" max="13325" width="11.28515625" style="1626" customWidth="1"/>
    <col min="13326" max="13329" width="9.7109375" style="1626" customWidth="1"/>
    <col min="13330" max="13330" width="9.28515625" style="1626" customWidth="1"/>
    <col min="13331" max="13334" width="8.7109375" style="1626" customWidth="1"/>
    <col min="13335" max="13337" width="9.7109375" style="1626" customWidth="1"/>
    <col min="13338" max="13339" width="10.140625" style="1626" customWidth="1"/>
    <col min="13340" max="13340" width="9.7109375" style="1626" customWidth="1"/>
    <col min="13341" max="13363" width="12.7109375" style="1626" customWidth="1"/>
    <col min="13364" max="13364" width="14.140625" style="1626" customWidth="1"/>
    <col min="13365" max="13370" width="0" style="1626" hidden="1" customWidth="1"/>
    <col min="13371" max="13374" width="12.140625" style="1626" customWidth="1"/>
    <col min="13375" max="13568" width="11.42578125" style="1626"/>
    <col min="13569" max="13569" width="30.5703125" style="1626" customWidth="1"/>
    <col min="13570" max="13570" width="15.7109375" style="1626" customWidth="1"/>
    <col min="13571" max="13571" width="10.5703125" style="1626" customWidth="1"/>
    <col min="13572" max="13574" width="10.85546875" style="1626" customWidth="1"/>
    <col min="13575" max="13576" width="11.28515625" style="1626" customWidth="1"/>
    <col min="13577" max="13577" width="10.5703125" style="1626" customWidth="1"/>
    <col min="13578" max="13578" width="9.7109375" style="1626" customWidth="1"/>
    <col min="13579" max="13580" width="10.140625" style="1626" customWidth="1"/>
    <col min="13581" max="13581" width="11.28515625" style="1626" customWidth="1"/>
    <col min="13582" max="13585" width="9.7109375" style="1626" customWidth="1"/>
    <col min="13586" max="13586" width="9.28515625" style="1626" customWidth="1"/>
    <col min="13587" max="13590" width="8.7109375" style="1626" customWidth="1"/>
    <col min="13591" max="13593" width="9.7109375" style="1626" customWidth="1"/>
    <col min="13594" max="13595" width="10.140625" style="1626" customWidth="1"/>
    <col min="13596" max="13596" width="9.7109375" style="1626" customWidth="1"/>
    <col min="13597" max="13619" width="12.7109375" style="1626" customWidth="1"/>
    <col min="13620" max="13620" width="14.140625" style="1626" customWidth="1"/>
    <col min="13621" max="13626" width="0" style="1626" hidden="1" customWidth="1"/>
    <col min="13627" max="13630" width="12.140625" style="1626" customWidth="1"/>
    <col min="13631" max="13824" width="11.42578125" style="1626"/>
    <col min="13825" max="13825" width="30.5703125" style="1626" customWidth="1"/>
    <col min="13826" max="13826" width="15.7109375" style="1626" customWidth="1"/>
    <col min="13827" max="13827" width="10.5703125" style="1626" customWidth="1"/>
    <col min="13828" max="13830" width="10.85546875" style="1626" customWidth="1"/>
    <col min="13831" max="13832" width="11.28515625" style="1626" customWidth="1"/>
    <col min="13833" max="13833" width="10.5703125" style="1626" customWidth="1"/>
    <col min="13834" max="13834" width="9.7109375" style="1626" customWidth="1"/>
    <col min="13835" max="13836" width="10.140625" style="1626" customWidth="1"/>
    <col min="13837" max="13837" width="11.28515625" style="1626" customWidth="1"/>
    <col min="13838" max="13841" width="9.7109375" style="1626" customWidth="1"/>
    <col min="13842" max="13842" width="9.28515625" style="1626" customWidth="1"/>
    <col min="13843" max="13846" width="8.7109375" style="1626" customWidth="1"/>
    <col min="13847" max="13849" width="9.7109375" style="1626" customWidth="1"/>
    <col min="13850" max="13851" width="10.140625" style="1626" customWidth="1"/>
    <col min="13852" max="13852" width="9.7109375" style="1626" customWidth="1"/>
    <col min="13853" max="13875" width="12.7109375" style="1626" customWidth="1"/>
    <col min="13876" max="13876" width="14.140625" style="1626" customWidth="1"/>
    <col min="13877" max="13882" width="0" style="1626" hidden="1" customWidth="1"/>
    <col min="13883" max="13886" width="12.140625" style="1626" customWidth="1"/>
    <col min="13887" max="14080" width="11.42578125" style="1626"/>
    <col min="14081" max="14081" width="30.5703125" style="1626" customWidth="1"/>
    <col min="14082" max="14082" width="15.7109375" style="1626" customWidth="1"/>
    <col min="14083" max="14083" width="10.5703125" style="1626" customWidth="1"/>
    <col min="14084" max="14086" width="10.85546875" style="1626" customWidth="1"/>
    <col min="14087" max="14088" width="11.28515625" style="1626" customWidth="1"/>
    <col min="14089" max="14089" width="10.5703125" style="1626" customWidth="1"/>
    <col min="14090" max="14090" width="9.7109375" style="1626" customWidth="1"/>
    <col min="14091" max="14092" width="10.140625" style="1626" customWidth="1"/>
    <col min="14093" max="14093" width="11.28515625" style="1626" customWidth="1"/>
    <col min="14094" max="14097" width="9.7109375" style="1626" customWidth="1"/>
    <col min="14098" max="14098" width="9.28515625" style="1626" customWidth="1"/>
    <col min="14099" max="14102" width="8.7109375" style="1626" customWidth="1"/>
    <col min="14103" max="14105" width="9.7109375" style="1626" customWidth="1"/>
    <col min="14106" max="14107" width="10.140625" style="1626" customWidth="1"/>
    <col min="14108" max="14108" width="9.7109375" style="1626" customWidth="1"/>
    <col min="14109" max="14131" width="12.7109375" style="1626" customWidth="1"/>
    <col min="14132" max="14132" width="14.140625" style="1626" customWidth="1"/>
    <col min="14133" max="14138" width="0" style="1626" hidden="1" customWidth="1"/>
    <col min="14139" max="14142" width="12.140625" style="1626" customWidth="1"/>
    <col min="14143" max="14336" width="11.42578125" style="1626"/>
    <col min="14337" max="14337" width="30.5703125" style="1626" customWidth="1"/>
    <col min="14338" max="14338" width="15.7109375" style="1626" customWidth="1"/>
    <col min="14339" max="14339" width="10.5703125" style="1626" customWidth="1"/>
    <col min="14340" max="14342" width="10.85546875" style="1626" customWidth="1"/>
    <col min="14343" max="14344" width="11.28515625" style="1626" customWidth="1"/>
    <col min="14345" max="14345" width="10.5703125" style="1626" customWidth="1"/>
    <col min="14346" max="14346" width="9.7109375" style="1626" customWidth="1"/>
    <col min="14347" max="14348" width="10.140625" style="1626" customWidth="1"/>
    <col min="14349" max="14349" width="11.28515625" style="1626" customWidth="1"/>
    <col min="14350" max="14353" width="9.7109375" style="1626" customWidth="1"/>
    <col min="14354" max="14354" width="9.28515625" style="1626" customWidth="1"/>
    <col min="14355" max="14358" width="8.7109375" style="1626" customWidth="1"/>
    <col min="14359" max="14361" width="9.7109375" style="1626" customWidth="1"/>
    <col min="14362" max="14363" width="10.140625" style="1626" customWidth="1"/>
    <col min="14364" max="14364" width="9.7109375" style="1626" customWidth="1"/>
    <col min="14365" max="14387" width="12.7109375" style="1626" customWidth="1"/>
    <col min="14388" max="14388" width="14.140625" style="1626" customWidth="1"/>
    <col min="14389" max="14394" width="0" style="1626" hidden="1" customWidth="1"/>
    <col min="14395" max="14398" width="12.140625" style="1626" customWidth="1"/>
    <col min="14399" max="14592" width="11.42578125" style="1626"/>
    <col min="14593" max="14593" width="30.5703125" style="1626" customWidth="1"/>
    <col min="14594" max="14594" width="15.7109375" style="1626" customWidth="1"/>
    <col min="14595" max="14595" width="10.5703125" style="1626" customWidth="1"/>
    <col min="14596" max="14598" width="10.85546875" style="1626" customWidth="1"/>
    <col min="14599" max="14600" width="11.28515625" style="1626" customWidth="1"/>
    <col min="14601" max="14601" width="10.5703125" style="1626" customWidth="1"/>
    <col min="14602" max="14602" width="9.7109375" style="1626" customWidth="1"/>
    <col min="14603" max="14604" width="10.140625" style="1626" customWidth="1"/>
    <col min="14605" max="14605" width="11.28515625" style="1626" customWidth="1"/>
    <col min="14606" max="14609" width="9.7109375" style="1626" customWidth="1"/>
    <col min="14610" max="14610" width="9.28515625" style="1626" customWidth="1"/>
    <col min="14611" max="14614" width="8.7109375" style="1626" customWidth="1"/>
    <col min="14615" max="14617" width="9.7109375" style="1626" customWidth="1"/>
    <col min="14618" max="14619" width="10.140625" style="1626" customWidth="1"/>
    <col min="14620" max="14620" width="9.7109375" style="1626" customWidth="1"/>
    <col min="14621" max="14643" width="12.7109375" style="1626" customWidth="1"/>
    <col min="14644" max="14644" width="14.140625" style="1626" customWidth="1"/>
    <col min="14645" max="14650" width="0" style="1626" hidden="1" customWidth="1"/>
    <col min="14651" max="14654" width="12.140625" style="1626" customWidth="1"/>
    <col min="14655" max="14848" width="11.42578125" style="1626"/>
    <col min="14849" max="14849" width="30.5703125" style="1626" customWidth="1"/>
    <col min="14850" max="14850" width="15.7109375" style="1626" customWidth="1"/>
    <col min="14851" max="14851" width="10.5703125" style="1626" customWidth="1"/>
    <col min="14852" max="14854" width="10.85546875" style="1626" customWidth="1"/>
    <col min="14855" max="14856" width="11.28515625" style="1626" customWidth="1"/>
    <col min="14857" max="14857" width="10.5703125" style="1626" customWidth="1"/>
    <col min="14858" max="14858" width="9.7109375" style="1626" customWidth="1"/>
    <col min="14859" max="14860" width="10.140625" style="1626" customWidth="1"/>
    <col min="14861" max="14861" width="11.28515625" style="1626" customWidth="1"/>
    <col min="14862" max="14865" width="9.7109375" style="1626" customWidth="1"/>
    <col min="14866" max="14866" width="9.28515625" style="1626" customWidth="1"/>
    <col min="14867" max="14870" width="8.7109375" style="1626" customWidth="1"/>
    <col min="14871" max="14873" width="9.7109375" style="1626" customWidth="1"/>
    <col min="14874" max="14875" width="10.140625" style="1626" customWidth="1"/>
    <col min="14876" max="14876" width="9.7109375" style="1626" customWidth="1"/>
    <col min="14877" max="14899" width="12.7109375" style="1626" customWidth="1"/>
    <col min="14900" max="14900" width="14.140625" style="1626" customWidth="1"/>
    <col min="14901" max="14906" width="0" style="1626" hidden="1" customWidth="1"/>
    <col min="14907" max="14910" width="12.140625" style="1626" customWidth="1"/>
    <col min="14911" max="15104" width="11.42578125" style="1626"/>
    <col min="15105" max="15105" width="30.5703125" style="1626" customWidth="1"/>
    <col min="15106" max="15106" width="15.7109375" style="1626" customWidth="1"/>
    <col min="15107" max="15107" width="10.5703125" style="1626" customWidth="1"/>
    <col min="15108" max="15110" width="10.85546875" style="1626" customWidth="1"/>
    <col min="15111" max="15112" width="11.28515625" style="1626" customWidth="1"/>
    <col min="15113" max="15113" width="10.5703125" style="1626" customWidth="1"/>
    <col min="15114" max="15114" width="9.7109375" style="1626" customWidth="1"/>
    <col min="15115" max="15116" width="10.140625" style="1626" customWidth="1"/>
    <col min="15117" max="15117" width="11.28515625" style="1626" customWidth="1"/>
    <col min="15118" max="15121" width="9.7109375" style="1626" customWidth="1"/>
    <col min="15122" max="15122" width="9.28515625" style="1626" customWidth="1"/>
    <col min="15123" max="15126" width="8.7109375" style="1626" customWidth="1"/>
    <col min="15127" max="15129" width="9.7109375" style="1626" customWidth="1"/>
    <col min="15130" max="15131" width="10.140625" style="1626" customWidth="1"/>
    <col min="15132" max="15132" width="9.7109375" style="1626" customWidth="1"/>
    <col min="15133" max="15155" width="12.7109375" style="1626" customWidth="1"/>
    <col min="15156" max="15156" width="14.140625" style="1626" customWidth="1"/>
    <col min="15157" max="15162" width="0" style="1626" hidden="1" customWidth="1"/>
    <col min="15163" max="15166" width="12.140625" style="1626" customWidth="1"/>
    <col min="15167" max="15360" width="11.42578125" style="1626"/>
    <col min="15361" max="15361" width="30.5703125" style="1626" customWidth="1"/>
    <col min="15362" max="15362" width="15.7109375" style="1626" customWidth="1"/>
    <col min="15363" max="15363" width="10.5703125" style="1626" customWidth="1"/>
    <col min="15364" max="15366" width="10.85546875" style="1626" customWidth="1"/>
    <col min="15367" max="15368" width="11.28515625" style="1626" customWidth="1"/>
    <col min="15369" max="15369" width="10.5703125" style="1626" customWidth="1"/>
    <col min="15370" max="15370" width="9.7109375" style="1626" customWidth="1"/>
    <col min="15371" max="15372" width="10.140625" style="1626" customWidth="1"/>
    <col min="15373" max="15373" width="11.28515625" style="1626" customWidth="1"/>
    <col min="15374" max="15377" width="9.7109375" style="1626" customWidth="1"/>
    <col min="15378" max="15378" width="9.28515625" style="1626" customWidth="1"/>
    <col min="15379" max="15382" width="8.7109375" style="1626" customWidth="1"/>
    <col min="15383" max="15385" width="9.7109375" style="1626" customWidth="1"/>
    <col min="15386" max="15387" width="10.140625" style="1626" customWidth="1"/>
    <col min="15388" max="15388" width="9.7109375" style="1626" customWidth="1"/>
    <col min="15389" max="15411" width="12.7109375" style="1626" customWidth="1"/>
    <col min="15412" max="15412" width="14.140625" style="1626" customWidth="1"/>
    <col min="15413" max="15418" width="0" style="1626" hidden="1" customWidth="1"/>
    <col min="15419" max="15422" width="12.140625" style="1626" customWidth="1"/>
    <col min="15423" max="15616" width="11.42578125" style="1626"/>
    <col min="15617" max="15617" width="30.5703125" style="1626" customWidth="1"/>
    <col min="15618" max="15618" width="15.7109375" style="1626" customWidth="1"/>
    <col min="15619" max="15619" width="10.5703125" style="1626" customWidth="1"/>
    <col min="15620" max="15622" width="10.85546875" style="1626" customWidth="1"/>
    <col min="15623" max="15624" width="11.28515625" style="1626" customWidth="1"/>
    <col min="15625" max="15625" width="10.5703125" style="1626" customWidth="1"/>
    <col min="15626" max="15626" width="9.7109375" style="1626" customWidth="1"/>
    <col min="15627" max="15628" width="10.140625" style="1626" customWidth="1"/>
    <col min="15629" max="15629" width="11.28515625" style="1626" customWidth="1"/>
    <col min="15630" max="15633" width="9.7109375" style="1626" customWidth="1"/>
    <col min="15634" max="15634" width="9.28515625" style="1626" customWidth="1"/>
    <col min="15635" max="15638" width="8.7109375" style="1626" customWidth="1"/>
    <col min="15639" max="15641" width="9.7109375" style="1626" customWidth="1"/>
    <col min="15642" max="15643" width="10.140625" style="1626" customWidth="1"/>
    <col min="15644" max="15644" width="9.7109375" style="1626" customWidth="1"/>
    <col min="15645" max="15667" width="12.7109375" style="1626" customWidth="1"/>
    <col min="15668" max="15668" width="14.140625" style="1626" customWidth="1"/>
    <col min="15669" max="15674" width="0" style="1626" hidden="1" customWidth="1"/>
    <col min="15675" max="15678" width="12.140625" style="1626" customWidth="1"/>
    <col min="15679" max="15872" width="11.42578125" style="1626"/>
    <col min="15873" max="15873" width="30.5703125" style="1626" customWidth="1"/>
    <col min="15874" max="15874" width="15.7109375" style="1626" customWidth="1"/>
    <col min="15875" max="15875" width="10.5703125" style="1626" customWidth="1"/>
    <col min="15876" max="15878" width="10.85546875" style="1626" customWidth="1"/>
    <col min="15879" max="15880" width="11.28515625" style="1626" customWidth="1"/>
    <col min="15881" max="15881" width="10.5703125" style="1626" customWidth="1"/>
    <col min="15882" max="15882" width="9.7109375" style="1626" customWidth="1"/>
    <col min="15883" max="15884" width="10.140625" style="1626" customWidth="1"/>
    <col min="15885" max="15885" width="11.28515625" style="1626" customWidth="1"/>
    <col min="15886" max="15889" width="9.7109375" style="1626" customWidth="1"/>
    <col min="15890" max="15890" width="9.28515625" style="1626" customWidth="1"/>
    <col min="15891" max="15894" width="8.7109375" style="1626" customWidth="1"/>
    <col min="15895" max="15897" width="9.7109375" style="1626" customWidth="1"/>
    <col min="15898" max="15899" width="10.140625" style="1626" customWidth="1"/>
    <col min="15900" max="15900" width="9.7109375" style="1626" customWidth="1"/>
    <col min="15901" max="15923" width="12.7109375" style="1626" customWidth="1"/>
    <col min="15924" max="15924" width="14.140625" style="1626" customWidth="1"/>
    <col min="15925" max="15930" width="0" style="1626" hidden="1" customWidth="1"/>
    <col min="15931" max="15934" width="12.140625" style="1626" customWidth="1"/>
    <col min="15935" max="16128" width="11.42578125" style="1626"/>
    <col min="16129" max="16129" width="30.5703125" style="1626" customWidth="1"/>
    <col min="16130" max="16130" width="15.7109375" style="1626" customWidth="1"/>
    <col min="16131" max="16131" width="10.5703125" style="1626" customWidth="1"/>
    <col min="16132" max="16134" width="10.85546875" style="1626" customWidth="1"/>
    <col min="16135" max="16136" width="11.28515625" style="1626" customWidth="1"/>
    <col min="16137" max="16137" width="10.5703125" style="1626" customWidth="1"/>
    <col min="16138" max="16138" width="9.7109375" style="1626" customWidth="1"/>
    <col min="16139" max="16140" width="10.140625" style="1626" customWidth="1"/>
    <col min="16141" max="16141" width="11.28515625" style="1626" customWidth="1"/>
    <col min="16142" max="16145" width="9.7109375" style="1626" customWidth="1"/>
    <col min="16146" max="16146" width="9.28515625" style="1626" customWidth="1"/>
    <col min="16147" max="16150" width="8.7109375" style="1626" customWidth="1"/>
    <col min="16151" max="16153" width="9.7109375" style="1626" customWidth="1"/>
    <col min="16154" max="16155" width="10.140625" style="1626" customWidth="1"/>
    <col min="16156" max="16156" width="9.7109375" style="1626" customWidth="1"/>
    <col min="16157" max="16179" width="12.7109375" style="1626" customWidth="1"/>
    <col min="16180" max="16180" width="14.140625" style="1626" customWidth="1"/>
    <col min="16181" max="16186" width="0" style="1626" hidden="1" customWidth="1"/>
    <col min="16187" max="16190" width="12.140625" style="1626" customWidth="1"/>
    <col min="16191" max="16384" width="11.42578125" style="1626"/>
  </cols>
  <sheetData>
    <row r="1" spans="1:57" s="1600" customFormat="1" ht="12.75" customHeight="1" x14ac:dyDescent="0.1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</row>
    <row r="2" spans="1:57" s="1600" customFormat="1" ht="12.75" customHeight="1" x14ac:dyDescent="0.15">
      <c r="A2" s="1598" t="str">
        <f>CONCATENATE("COMUNA: ",[1]NOMBRE!B2," - ","( ",[1]NOMBRE!C2,[1]NOMBRE!D2,[1]NOMBRE!E2,[1]NOMBRE!F2,[1]NOMBRE!G2," )")</f>
        <v>COMUNA: LINARES - ( 07401 )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</row>
    <row r="3" spans="1:57" s="1600" customFormat="1" ht="12.75" customHeight="1" x14ac:dyDescent="0.2">
      <c r="A3" s="1598" t="str">
        <f>CONCATENATE("ESTABLECIMIENTO: ",[1]NOMBRE!B3," - ","( ",[1]NOMBRE!C3,[1]NOMBRE!D3,[1]NOMBRE!E3,[1]NOMBRE!F3,[1]NOMBRE!G3," )")</f>
        <v>ESTABLECIMIENTO: HOSPITAL DE LINARES  - ( 16108 )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</row>
    <row r="4" spans="1:57" s="1600" customFormat="1" ht="12.75" customHeight="1" x14ac:dyDescent="0.15">
      <c r="A4" s="1598" t="str">
        <f>CONCATENATE("MES: ",[1]NOMBRE!B6," - ","( ",[1]NOMBRE!C6,[1]NOMBRE!D6," )")</f>
        <v>MES: JULIO - ( 07 )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</row>
    <row r="5" spans="1:57" s="1600" customFormat="1" ht="12.75" customHeight="1" x14ac:dyDescent="0.15">
      <c r="A5" s="1602" t="str">
        <f>CONCATENATE("AÑO: ",[1]NOMBRE!B7)</f>
        <v>AÑO: 2013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</row>
    <row r="6" spans="1:57" s="1604" customFormat="1" ht="39.950000000000003" customHeight="1" x14ac:dyDescent="0.2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603"/>
      <c r="Q6" s="1603"/>
      <c r="R6" s="1603"/>
      <c r="S6" s="1603"/>
      <c r="T6" s="1603"/>
      <c r="U6" s="1603"/>
      <c r="V6" s="1603"/>
      <c r="W6" s="1600"/>
      <c r="AX6" s="1605"/>
      <c r="AY6" s="1605"/>
    </row>
    <row r="7" spans="1:57" s="1604" customFormat="1" ht="39.950000000000003" customHeight="1" x14ac:dyDescent="0.2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AX7" s="1605"/>
      <c r="AY7" s="1605"/>
    </row>
    <row r="8" spans="1:57" s="1604" customFormat="1" ht="13.5" customHeight="1" x14ac:dyDescent="0.2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AX8" s="1605"/>
      <c r="AY8" s="1605"/>
    </row>
    <row r="9" spans="1:57" s="1604" customFormat="1" ht="32.25" customHeight="1" x14ac:dyDescent="0.2">
      <c r="A9" s="1828"/>
      <c r="B9" s="1829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AX9" s="1605"/>
      <c r="AY9" s="1605"/>
    </row>
    <row r="10" spans="1:57" s="1604" customFormat="1" ht="13.5" customHeight="1" x14ac:dyDescent="0.2">
      <c r="A10" s="1867" t="s">
        <v>13</v>
      </c>
      <c r="B10" s="1757" t="s">
        <v>14</v>
      </c>
      <c r="C10" s="1656">
        <f>SUM(D10:E10)</f>
        <v>0</v>
      </c>
      <c r="D10" s="1659"/>
      <c r="E10" s="1616"/>
      <c r="F10" s="1656">
        <f>SUM(G10:H10)</f>
        <v>0</v>
      </c>
      <c r="G10" s="1659"/>
      <c r="H10" s="1616"/>
      <c r="I10" s="1793" t="str">
        <f>$BA10&amp;$BB10&amp;""</f>
        <v/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AX10" s="1605"/>
      <c r="AY10" s="1605"/>
      <c r="BA10" s="1791" t="str">
        <f>IF($D10+$E10&lt;&gt;$C10,"NO ALTERE LAS FORMULAS, la suma de Hombres y Mujeres NO es igual al Total.","")</f>
        <v/>
      </c>
      <c r="BB10" s="1791" t="str">
        <f>IF($G10+$H10&lt;&gt;$F10,"NO ALTERE LAS FORMULAS, la suma de Hombres y Mujeres NO es igual al Total.","")</f>
        <v/>
      </c>
      <c r="BC10" s="1791"/>
      <c r="BD10" s="1792">
        <f>IF($D10+$E10&lt;&gt;$C10,1,0)</f>
        <v>0</v>
      </c>
      <c r="BE10" s="1792">
        <f>IF($G10+$H10&lt;&gt;$F10,1,0)</f>
        <v>0</v>
      </c>
    </row>
    <row r="11" spans="1:57" s="1604" customFormat="1" ht="13.5" customHeight="1" x14ac:dyDescent="0.2">
      <c r="A11" s="1868"/>
      <c r="B11" s="1758" t="s">
        <v>16</v>
      </c>
      <c r="C11" s="1617">
        <f>SUM(D11:E11)</f>
        <v>0</v>
      </c>
      <c r="D11" s="1618"/>
      <c r="E11" s="1645"/>
      <c r="F11" s="1617">
        <f>SUM(G11:H11)</f>
        <v>0</v>
      </c>
      <c r="G11" s="1611"/>
      <c r="H11" s="1759"/>
      <c r="I11" s="1793" t="str">
        <f>$BA11&amp;$BB11&amp;""</f>
        <v/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AX11" s="1605"/>
      <c r="AY11" s="1605"/>
      <c r="BA11" s="1791" t="str">
        <f>IF($D11+$E11&lt;&gt;$C11,"NO ALTERE LAS FORMULAS, la suma de Hombres y Mujeres NO es igual al Total.","")</f>
        <v/>
      </c>
      <c r="BB11" s="1791" t="str">
        <f>IF($G11+$H11&lt;&gt;$F11,"NO ALTERE LAS FORMULAS, la suma de Hombres y Mujeres NO es igual al Total.","")</f>
        <v/>
      </c>
      <c r="BC11" s="1791"/>
      <c r="BD11" s="1792">
        <f>IF($D11+$E11&lt;&gt;$C11,1,0)</f>
        <v>0</v>
      </c>
      <c r="BE11" s="1792">
        <f>IF($G11+$H11&lt;&gt;$F11,1,0)</f>
        <v>0</v>
      </c>
    </row>
    <row r="12" spans="1:57" s="1604" customFormat="1" ht="13.5" customHeight="1" x14ac:dyDescent="0.2">
      <c r="A12" s="1867" t="s">
        <v>17</v>
      </c>
      <c r="B12" s="1757" t="s">
        <v>14</v>
      </c>
      <c r="C12" s="1656">
        <f>SUM(D12:E12)</f>
        <v>0</v>
      </c>
      <c r="D12" s="1659"/>
      <c r="E12" s="1616"/>
      <c r="F12" s="1656">
        <f>SUM(G12:H12)</f>
        <v>0</v>
      </c>
      <c r="G12" s="1659"/>
      <c r="H12" s="1616"/>
      <c r="I12" s="1793" t="str">
        <f>$BA12&amp;$BB12&amp;""</f>
        <v/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AX12" s="1605"/>
      <c r="AY12" s="1605"/>
      <c r="BA12" s="1791" t="str">
        <f>IF($D12+$E12&lt;&gt;$C12,"NO ALTERE LAS FORMULAS, la suma de Hombres y Mujeres NO es igual al Total.","")</f>
        <v/>
      </c>
      <c r="BB12" s="1791" t="str">
        <f>IF($G12+$H12&lt;&gt;$F12,"NO ALTERE LAS FORMULAS, la suma de Hombres y Mujeres NO es igual al Total.","")</f>
        <v/>
      </c>
      <c r="BC12" s="1791"/>
      <c r="BD12" s="1792">
        <f>IF($D12+$E12&lt;&gt;$C12,1,0)</f>
        <v>0</v>
      </c>
      <c r="BE12" s="1792">
        <f>IF($G12+$H12&lt;&gt;$F12,1,0)</f>
        <v>0</v>
      </c>
    </row>
    <row r="13" spans="1:57" s="1604" customFormat="1" ht="13.5" customHeight="1" x14ac:dyDescent="0.2">
      <c r="A13" s="1868"/>
      <c r="B13" s="1758" t="s">
        <v>16</v>
      </c>
      <c r="C13" s="1617">
        <f>SUM(D13:E13)</f>
        <v>0</v>
      </c>
      <c r="D13" s="1618"/>
      <c r="E13" s="1645"/>
      <c r="F13" s="1617">
        <f>SUM(G13:H13)</f>
        <v>0</v>
      </c>
      <c r="G13" s="1611"/>
      <c r="H13" s="1759"/>
      <c r="I13" s="1793" t="str">
        <f>$BA13&amp;$BB13&amp;""</f>
        <v/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AX13" s="1605"/>
      <c r="AY13" s="1605"/>
      <c r="BA13" s="1791" t="str">
        <f>IF($D13+$E13&lt;&gt;$C13,"NO ALTERE LAS FORMULAS, la suma de Hombres y Mujeres NO es igual al Total.","")</f>
        <v/>
      </c>
      <c r="BB13" s="1791" t="str">
        <f>IF($G13+$H13&lt;&gt;$F13,"NO ALTERE LAS FORMULAS, la suma de Hombres y Mujeres NO es igual al Total.","")</f>
        <v/>
      </c>
      <c r="BC13" s="1791"/>
      <c r="BD13" s="1792">
        <f>IF($D13+$E13&lt;&gt;$C13,1,0)</f>
        <v>0</v>
      </c>
      <c r="BE13" s="1792">
        <f>IF($G13+$H13&lt;&gt;$F13,1,0)</f>
        <v>0</v>
      </c>
    </row>
    <row r="14" spans="1:57" s="1604" customFormat="1" ht="13.5" customHeight="1" x14ac:dyDescent="0.2">
      <c r="A14" s="1852" t="s">
        <v>18</v>
      </c>
      <c r="B14" s="1853"/>
      <c r="C14" s="1647">
        <f t="shared" ref="C14:H14" si="0">SUM(C10:C13)</f>
        <v>0</v>
      </c>
      <c r="D14" s="1647">
        <f t="shared" si="0"/>
        <v>0</v>
      </c>
      <c r="E14" s="1647">
        <f t="shared" si="0"/>
        <v>0</v>
      </c>
      <c r="F14" s="1647">
        <f t="shared" si="0"/>
        <v>0</v>
      </c>
      <c r="G14" s="1647">
        <f t="shared" si="0"/>
        <v>0</v>
      </c>
      <c r="H14" s="1647">
        <f t="shared" si="0"/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AX14" s="1605"/>
      <c r="AY14" s="1605"/>
    </row>
    <row r="15" spans="1:57" s="1604" customFormat="1" ht="13.5" customHeight="1" x14ac:dyDescent="0.2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AX15" s="1605"/>
      <c r="AY15" s="1605"/>
    </row>
    <row r="16" spans="1:57" s="1604" customFormat="1" ht="57" customHeight="1" x14ac:dyDescent="0.2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AX16" s="1605"/>
      <c r="AY16" s="1605"/>
    </row>
    <row r="17" spans="1:58" s="1604" customFormat="1" ht="15.75" customHeight="1" x14ac:dyDescent="0.2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AX17" s="1605"/>
      <c r="AY17" s="1605"/>
    </row>
    <row r="18" spans="1:58" s="1604" customFormat="1" ht="21.75" customHeight="1" x14ac:dyDescent="0.2">
      <c r="A18" s="1871"/>
      <c r="B18" s="1872"/>
      <c r="C18" s="1831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AX18" s="1605"/>
      <c r="AY18" s="1605"/>
    </row>
    <row r="19" spans="1:58" s="1604" customFormat="1" ht="18.75" customHeight="1" x14ac:dyDescent="0.2">
      <c r="A19" s="1812" t="s">
        <v>30</v>
      </c>
      <c r="B19" s="1813"/>
      <c r="C19" s="1750">
        <f>SUM(D19:I19)</f>
        <v>0</v>
      </c>
      <c r="D19" s="1751"/>
      <c r="E19" s="1752"/>
      <c r="F19" s="1752"/>
      <c r="G19" s="1752"/>
      <c r="H19" s="1752"/>
      <c r="I19" s="1753"/>
      <c r="J19" s="1793" t="str">
        <f>$BA19&amp;""</f>
        <v/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AX19" s="1605"/>
      <c r="AY19" s="1605"/>
      <c r="BA19" s="1791" t="str">
        <f>IF(SUM($D19:$I19)&lt;&gt;$C19,"NO ALTERE LAS FORMULAS, la suma de las edades NO es igual al Total.","")</f>
        <v/>
      </c>
      <c r="BD19" s="1792">
        <f>IF(SUM($D19:$I19)&lt;&gt;$C19,1,0)</f>
        <v>0</v>
      </c>
    </row>
    <row r="20" spans="1:58" s="1620" customFormat="1" ht="13.5" customHeight="1" x14ac:dyDescent="0.2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AX20" s="1781"/>
      <c r="AY20" s="1781"/>
    </row>
    <row r="21" spans="1:58" s="1592" customFormat="1" ht="55.5" customHeight="1" x14ac:dyDescent="0.25">
      <c r="A21" s="1772" t="s">
        <v>32</v>
      </c>
      <c r="B21" s="1633"/>
      <c r="C21" s="1633"/>
      <c r="D21" s="1633"/>
    </row>
    <row r="22" spans="1:58" s="1592" customFormat="1" ht="38.2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</row>
    <row r="23" spans="1:58" s="1592" customFormat="1" ht="15" customHeight="1" x14ac:dyDescent="0.25">
      <c r="A23" s="1822"/>
      <c r="B23" s="1876"/>
      <c r="C23" s="1822"/>
      <c r="D23" s="1840"/>
      <c r="E23" s="1822"/>
      <c r="F23" s="1843"/>
      <c r="G23" s="1881"/>
      <c r="H23" s="1840"/>
    </row>
    <row r="24" spans="1:58" s="1592" customFormat="1" ht="15" x14ac:dyDescent="0.25">
      <c r="A24" s="1822"/>
      <c r="B24" s="1876"/>
      <c r="C24" s="1823"/>
      <c r="D24" s="1841"/>
      <c r="E24" s="1823"/>
      <c r="F24" s="1844"/>
      <c r="G24" s="1882"/>
      <c r="H24" s="1841"/>
    </row>
    <row r="25" spans="1:58" s="1592" customFormat="1" ht="21" x14ac:dyDescent="0.25">
      <c r="A25" s="1823"/>
      <c r="B25" s="1877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</row>
    <row r="26" spans="1:58" s="1592" customFormat="1" ht="15" x14ac:dyDescent="0.25">
      <c r="A26" s="1636" t="s">
        <v>41</v>
      </c>
      <c r="B26" s="1637">
        <f>SUM(C26:D26)</f>
        <v>0</v>
      </c>
      <c r="C26" s="1638"/>
      <c r="D26" s="1616"/>
      <c r="E26" s="1687"/>
      <c r="F26" s="1688"/>
      <c r="G26" s="1689"/>
      <c r="H26" s="1690"/>
      <c r="I26" s="1793" t="str">
        <f>$BA26&amp;""&amp;$BB26&amp;""&amp;$BC26&amp;""</f>
        <v/>
      </c>
      <c r="BA26" s="1791" t="str">
        <f>IF($C26+$D26&lt;&gt;$B26,"NO ALTERE LAS FORMULAS, la suma de las edades NO es igual al Total.","")</f>
        <v/>
      </c>
      <c r="BB26" s="1791" t="str">
        <f>IF($B26&lt;&gt;$E26+$F26,"El número TOTAL de solicitudes resueltas NO ES IGUAL a la suma POR SEXO.","")</f>
        <v/>
      </c>
      <c r="BC26" s="1791" t="str">
        <f>IF(AND($B26&lt;&gt;0,SUM($G26:$H26)&lt;&gt;0),"Recuerde que * Registra Establecimiento que resuelve - ** Registra Establecimiento que solicita la Teleasistencia.","")</f>
        <v/>
      </c>
      <c r="BD26" s="1792">
        <f>IF($C26+$D26&lt;&gt;$B26,1,0)</f>
        <v>0</v>
      </c>
      <c r="BE26" s="1792">
        <f>IF($B26&lt;&gt;$E26+$F26,1,0)</f>
        <v>0</v>
      </c>
      <c r="BF26" s="1792">
        <f>IF(AND(B26&lt;&gt;0,SUM(G26:H26)&lt;&gt;0),1,0)</f>
        <v>0</v>
      </c>
    </row>
    <row r="27" spans="1:58" s="1592" customFormat="1" ht="15" x14ac:dyDescent="0.25">
      <c r="A27" s="1640" t="s">
        <v>42</v>
      </c>
      <c r="B27" s="1637">
        <f t="shared" ref="B27:B64" si="1">SUM(C27:D27)</f>
        <v>0</v>
      </c>
      <c r="C27" s="1638"/>
      <c r="D27" s="1639"/>
      <c r="E27" s="1638"/>
      <c r="F27" s="1672"/>
      <c r="G27" s="1676"/>
      <c r="H27" s="1677"/>
      <c r="I27" s="1793" t="str">
        <f t="shared" ref="I27:I66" si="2">$BA27&amp;""&amp;$BB27&amp;""&amp;$BC27&amp;""</f>
        <v/>
      </c>
      <c r="BA27" s="1791" t="str">
        <f t="shared" ref="BA27:BA66" si="3">IF($C27+$D27&lt;&gt;$B27,"NO ALTERE LAS FORMULAS, la suma de las edades NO es igual al Total.","")</f>
        <v/>
      </c>
      <c r="BB27" s="1791" t="str">
        <f t="shared" ref="BB27:BB66" si="4">IF($B27&lt;&gt;$E27+$F27,"El número TOTAL de solicitudes resueltas NO ES IGUAL a la suma POR SEXO.","")</f>
        <v/>
      </c>
      <c r="BC27" s="1791" t="str">
        <f t="shared" ref="BC27:BC66" si="5">IF(AND($B27&lt;&gt;0,SUM($G27:$H27)&lt;&gt;0),"Recuerde que * Registra Establecimiento que resuelve - ** Registra Establecimiento que solicita la Teleasistencia.","")</f>
        <v/>
      </c>
      <c r="BD27" s="1792">
        <f t="shared" ref="BD27:BD66" si="6">IF($C27+$D27&lt;&gt;$B27,1,0)</f>
        <v>0</v>
      </c>
      <c r="BE27" s="1792">
        <f t="shared" ref="BE27:BE66" si="7">IF($B27&lt;&gt;$E27+$F27,1,0)</f>
        <v>0</v>
      </c>
      <c r="BF27" s="1792">
        <f t="shared" ref="BF27:BF66" si="8">IF(AND(B27&lt;&gt;0,SUM(G27:H27)&lt;&gt;0),1,0)</f>
        <v>0</v>
      </c>
    </row>
    <row r="28" spans="1:58" s="1592" customFormat="1" ht="15" x14ac:dyDescent="0.25">
      <c r="A28" s="1640" t="s">
        <v>43</v>
      </c>
      <c r="B28" s="1637">
        <f t="shared" si="1"/>
        <v>0</v>
      </c>
      <c r="C28" s="1638"/>
      <c r="D28" s="1639"/>
      <c r="E28" s="1638"/>
      <c r="F28" s="1672"/>
      <c r="G28" s="1676"/>
      <c r="H28" s="1677"/>
      <c r="I28" s="1793" t="str">
        <f t="shared" si="2"/>
        <v/>
      </c>
      <c r="BA28" s="1791" t="str">
        <f t="shared" si="3"/>
        <v/>
      </c>
      <c r="BB28" s="1791" t="str">
        <f t="shared" si="4"/>
        <v/>
      </c>
      <c r="BC28" s="1791" t="str">
        <f t="shared" si="5"/>
        <v/>
      </c>
      <c r="BD28" s="1792">
        <f t="shared" si="6"/>
        <v>0</v>
      </c>
      <c r="BE28" s="1792">
        <f t="shared" si="7"/>
        <v>0</v>
      </c>
      <c r="BF28" s="1792">
        <f t="shared" si="8"/>
        <v>0</v>
      </c>
    </row>
    <row r="29" spans="1:58" s="1592" customFormat="1" ht="15" x14ac:dyDescent="0.25">
      <c r="A29" s="1640" t="s">
        <v>44</v>
      </c>
      <c r="B29" s="1637">
        <f t="shared" si="1"/>
        <v>3</v>
      </c>
      <c r="C29" s="1638"/>
      <c r="D29" s="1639">
        <v>3</v>
      </c>
      <c r="E29" s="1638">
        <v>2</v>
      </c>
      <c r="F29" s="1672">
        <v>1</v>
      </c>
      <c r="G29" s="1676"/>
      <c r="H29" s="1677"/>
      <c r="I29" s="1793" t="str">
        <f t="shared" si="2"/>
        <v/>
      </c>
      <c r="BA29" s="1791" t="str">
        <f t="shared" si="3"/>
        <v/>
      </c>
      <c r="BB29" s="1791" t="str">
        <f t="shared" si="4"/>
        <v/>
      </c>
      <c r="BC29" s="1791" t="str">
        <f t="shared" si="5"/>
        <v/>
      </c>
      <c r="BD29" s="1792">
        <f t="shared" si="6"/>
        <v>0</v>
      </c>
      <c r="BE29" s="1792">
        <f t="shared" si="7"/>
        <v>0</v>
      </c>
      <c r="BF29" s="1792">
        <f t="shared" si="8"/>
        <v>0</v>
      </c>
    </row>
    <row r="30" spans="1:58" s="1592" customFormat="1" ht="15" x14ac:dyDescent="0.25">
      <c r="A30" s="1640" t="s">
        <v>45</v>
      </c>
      <c r="B30" s="1637">
        <f t="shared" si="1"/>
        <v>0</v>
      </c>
      <c r="C30" s="1638"/>
      <c r="D30" s="1639"/>
      <c r="E30" s="1638"/>
      <c r="F30" s="1672"/>
      <c r="G30" s="1676"/>
      <c r="H30" s="1677"/>
      <c r="I30" s="1793" t="str">
        <f t="shared" si="2"/>
        <v/>
      </c>
      <c r="BA30" s="1791" t="str">
        <f t="shared" si="3"/>
        <v/>
      </c>
      <c r="BB30" s="1791" t="str">
        <f t="shared" si="4"/>
        <v/>
      </c>
      <c r="BC30" s="1791" t="str">
        <f t="shared" si="5"/>
        <v/>
      </c>
      <c r="BD30" s="1792">
        <f t="shared" si="6"/>
        <v>0</v>
      </c>
      <c r="BE30" s="1792">
        <f t="shared" si="7"/>
        <v>0</v>
      </c>
      <c r="BF30" s="1792">
        <f t="shared" si="8"/>
        <v>0</v>
      </c>
    </row>
    <row r="31" spans="1:58" s="1592" customFormat="1" ht="15" x14ac:dyDescent="0.25">
      <c r="A31" s="1640" t="s">
        <v>46</v>
      </c>
      <c r="B31" s="1637">
        <f t="shared" si="1"/>
        <v>0</v>
      </c>
      <c r="C31" s="1638"/>
      <c r="D31" s="1639"/>
      <c r="E31" s="1638"/>
      <c r="F31" s="1672"/>
      <c r="G31" s="1676"/>
      <c r="H31" s="1677"/>
      <c r="I31" s="1793" t="str">
        <f t="shared" si="2"/>
        <v/>
      </c>
      <c r="BA31" s="1791" t="str">
        <f t="shared" si="3"/>
        <v/>
      </c>
      <c r="BB31" s="1791" t="str">
        <f t="shared" si="4"/>
        <v/>
      </c>
      <c r="BC31" s="1791" t="str">
        <f t="shared" si="5"/>
        <v/>
      </c>
      <c r="BD31" s="1792">
        <f t="shared" si="6"/>
        <v>0</v>
      </c>
      <c r="BE31" s="1792">
        <f t="shared" si="7"/>
        <v>0</v>
      </c>
      <c r="BF31" s="1792">
        <f t="shared" si="8"/>
        <v>0</v>
      </c>
    </row>
    <row r="32" spans="1:58" s="1592" customFormat="1" ht="15" x14ac:dyDescent="0.25">
      <c r="A32" s="1640" t="s">
        <v>47</v>
      </c>
      <c r="B32" s="1637">
        <f t="shared" si="1"/>
        <v>0</v>
      </c>
      <c r="C32" s="1638"/>
      <c r="D32" s="1639"/>
      <c r="E32" s="1638"/>
      <c r="F32" s="1672"/>
      <c r="G32" s="1676"/>
      <c r="H32" s="1677"/>
      <c r="I32" s="1793" t="str">
        <f t="shared" si="2"/>
        <v/>
      </c>
      <c r="BA32" s="1791" t="str">
        <f t="shared" si="3"/>
        <v/>
      </c>
      <c r="BB32" s="1791" t="str">
        <f t="shared" si="4"/>
        <v/>
      </c>
      <c r="BC32" s="1791" t="str">
        <f t="shared" si="5"/>
        <v/>
      </c>
      <c r="BD32" s="1792">
        <f t="shared" si="6"/>
        <v>0</v>
      </c>
      <c r="BE32" s="1792">
        <f t="shared" si="7"/>
        <v>0</v>
      </c>
      <c r="BF32" s="1792">
        <f t="shared" si="8"/>
        <v>0</v>
      </c>
    </row>
    <row r="33" spans="1:58" s="1592" customFormat="1" ht="15" x14ac:dyDescent="0.25">
      <c r="A33" s="1640" t="s">
        <v>48</v>
      </c>
      <c r="B33" s="1637">
        <f t="shared" si="1"/>
        <v>0</v>
      </c>
      <c r="C33" s="1638"/>
      <c r="D33" s="1639"/>
      <c r="E33" s="1638"/>
      <c r="F33" s="1672"/>
      <c r="G33" s="1676"/>
      <c r="H33" s="1677"/>
      <c r="I33" s="1793" t="str">
        <f t="shared" si="2"/>
        <v/>
      </c>
      <c r="BA33" s="1791" t="str">
        <f t="shared" si="3"/>
        <v/>
      </c>
      <c r="BB33" s="1791" t="str">
        <f t="shared" si="4"/>
        <v/>
      </c>
      <c r="BC33" s="1791" t="str">
        <f t="shared" si="5"/>
        <v/>
      </c>
      <c r="BD33" s="1792">
        <f t="shared" si="6"/>
        <v>0</v>
      </c>
      <c r="BE33" s="1792">
        <f t="shared" si="7"/>
        <v>0</v>
      </c>
      <c r="BF33" s="1792">
        <f t="shared" si="8"/>
        <v>0</v>
      </c>
    </row>
    <row r="34" spans="1:58" s="1592" customFormat="1" ht="15" x14ac:dyDescent="0.25">
      <c r="A34" s="1640" t="s">
        <v>49</v>
      </c>
      <c r="B34" s="1637">
        <f t="shared" si="1"/>
        <v>0</v>
      </c>
      <c r="C34" s="1638"/>
      <c r="D34" s="1639"/>
      <c r="E34" s="1638"/>
      <c r="F34" s="1672"/>
      <c r="G34" s="1676"/>
      <c r="H34" s="1677"/>
      <c r="I34" s="1793" t="str">
        <f t="shared" si="2"/>
        <v/>
      </c>
      <c r="BA34" s="1791" t="str">
        <f t="shared" si="3"/>
        <v/>
      </c>
      <c r="BB34" s="1791" t="str">
        <f t="shared" si="4"/>
        <v/>
      </c>
      <c r="BC34" s="1791" t="str">
        <f t="shared" si="5"/>
        <v/>
      </c>
      <c r="BD34" s="1792">
        <f t="shared" si="6"/>
        <v>0</v>
      </c>
      <c r="BE34" s="1792">
        <f t="shared" si="7"/>
        <v>0</v>
      </c>
      <c r="BF34" s="1792">
        <f t="shared" si="8"/>
        <v>0</v>
      </c>
    </row>
    <row r="35" spans="1:58" s="1592" customFormat="1" ht="15" x14ac:dyDescent="0.25">
      <c r="A35" s="1640" t="s">
        <v>50</v>
      </c>
      <c r="B35" s="1637">
        <f t="shared" si="1"/>
        <v>0</v>
      </c>
      <c r="C35" s="1638"/>
      <c r="D35" s="1639"/>
      <c r="E35" s="1638"/>
      <c r="F35" s="1672"/>
      <c r="G35" s="1676"/>
      <c r="H35" s="1677"/>
      <c r="I35" s="1793" t="str">
        <f t="shared" si="2"/>
        <v/>
      </c>
      <c r="BA35" s="1791" t="str">
        <f t="shared" si="3"/>
        <v/>
      </c>
      <c r="BB35" s="1791" t="str">
        <f t="shared" si="4"/>
        <v/>
      </c>
      <c r="BC35" s="1791" t="str">
        <f t="shared" si="5"/>
        <v/>
      </c>
      <c r="BD35" s="1792">
        <f t="shared" si="6"/>
        <v>0</v>
      </c>
      <c r="BE35" s="1792">
        <f t="shared" si="7"/>
        <v>0</v>
      </c>
      <c r="BF35" s="1792">
        <f t="shared" si="8"/>
        <v>0</v>
      </c>
    </row>
    <row r="36" spans="1:58" s="1592" customFormat="1" ht="24" customHeight="1" x14ac:dyDescent="0.25">
      <c r="A36" s="1641" t="s">
        <v>51</v>
      </c>
      <c r="B36" s="1637">
        <f t="shared" si="1"/>
        <v>0</v>
      </c>
      <c r="C36" s="1638"/>
      <c r="D36" s="1639"/>
      <c r="E36" s="1638"/>
      <c r="F36" s="1672"/>
      <c r="G36" s="1676"/>
      <c r="H36" s="1677"/>
      <c r="I36" s="1793" t="str">
        <f t="shared" si="2"/>
        <v/>
      </c>
      <c r="BA36" s="1791" t="str">
        <f t="shared" si="3"/>
        <v/>
      </c>
      <c r="BB36" s="1791" t="str">
        <f t="shared" si="4"/>
        <v/>
      </c>
      <c r="BC36" s="1791" t="str">
        <f t="shared" si="5"/>
        <v/>
      </c>
      <c r="BD36" s="1792">
        <f t="shared" si="6"/>
        <v>0</v>
      </c>
      <c r="BE36" s="1792">
        <f t="shared" si="7"/>
        <v>0</v>
      </c>
      <c r="BF36" s="1792">
        <f t="shared" si="8"/>
        <v>0</v>
      </c>
    </row>
    <row r="37" spans="1:58" s="1592" customFormat="1" ht="15" x14ac:dyDescent="0.25">
      <c r="A37" s="1640" t="s">
        <v>52</v>
      </c>
      <c r="B37" s="1637">
        <f t="shared" si="1"/>
        <v>0</v>
      </c>
      <c r="C37" s="1638"/>
      <c r="D37" s="1639"/>
      <c r="E37" s="1638"/>
      <c r="F37" s="1672"/>
      <c r="G37" s="1676"/>
      <c r="H37" s="1677"/>
      <c r="I37" s="1793" t="str">
        <f t="shared" si="2"/>
        <v/>
      </c>
      <c r="BA37" s="1791" t="str">
        <f t="shared" si="3"/>
        <v/>
      </c>
      <c r="BB37" s="1791" t="str">
        <f t="shared" si="4"/>
        <v/>
      </c>
      <c r="BC37" s="1791" t="str">
        <f t="shared" si="5"/>
        <v/>
      </c>
      <c r="BD37" s="1792">
        <f t="shared" si="6"/>
        <v>0</v>
      </c>
      <c r="BE37" s="1792">
        <f t="shared" si="7"/>
        <v>0</v>
      </c>
      <c r="BF37" s="1792">
        <f t="shared" si="8"/>
        <v>0</v>
      </c>
    </row>
    <row r="38" spans="1:58" s="1592" customFormat="1" ht="15" x14ac:dyDescent="0.25">
      <c r="A38" s="1640" t="s">
        <v>53</v>
      </c>
      <c r="B38" s="1637">
        <f t="shared" si="1"/>
        <v>0</v>
      </c>
      <c r="C38" s="1642"/>
      <c r="D38" s="1639"/>
      <c r="E38" s="1638"/>
      <c r="F38" s="1672"/>
      <c r="G38" s="1695"/>
      <c r="H38" s="1677"/>
      <c r="I38" s="1793" t="str">
        <f t="shared" si="2"/>
        <v/>
      </c>
      <c r="BA38" s="1791" t="str">
        <f t="shared" si="3"/>
        <v/>
      </c>
      <c r="BB38" s="1791" t="str">
        <f t="shared" si="4"/>
        <v/>
      </c>
      <c r="BC38" s="1791" t="str">
        <f t="shared" si="5"/>
        <v/>
      </c>
      <c r="BD38" s="1792">
        <f t="shared" si="6"/>
        <v>0</v>
      </c>
      <c r="BE38" s="1792">
        <f t="shared" si="7"/>
        <v>0</v>
      </c>
      <c r="BF38" s="1792">
        <f t="shared" si="8"/>
        <v>0</v>
      </c>
    </row>
    <row r="39" spans="1:58" s="1592" customFormat="1" ht="15" x14ac:dyDescent="0.25">
      <c r="A39" s="1694" t="s">
        <v>54</v>
      </c>
      <c r="B39" s="1637">
        <f t="shared" si="1"/>
        <v>0</v>
      </c>
      <c r="C39" s="1638"/>
      <c r="D39" s="1639"/>
      <c r="E39" s="1638"/>
      <c r="F39" s="1672"/>
      <c r="G39" s="1676"/>
      <c r="H39" s="1677"/>
      <c r="I39" s="1793" t="str">
        <f t="shared" si="2"/>
        <v/>
      </c>
      <c r="BA39" s="1791" t="str">
        <f t="shared" si="3"/>
        <v/>
      </c>
      <c r="BB39" s="1791" t="str">
        <f t="shared" si="4"/>
        <v/>
      </c>
      <c r="BC39" s="1791" t="str">
        <f t="shared" si="5"/>
        <v/>
      </c>
      <c r="BD39" s="1792">
        <f t="shared" si="6"/>
        <v>0</v>
      </c>
      <c r="BE39" s="1792">
        <f t="shared" si="7"/>
        <v>0</v>
      </c>
      <c r="BF39" s="1792">
        <f t="shared" si="8"/>
        <v>0</v>
      </c>
    </row>
    <row r="40" spans="1:58" s="1592" customFormat="1" ht="15" x14ac:dyDescent="0.25">
      <c r="A40" s="1640" t="s">
        <v>55</v>
      </c>
      <c r="B40" s="1637">
        <f t="shared" si="1"/>
        <v>0</v>
      </c>
      <c r="C40" s="1638"/>
      <c r="D40" s="1639"/>
      <c r="E40" s="1638"/>
      <c r="F40" s="1672"/>
      <c r="G40" s="1676"/>
      <c r="H40" s="1677"/>
      <c r="I40" s="1793" t="str">
        <f t="shared" si="2"/>
        <v/>
      </c>
      <c r="BA40" s="1791" t="str">
        <f t="shared" si="3"/>
        <v/>
      </c>
      <c r="BB40" s="1791" t="str">
        <f t="shared" si="4"/>
        <v/>
      </c>
      <c r="BC40" s="1791" t="str">
        <f t="shared" si="5"/>
        <v/>
      </c>
      <c r="BD40" s="1792">
        <f t="shared" si="6"/>
        <v>0</v>
      </c>
      <c r="BE40" s="1792">
        <f t="shared" si="7"/>
        <v>0</v>
      </c>
      <c r="BF40" s="1792">
        <f t="shared" si="8"/>
        <v>0</v>
      </c>
    </row>
    <row r="41" spans="1:58" s="1592" customFormat="1" ht="15" x14ac:dyDescent="0.25">
      <c r="A41" s="1640" t="s">
        <v>56</v>
      </c>
      <c r="B41" s="1637">
        <f t="shared" si="1"/>
        <v>0</v>
      </c>
      <c r="C41" s="1638"/>
      <c r="D41" s="1639"/>
      <c r="E41" s="1638"/>
      <c r="F41" s="1672"/>
      <c r="G41" s="1676"/>
      <c r="H41" s="1677"/>
      <c r="I41" s="1793" t="str">
        <f t="shared" si="2"/>
        <v/>
      </c>
      <c r="BA41" s="1791" t="str">
        <f t="shared" si="3"/>
        <v/>
      </c>
      <c r="BB41" s="1791" t="str">
        <f t="shared" si="4"/>
        <v/>
      </c>
      <c r="BC41" s="1791" t="str">
        <f t="shared" si="5"/>
        <v/>
      </c>
      <c r="BD41" s="1792">
        <f t="shared" si="6"/>
        <v>0</v>
      </c>
      <c r="BE41" s="1792">
        <f t="shared" si="7"/>
        <v>0</v>
      </c>
      <c r="BF41" s="1792">
        <f t="shared" si="8"/>
        <v>0</v>
      </c>
    </row>
    <row r="42" spans="1:58" s="1592" customFormat="1" ht="15" x14ac:dyDescent="0.25">
      <c r="A42" s="1640" t="s">
        <v>57</v>
      </c>
      <c r="B42" s="1637">
        <f t="shared" si="1"/>
        <v>0</v>
      </c>
      <c r="C42" s="1638"/>
      <c r="D42" s="1639"/>
      <c r="E42" s="1638"/>
      <c r="F42" s="1672"/>
      <c r="G42" s="1676"/>
      <c r="H42" s="1677"/>
      <c r="I42" s="1793" t="str">
        <f t="shared" si="2"/>
        <v/>
      </c>
      <c r="BA42" s="1791" t="str">
        <f t="shared" si="3"/>
        <v/>
      </c>
      <c r="BB42" s="1791" t="str">
        <f t="shared" si="4"/>
        <v/>
      </c>
      <c r="BC42" s="1791" t="str">
        <f t="shared" si="5"/>
        <v/>
      </c>
      <c r="BD42" s="1792">
        <f t="shared" si="6"/>
        <v>0</v>
      </c>
      <c r="BE42" s="1792">
        <f t="shared" si="7"/>
        <v>0</v>
      </c>
      <c r="BF42" s="1792">
        <f t="shared" si="8"/>
        <v>0</v>
      </c>
    </row>
    <row r="43" spans="1:58" s="1592" customFormat="1" ht="15" x14ac:dyDescent="0.25">
      <c r="A43" s="1640" t="s">
        <v>58</v>
      </c>
      <c r="B43" s="1637">
        <f t="shared" si="1"/>
        <v>0</v>
      </c>
      <c r="C43" s="1638"/>
      <c r="D43" s="1639"/>
      <c r="E43" s="1638"/>
      <c r="F43" s="1672"/>
      <c r="G43" s="1676"/>
      <c r="H43" s="1677"/>
      <c r="I43" s="1793" t="str">
        <f t="shared" si="2"/>
        <v/>
      </c>
      <c r="BA43" s="1791" t="str">
        <f t="shared" si="3"/>
        <v/>
      </c>
      <c r="BB43" s="1791" t="str">
        <f t="shared" si="4"/>
        <v/>
      </c>
      <c r="BC43" s="1791" t="str">
        <f t="shared" si="5"/>
        <v/>
      </c>
      <c r="BD43" s="1792">
        <f t="shared" si="6"/>
        <v>0</v>
      </c>
      <c r="BE43" s="1792">
        <f t="shared" si="7"/>
        <v>0</v>
      </c>
      <c r="BF43" s="1792">
        <f t="shared" si="8"/>
        <v>0</v>
      </c>
    </row>
    <row r="44" spans="1:58" s="1592" customFormat="1" ht="15" x14ac:dyDescent="0.25">
      <c r="A44" s="1640" t="s">
        <v>59</v>
      </c>
      <c r="B44" s="1637">
        <f t="shared" si="1"/>
        <v>0</v>
      </c>
      <c r="C44" s="1638"/>
      <c r="D44" s="1639"/>
      <c r="E44" s="1638"/>
      <c r="F44" s="1672"/>
      <c r="G44" s="1676"/>
      <c r="H44" s="1677"/>
      <c r="I44" s="1793" t="str">
        <f t="shared" si="2"/>
        <v/>
      </c>
      <c r="BA44" s="1791" t="str">
        <f t="shared" si="3"/>
        <v/>
      </c>
      <c r="BB44" s="1791" t="str">
        <f t="shared" si="4"/>
        <v/>
      </c>
      <c r="BC44" s="1791" t="str">
        <f t="shared" si="5"/>
        <v/>
      </c>
      <c r="BD44" s="1792">
        <f t="shared" si="6"/>
        <v>0</v>
      </c>
      <c r="BE44" s="1792">
        <f t="shared" si="7"/>
        <v>0</v>
      </c>
      <c r="BF44" s="1792">
        <f t="shared" si="8"/>
        <v>0</v>
      </c>
    </row>
    <row r="45" spans="1:58" s="1592" customFormat="1" ht="15" x14ac:dyDescent="0.25">
      <c r="A45" s="1640" t="s">
        <v>60</v>
      </c>
      <c r="B45" s="1637">
        <f>SUM(C45:D45)</f>
        <v>0</v>
      </c>
      <c r="C45" s="1638"/>
      <c r="D45" s="1639"/>
      <c r="E45" s="1638"/>
      <c r="F45" s="1672"/>
      <c r="G45" s="1676"/>
      <c r="H45" s="1677"/>
      <c r="I45" s="1793" t="str">
        <f t="shared" si="2"/>
        <v/>
      </c>
      <c r="BA45" s="1791" t="str">
        <f t="shared" si="3"/>
        <v/>
      </c>
      <c r="BB45" s="1791" t="str">
        <f t="shared" si="4"/>
        <v/>
      </c>
      <c r="BC45" s="1791" t="str">
        <f t="shared" si="5"/>
        <v/>
      </c>
      <c r="BD45" s="1792">
        <f t="shared" si="6"/>
        <v>0</v>
      </c>
      <c r="BE45" s="1792">
        <f t="shared" si="7"/>
        <v>0</v>
      </c>
      <c r="BF45" s="1792">
        <f t="shared" si="8"/>
        <v>0</v>
      </c>
    </row>
    <row r="46" spans="1:58" s="1592" customFormat="1" ht="15" x14ac:dyDescent="0.25">
      <c r="A46" s="1640" t="s">
        <v>61</v>
      </c>
      <c r="B46" s="1637">
        <f>SUM(C46:D46)</f>
        <v>0</v>
      </c>
      <c r="C46" s="1638"/>
      <c r="D46" s="1639"/>
      <c r="E46" s="1638"/>
      <c r="F46" s="1672"/>
      <c r="G46" s="1676"/>
      <c r="H46" s="1677"/>
      <c r="I46" s="1793" t="str">
        <f t="shared" si="2"/>
        <v/>
      </c>
      <c r="BA46" s="1791" t="str">
        <f t="shared" si="3"/>
        <v/>
      </c>
      <c r="BB46" s="1791" t="str">
        <f t="shared" si="4"/>
        <v/>
      </c>
      <c r="BC46" s="1791" t="str">
        <f t="shared" si="5"/>
        <v/>
      </c>
      <c r="BD46" s="1792">
        <f t="shared" si="6"/>
        <v>0</v>
      </c>
      <c r="BE46" s="1792">
        <f t="shared" si="7"/>
        <v>0</v>
      </c>
      <c r="BF46" s="1792">
        <f t="shared" si="8"/>
        <v>0</v>
      </c>
    </row>
    <row r="47" spans="1:58" s="1592" customFormat="1" ht="21" x14ac:dyDescent="0.25">
      <c r="A47" s="1694" t="s">
        <v>62</v>
      </c>
      <c r="B47" s="1637">
        <f t="shared" si="1"/>
        <v>0</v>
      </c>
      <c r="C47" s="1642"/>
      <c r="D47" s="1639"/>
      <c r="E47" s="1638"/>
      <c r="F47" s="1672"/>
      <c r="G47" s="1695"/>
      <c r="H47" s="1677"/>
      <c r="I47" s="1793" t="str">
        <f t="shared" si="2"/>
        <v/>
      </c>
      <c r="BA47" s="1791" t="str">
        <f t="shared" si="3"/>
        <v/>
      </c>
      <c r="BB47" s="1791" t="str">
        <f t="shared" si="4"/>
        <v/>
      </c>
      <c r="BC47" s="1791" t="str">
        <f t="shared" si="5"/>
        <v/>
      </c>
      <c r="BD47" s="1792">
        <f t="shared" si="6"/>
        <v>0</v>
      </c>
      <c r="BE47" s="1792">
        <f t="shared" si="7"/>
        <v>0</v>
      </c>
      <c r="BF47" s="1792">
        <f t="shared" si="8"/>
        <v>0</v>
      </c>
    </row>
    <row r="48" spans="1:58" s="1592" customFormat="1" ht="21" x14ac:dyDescent="0.25">
      <c r="A48" s="1694" t="s">
        <v>63</v>
      </c>
      <c r="B48" s="1637">
        <f t="shared" si="1"/>
        <v>0</v>
      </c>
      <c r="C48" s="1642"/>
      <c r="D48" s="1639"/>
      <c r="E48" s="1638"/>
      <c r="F48" s="1672"/>
      <c r="G48" s="1695"/>
      <c r="H48" s="1677"/>
      <c r="I48" s="1793" t="str">
        <f t="shared" si="2"/>
        <v/>
      </c>
      <c r="BA48" s="1791" t="str">
        <f t="shared" si="3"/>
        <v/>
      </c>
      <c r="BB48" s="1791" t="str">
        <f t="shared" si="4"/>
        <v/>
      </c>
      <c r="BC48" s="1791" t="str">
        <f t="shared" si="5"/>
        <v/>
      </c>
      <c r="BD48" s="1792">
        <f t="shared" si="6"/>
        <v>0</v>
      </c>
      <c r="BE48" s="1792">
        <f t="shared" si="7"/>
        <v>0</v>
      </c>
      <c r="BF48" s="1792">
        <f t="shared" si="8"/>
        <v>0</v>
      </c>
    </row>
    <row r="49" spans="1:58" s="1592" customFormat="1" ht="15" x14ac:dyDescent="0.25">
      <c r="A49" s="1640" t="s">
        <v>64</v>
      </c>
      <c r="B49" s="1637">
        <f t="shared" si="1"/>
        <v>0</v>
      </c>
      <c r="C49" s="1638"/>
      <c r="D49" s="1639"/>
      <c r="E49" s="1638"/>
      <c r="F49" s="1672"/>
      <c r="G49" s="1676"/>
      <c r="H49" s="1677"/>
      <c r="I49" s="1793" t="str">
        <f t="shared" si="2"/>
        <v/>
      </c>
      <c r="BA49" s="1791" t="str">
        <f t="shared" si="3"/>
        <v/>
      </c>
      <c r="BB49" s="1791" t="str">
        <f t="shared" si="4"/>
        <v/>
      </c>
      <c r="BC49" s="1791" t="str">
        <f t="shared" si="5"/>
        <v/>
      </c>
      <c r="BD49" s="1792">
        <f t="shared" si="6"/>
        <v>0</v>
      </c>
      <c r="BE49" s="1792">
        <f t="shared" si="7"/>
        <v>0</v>
      </c>
      <c r="BF49" s="1792">
        <f t="shared" si="8"/>
        <v>0</v>
      </c>
    </row>
    <row r="50" spans="1:58" s="1592" customFormat="1" ht="15" x14ac:dyDescent="0.25">
      <c r="A50" s="1640" t="s">
        <v>65</v>
      </c>
      <c r="B50" s="1637">
        <f t="shared" si="1"/>
        <v>0</v>
      </c>
      <c r="C50" s="1638"/>
      <c r="D50" s="1639"/>
      <c r="E50" s="1638"/>
      <c r="F50" s="1672"/>
      <c r="G50" s="1676"/>
      <c r="H50" s="1677"/>
      <c r="I50" s="1793" t="str">
        <f t="shared" si="2"/>
        <v/>
      </c>
      <c r="BA50" s="1791" t="str">
        <f t="shared" si="3"/>
        <v/>
      </c>
      <c r="BB50" s="1791" t="str">
        <f t="shared" si="4"/>
        <v/>
      </c>
      <c r="BC50" s="1791" t="str">
        <f t="shared" si="5"/>
        <v/>
      </c>
      <c r="BD50" s="1792">
        <f t="shared" si="6"/>
        <v>0</v>
      </c>
      <c r="BE50" s="1792">
        <f t="shared" si="7"/>
        <v>0</v>
      </c>
      <c r="BF50" s="1792">
        <f t="shared" si="8"/>
        <v>0</v>
      </c>
    </row>
    <row r="51" spans="1:58" s="1592" customFormat="1" ht="15" x14ac:dyDescent="0.25">
      <c r="A51" s="1640" t="s">
        <v>66</v>
      </c>
      <c r="B51" s="1637">
        <f t="shared" si="1"/>
        <v>0</v>
      </c>
      <c r="C51" s="1642"/>
      <c r="D51" s="1639"/>
      <c r="E51" s="1638"/>
      <c r="F51" s="1672"/>
      <c r="G51" s="1695"/>
      <c r="H51" s="1677"/>
      <c r="I51" s="1793" t="str">
        <f t="shared" si="2"/>
        <v/>
      </c>
      <c r="BA51" s="1791" t="str">
        <f t="shared" si="3"/>
        <v/>
      </c>
      <c r="BB51" s="1791" t="str">
        <f t="shared" si="4"/>
        <v/>
      </c>
      <c r="BC51" s="1791" t="str">
        <f t="shared" si="5"/>
        <v/>
      </c>
      <c r="BD51" s="1792">
        <f t="shared" si="6"/>
        <v>0</v>
      </c>
      <c r="BE51" s="1792">
        <f t="shared" si="7"/>
        <v>0</v>
      </c>
      <c r="BF51" s="1792">
        <f t="shared" si="8"/>
        <v>0</v>
      </c>
    </row>
    <row r="52" spans="1:58" s="1592" customFormat="1" ht="15" x14ac:dyDescent="0.25">
      <c r="A52" s="1640" t="s">
        <v>67</v>
      </c>
      <c r="B52" s="1637">
        <f t="shared" si="1"/>
        <v>0</v>
      </c>
      <c r="C52" s="1638"/>
      <c r="D52" s="1639"/>
      <c r="E52" s="1638"/>
      <c r="F52" s="1672"/>
      <c r="G52" s="1676"/>
      <c r="H52" s="1677"/>
      <c r="I52" s="1793" t="str">
        <f t="shared" si="2"/>
        <v/>
      </c>
      <c r="BA52" s="1791" t="str">
        <f t="shared" si="3"/>
        <v/>
      </c>
      <c r="BB52" s="1791" t="str">
        <f t="shared" si="4"/>
        <v/>
      </c>
      <c r="BC52" s="1791" t="str">
        <f t="shared" si="5"/>
        <v/>
      </c>
      <c r="BD52" s="1792">
        <f t="shared" si="6"/>
        <v>0</v>
      </c>
      <c r="BE52" s="1792">
        <f t="shared" si="7"/>
        <v>0</v>
      </c>
      <c r="BF52" s="1792">
        <f t="shared" si="8"/>
        <v>0</v>
      </c>
    </row>
    <row r="53" spans="1:58" s="1592" customFormat="1" ht="15" x14ac:dyDescent="0.25">
      <c r="A53" s="1640" t="s">
        <v>68</v>
      </c>
      <c r="B53" s="1637">
        <f t="shared" si="1"/>
        <v>0</v>
      </c>
      <c r="C53" s="1642"/>
      <c r="D53" s="1639"/>
      <c r="E53" s="1638"/>
      <c r="F53" s="1672"/>
      <c r="G53" s="1695"/>
      <c r="H53" s="1677"/>
      <c r="I53" s="1793" t="str">
        <f t="shared" si="2"/>
        <v/>
      </c>
      <c r="BA53" s="1791" t="str">
        <f t="shared" si="3"/>
        <v/>
      </c>
      <c r="BB53" s="1791" t="str">
        <f t="shared" si="4"/>
        <v/>
      </c>
      <c r="BC53" s="1791" t="str">
        <f t="shared" si="5"/>
        <v/>
      </c>
      <c r="BD53" s="1792">
        <f t="shared" si="6"/>
        <v>0</v>
      </c>
      <c r="BE53" s="1792">
        <f t="shared" si="7"/>
        <v>0</v>
      </c>
      <c r="BF53" s="1792">
        <f t="shared" si="8"/>
        <v>0</v>
      </c>
    </row>
    <row r="54" spans="1:58" s="1592" customFormat="1" ht="15" x14ac:dyDescent="0.25">
      <c r="A54" s="1640" t="s">
        <v>69</v>
      </c>
      <c r="B54" s="1637">
        <f t="shared" si="1"/>
        <v>0</v>
      </c>
      <c r="C54" s="1638"/>
      <c r="D54" s="1639"/>
      <c r="E54" s="1638"/>
      <c r="F54" s="1672"/>
      <c r="G54" s="1676"/>
      <c r="H54" s="1677"/>
      <c r="I54" s="1793" t="str">
        <f t="shared" si="2"/>
        <v/>
      </c>
      <c r="BA54" s="1791" t="str">
        <f t="shared" si="3"/>
        <v/>
      </c>
      <c r="BB54" s="1791" t="str">
        <f t="shared" si="4"/>
        <v/>
      </c>
      <c r="BC54" s="1791" t="str">
        <f t="shared" si="5"/>
        <v/>
      </c>
      <c r="BD54" s="1792">
        <f t="shared" si="6"/>
        <v>0</v>
      </c>
      <c r="BE54" s="1792">
        <f t="shared" si="7"/>
        <v>0</v>
      </c>
      <c r="BF54" s="1792">
        <f t="shared" si="8"/>
        <v>0</v>
      </c>
    </row>
    <row r="55" spans="1:58" s="1592" customFormat="1" ht="15" x14ac:dyDescent="0.25">
      <c r="A55" s="1640" t="s">
        <v>70</v>
      </c>
      <c r="B55" s="1637">
        <f t="shared" si="1"/>
        <v>0</v>
      </c>
      <c r="C55" s="1638"/>
      <c r="D55" s="1639"/>
      <c r="E55" s="1638"/>
      <c r="F55" s="1672"/>
      <c r="G55" s="1676"/>
      <c r="H55" s="1677"/>
      <c r="I55" s="1793" t="str">
        <f t="shared" si="2"/>
        <v/>
      </c>
      <c r="BA55" s="1791" t="str">
        <f t="shared" si="3"/>
        <v/>
      </c>
      <c r="BB55" s="1791" t="str">
        <f t="shared" si="4"/>
        <v/>
      </c>
      <c r="BC55" s="1791" t="str">
        <f t="shared" si="5"/>
        <v/>
      </c>
      <c r="BD55" s="1792">
        <f t="shared" si="6"/>
        <v>0</v>
      </c>
      <c r="BE55" s="1792">
        <f t="shared" si="7"/>
        <v>0</v>
      </c>
      <c r="BF55" s="1792">
        <f t="shared" si="8"/>
        <v>0</v>
      </c>
    </row>
    <row r="56" spans="1:58" s="1592" customFormat="1" ht="15" x14ac:dyDescent="0.25">
      <c r="A56" s="1640" t="s">
        <v>71</v>
      </c>
      <c r="B56" s="1637">
        <f t="shared" si="1"/>
        <v>0</v>
      </c>
      <c r="C56" s="1638"/>
      <c r="D56" s="1639"/>
      <c r="E56" s="1638"/>
      <c r="F56" s="1672"/>
      <c r="G56" s="1676"/>
      <c r="H56" s="1677"/>
      <c r="I56" s="1793" t="str">
        <f t="shared" si="2"/>
        <v/>
      </c>
      <c r="BA56" s="1791" t="str">
        <f t="shared" si="3"/>
        <v/>
      </c>
      <c r="BB56" s="1791" t="str">
        <f t="shared" si="4"/>
        <v/>
      </c>
      <c r="BC56" s="1791" t="str">
        <f t="shared" si="5"/>
        <v/>
      </c>
      <c r="BD56" s="1792">
        <f t="shared" si="6"/>
        <v>0</v>
      </c>
      <c r="BE56" s="1792">
        <f t="shared" si="7"/>
        <v>0</v>
      </c>
      <c r="BF56" s="1792">
        <f t="shared" si="8"/>
        <v>0</v>
      </c>
    </row>
    <row r="57" spans="1:58" s="1592" customFormat="1" ht="15" x14ac:dyDescent="0.25">
      <c r="A57" s="1640" t="s">
        <v>72</v>
      </c>
      <c r="B57" s="1637">
        <f t="shared" si="1"/>
        <v>0</v>
      </c>
      <c r="C57" s="1638"/>
      <c r="D57" s="1639"/>
      <c r="E57" s="1675"/>
      <c r="F57" s="1672"/>
      <c r="G57" s="1676"/>
      <c r="H57" s="1677"/>
      <c r="I57" s="1793" t="str">
        <f t="shared" si="2"/>
        <v/>
      </c>
      <c r="BA57" s="1791" t="str">
        <f t="shared" si="3"/>
        <v/>
      </c>
      <c r="BB57" s="1791" t="str">
        <f t="shared" si="4"/>
        <v/>
      </c>
      <c r="BC57" s="1791" t="str">
        <f t="shared" si="5"/>
        <v/>
      </c>
      <c r="BD57" s="1792">
        <f t="shared" si="6"/>
        <v>0</v>
      </c>
      <c r="BE57" s="1792">
        <f t="shared" si="7"/>
        <v>0</v>
      </c>
      <c r="BF57" s="1792">
        <f t="shared" si="8"/>
        <v>0</v>
      </c>
    </row>
    <row r="58" spans="1:58" s="1592" customFormat="1" ht="22.5" x14ac:dyDescent="0.25">
      <c r="A58" s="1641" t="s">
        <v>73</v>
      </c>
      <c r="B58" s="1637">
        <f t="shared" si="1"/>
        <v>0</v>
      </c>
      <c r="C58" s="1638"/>
      <c r="D58" s="1639"/>
      <c r="E58" s="1638"/>
      <c r="F58" s="1672"/>
      <c r="G58" s="1676"/>
      <c r="H58" s="1677"/>
      <c r="I58" s="1793" t="str">
        <f t="shared" si="2"/>
        <v/>
      </c>
      <c r="BA58" s="1791" t="str">
        <f t="shared" si="3"/>
        <v/>
      </c>
      <c r="BB58" s="1791" t="str">
        <f t="shared" si="4"/>
        <v/>
      </c>
      <c r="BC58" s="1791" t="str">
        <f t="shared" si="5"/>
        <v/>
      </c>
      <c r="BD58" s="1792">
        <f t="shared" si="6"/>
        <v>0</v>
      </c>
      <c r="BE58" s="1792">
        <f t="shared" si="7"/>
        <v>0</v>
      </c>
      <c r="BF58" s="1792">
        <f t="shared" si="8"/>
        <v>0</v>
      </c>
    </row>
    <row r="59" spans="1:58" s="1592" customFormat="1" ht="15" x14ac:dyDescent="0.25">
      <c r="A59" s="1641" t="s">
        <v>74</v>
      </c>
      <c r="B59" s="1637">
        <f t="shared" si="1"/>
        <v>0</v>
      </c>
      <c r="C59" s="1638"/>
      <c r="D59" s="1639"/>
      <c r="E59" s="1675"/>
      <c r="F59" s="1672"/>
      <c r="G59" s="1676"/>
      <c r="H59" s="1677"/>
      <c r="I59" s="1793" t="str">
        <f t="shared" si="2"/>
        <v/>
      </c>
      <c r="BA59" s="1791" t="str">
        <f t="shared" si="3"/>
        <v/>
      </c>
      <c r="BB59" s="1791" t="str">
        <f t="shared" si="4"/>
        <v/>
      </c>
      <c r="BC59" s="1791" t="str">
        <f t="shared" si="5"/>
        <v/>
      </c>
      <c r="BD59" s="1792">
        <f t="shared" si="6"/>
        <v>0</v>
      </c>
      <c r="BE59" s="1792">
        <f t="shared" si="7"/>
        <v>0</v>
      </c>
      <c r="BF59" s="1792">
        <f t="shared" si="8"/>
        <v>0</v>
      </c>
    </row>
    <row r="60" spans="1:58" s="1592" customFormat="1" ht="15" x14ac:dyDescent="0.25">
      <c r="A60" s="1640" t="s">
        <v>75</v>
      </c>
      <c r="B60" s="1637">
        <f t="shared" si="1"/>
        <v>0</v>
      </c>
      <c r="C60" s="1638"/>
      <c r="D60" s="1639"/>
      <c r="E60" s="1638"/>
      <c r="F60" s="1672"/>
      <c r="G60" s="1676"/>
      <c r="H60" s="1677"/>
      <c r="I60" s="1793" t="str">
        <f t="shared" si="2"/>
        <v/>
      </c>
      <c r="BA60" s="1791" t="str">
        <f t="shared" si="3"/>
        <v/>
      </c>
      <c r="BB60" s="1791" t="str">
        <f t="shared" si="4"/>
        <v/>
      </c>
      <c r="BC60" s="1791" t="str">
        <f t="shared" si="5"/>
        <v/>
      </c>
      <c r="BD60" s="1792">
        <f t="shared" si="6"/>
        <v>0</v>
      </c>
      <c r="BE60" s="1792">
        <f t="shared" si="7"/>
        <v>0</v>
      </c>
      <c r="BF60" s="1792">
        <f t="shared" si="8"/>
        <v>0</v>
      </c>
    </row>
    <row r="61" spans="1:58" s="1592" customFormat="1" ht="15" x14ac:dyDescent="0.25">
      <c r="A61" s="1640" t="s">
        <v>76</v>
      </c>
      <c r="B61" s="1637">
        <f t="shared" si="1"/>
        <v>0</v>
      </c>
      <c r="C61" s="1638"/>
      <c r="D61" s="1639"/>
      <c r="E61" s="1638"/>
      <c r="F61" s="1672"/>
      <c r="G61" s="1676"/>
      <c r="H61" s="1677"/>
      <c r="I61" s="1793" t="str">
        <f t="shared" si="2"/>
        <v/>
      </c>
      <c r="BA61" s="1791" t="str">
        <f t="shared" si="3"/>
        <v/>
      </c>
      <c r="BB61" s="1791" t="str">
        <f t="shared" si="4"/>
        <v/>
      </c>
      <c r="BC61" s="1791" t="str">
        <f t="shared" si="5"/>
        <v/>
      </c>
      <c r="BD61" s="1792">
        <f t="shared" si="6"/>
        <v>0</v>
      </c>
      <c r="BE61" s="1792">
        <f t="shared" si="7"/>
        <v>0</v>
      </c>
      <c r="BF61" s="1792">
        <f t="shared" si="8"/>
        <v>0</v>
      </c>
    </row>
    <row r="62" spans="1:58" s="1592" customFormat="1" ht="15" x14ac:dyDescent="0.25">
      <c r="A62" s="1640" t="s">
        <v>77</v>
      </c>
      <c r="B62" s="1637">
        <f t="shared" si="1"/>
        <v>0</v>
      </c>
      <c r="C62" s="1638"/>
      <c r="D62" s="1639"/>
      <c r="E62" s="1638"/>
      <c r="F62" s="1672"/>
      <c r="G62" s="1676"/>
      <c r="H62" s="1677"/>
      <c r="I62" s="1793" t="str">
        <f t="shared" si="2"/>
        <v/>
      </c>
      <c r="BA62" s="1791" t="str">
        <f t="shared" si="3"/>
        <v/>
      </c>
      <c r="BB62" s="1791" t="str">
        <f t="shared" si="4"/>
        <v/>
      </c>
      <c r="BC62" s="1791" t="str">
        <f t="shared" si="5"/>
        <v/>
      </c>
      <c r="BD62" s="1792">
        <f t="shared" si="6"/>
        <v>0</v>
      </c>
      <c r="BE62" s="1792">
        <f t="shared" si="7"/>
        <v>0</v>
      </c>
      <c r="BF62" s="1792">
        <f t="shared" si="8"/>
        <v>0</v>
      </c>
    </row>
    <row r="63" spans="1:58" s="1592" customFormat="1" ht="15" x14ac:dyDescent="0.25">
      <c r="A63" s="1640" t="s">
        <v>78</v>
      </c>
      <c r="B63" s="1637">
        <f t="shared" si="1"/>
        <v>0</v>
      </c>
      <c r="C63" s="1638"/>
      <c r="D63" s="1639"/>
      <c r="E63" s="1638"/>
      <c r="F63" s="1672"/>
      <c r="G63" s="1676"/>
      <c r="H63" s="1677"/>
      <c r="I63" s="1793" t="str">
        <f t="shared" si="2"/>
        <v/>
      </c>
      <c r="BA63" s="1791" t="str">
        <f t="shared" si="3"/>
        <v/>
      </c>
      <c r="BB63" s="1791" t="str">
        <f t="shared" si="4"/>
        <v/>
      </c>
      <c r="BC63" s="1791" t="str">
        <f t="shared" si="5"/>
        <v/>
      </c>
      <c r="BD63" s="1792">
        <f t="shared" si="6"/>
        <v>0</v>
      </c>
      <c r="BE63" s="1792">
        <f t="shared" si="7"/>
        <v>0</v>
      </c>
      <c r="BF63" s="1792">
        <f t="shared" si="8"/>
        <v>0</v>
      </c>
    </row>
    <row r="64" spans="1:58" s="1592" customFormat="1" ht="15" x14ac:dyDescent="0.25">
      <c r="A64" s="1640" t="s">
        <v>79</v>
      </c>
      <c r="B64" s="1637">
        <f t="shared" si="1"/>
        <v>0</v>
      </c>
      <c r="C64" s="1638"/>
      <c r="D64" s="1639"/>
      <c r="E64" s="1638"/>
      <c r="F64" s="1672"/>
      <c r="G64" s="1676"/>
      <c r="H64" s="1677"/>
      <c r="I64" s="1793" t="str">
        <f t="shared" si="2"/>
        <v/>
      </c>
      <c r="BA64" s="1791" t="str">
        <f t="shared" si="3"/>
        <v/>
      </c>
      <c r="BB64" s="1791" t="str">
        <f t="shared" si="4"/>
        <v/>
      </c>
      <c r="BC64" s="1791" t="str">
        <f t="shared" si="5"/>
        <v/>
      </c>
      <c r="BD64" s="1792">
        <f t="shared" si="6"/>
        <v>0</v>
      </c>
      <c r="BE64" s="1792">
        <f t="shared" si="7"/>
        <v>0</v>
      </c>
      <c r="BF64" s="1792">
        <f t="shared" si="8"/>
        <v>0</v>
      </c>
    </row>
    <row r="65" spans="1:71" s="1592" customFormat="1" ht="15" x14ac:dyDescent="0.25">
      <c r="A65" s="1643" t="s">
        <v>80</v>
      </c>
      <c r="B65" s="1682">
        <f>SUM(C65:D65)</f>
        <v>0</v>
      </c>
      <c r="C65" s="1638"/>
      <c r="D65" s="1639"/>
      <c r="E65" s="1638"/>
      <c r="F65" s="1672"/>
      <c r="G65" s="1676"/>
      <c r="H65" s="1677"/>
      <c r="I65" s="1793" t="str">
        <f t="shared" si="2"/>
        <v/>
      </c>
      <c r="BA65" s="1791" t="str">
        <f t="shared" si="3"/>
        <v/>
      </c>
      <c r="BB65" s="1791" t="str">
        <f t="shared" si="4"/>
        <v/>
      </c>
      <c r="BC65" s="1791" t="str">
        <f t="shared" si="5"/>
        <v/>
      </c>
      <c r="BD65" s="1792">
        <f t="shared" si="6"/>
        <v>0</v>
      </c>
      <c r="BE65" s="1792">
        <f t="shared" si="7"/>
        <v>0</v>
      </c>
      <c r="BF65" s="1792">
        <f t="shared" si="8"/>
        <v>0</v>
      </c>
    </row>
    <row r="66" spans="1:71" s="1592" customFormat="1" ht="15" x14ac:dyDescent="0.25">
      <c r="A66" s="1640" t="s">
        <v>81</v>
      </c>
      <c r="B66" s="1637">
        <f>SUM(C66:D66)</f>
        <v>0</v>
      </c>
      <c r="C66" s="1680"/>
      <c r="D66" s="1645"/>
      <c r="E66" s="1685"/>
      <c r="F66" s="1681"/>
      <c r="G66" s="1678"/>
      <c r="H66" s="1679"/>
      <c r="I66" s="1793" t="str">
        <f t="shared" si="2"/>
        <v/>
      </c>
      <c r="BA66" s="1791" t="str">
        <f t="shared" si="3"/>
        <v/>
      </c>
      <c r="BB66" s="1791" t="str">
        <f t="shared" si="4"/>
        <v/>
      </c>
      <c r="BC66" s="1791" t="str">
        <f t="shared" si="5"/>
        <v/>
      </c>
      <c r="BD66" s="1792">
        <f t="shared" si="6"/>
        <v>0</v>
      </c>
      <c r="BE66" s="1792">
        <f t="shared" si="7"/>
        <v>0</v>
      </c>
      <c r="BF66" s="1792">
        <f t="shared" si="8"/>
        <v>0</v>
      </c>
    </row>
    <row r="67" spans="1:71" s="1592" customFormat="1" ht="15" x14ac:dyDescent="0.25">
      <c r="A67" s="1646" t="s">
        <v>82</v>
      </c>
      <c r="B67" s="1647">
        <f>SUM(C67:D67)</f>
        <v>3</v>
      </c>
      <c r="C67" s="1648">
        <f t="shared" ref="C67:H67" si="9">SUM(C26:C66)</f>
        <v>0</v>
      </c>
      <c r="D67" s="1649">
        <f t="shared" si="9"/>
        <v>3</v>
      </c>
      <c r="E67" s="1647">
        <f t="shared" si="9"/>
        <v>2</v>
      </c>
      <c r="F67" s="1686">
        <f t="shared" si="9"/>
        <v>1</v>
      </c>
      <c r="G67" s="1674">
        <f t="shared" si="9"/>
        <v>0</v>
      </c>
      <c r="H67" s="1649">
        <f t="shared" si="9"/>
        <v>0</v>
      </c>
    </row>
    <row r="68" spans="1:71" s="1592" customFormat="1" ht="13.5" customHeight="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</row>
    <row r="69" spans="1:71" s="1592" customFormat="1" ht="47.25" customHeight="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</row>
    <row r="70" spans="1:71" s="1592" customFormat="1" ht="64.5" customHeight="1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</row>
    <row r="71" spans="1:71" s="1592" customFormat="1" ht="15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</row>
    <row r="72" spans="1:71" s="1767" customFormat="1" ht="13.5" customHeight="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</row>
    <row r="73" spans="1:71" s="1593" customFormat="1" ht="48" customHeight="1" x14ac:dyDescent="0.2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</row>
    <row r="74" spans="1:71" s="1594" customFormat="1" ht="60.75" customHeight="1" x14ac:dyDescent="0.2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</row>
    <row r="75" spans="1:71" s="1594" customFormat="1" ht="21" x14ac:dyDescent="0.15">
      <c r="A75" s="1861"/>
      <c r="B75" s="1877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</row>
    <row r="76" spans="1:71" s="1594" customFormat="1" ht="15.95" customHeight="1" x14ac:dyDescent="0.15">
      <c r="A76" s="1655" t="s">
        <v>98</v>
      </c>
      <c r="B76" s="1656">
        <f>SUM(C76:H76)</f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tr">
        <f>$BA76&amp;""&amp;$BB76&amp;""&amp;$BC76&amp;""</f>
        <v/>
      </c>
      <c r="N76" s="1596"/>
      <c r="O76" s="1596"/>
      <c r="P76" s="1596"/>
      <c r="Q76" s="1596"/>
      <c r="R76" s="1596"/>
      <c r="Y76" s="1593"/>
      <c r="Z76" s="1593"/>
      <c r="AG76" s="1593"/>
      <c r="BA76" s="1791" t="str">
        <f>IF($B76&lt;&gt;SUM(C76:H76),"NO ALTERE LAS FORMULAS, la suma de las edades NO es igual al TOTAL.","")</f>
        <v/>
      </c>
      <c r="BB76" s="1791" t="str">
        <f>IF($B76&lt;&gt;$I76+$J76,"El número TOTAL de solicitudes resueltas NO ES IGUAL a la suma POR SEXO.","")</f>
        <v/>
      </c>
      <c r="BC76" s="1791" t="str">
        <f>IF(AND($B76&lt;&gt;0,SUM($K76:$L76)&lt;&gt;0),"Recuerde que * Registra Establecimiento que resuelve - ** Registra Establecimiento que solicita la Teleasistencia.","")</f>
        <v/>
      </c>
      <c r="BD76" s="1792">
        <f>IF($B76&lt;&gt;SUM(C76:H76),1,0)</f>
        <v>0</v>
      </c>
      <c r="BE76" s="1792">
        <f>IF($B76&lt;&gt;$I76+$J76,1,0)</f>
        <v>0</v>
      </c>
      <c r="BF76" s="1792">
        <f>IF(AND(B76&lt;&gt;0,SUM(K76:L76)&lt;&gt;0),1,0)</f>
        <v>0</v>
      </c>
      <c r="BL76" s="1619"/>
      <c r="BM76" s="1795"/>
      <c r="BN76" s="1795"/>
      <c r="BO76" s="1669"/>
      <c r="BP76" s="1619"/>
      <c r="BQ76" s="1619"/>
      <c r="BR76" s="1619"/>
      <c r="BS76" s="1619"/>
    </row>
    <row r="77" spans="1:71" s="1594" customFormat="1" ht="21.75" customHeight="1" x14ac:dyDescent="0.15">
      <c r="A77" s="1660" t="s">
        <v>99</v>
      </c>
      <c r="B77" s="1644">
        <f>SUM(C77:H77)</f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tr">
        <f>$BA77&amp;""&amp;$BB77&amp;""&amp;$BC77&amp;""</f>
        <v/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G77" s="1593"/>
      <c r="BA77" s="1791" t="str">
        <f>IF($B77&lt;&gt;SUM(C77:H77),"NO ALTERE LAS FORMULAS, la suma de las edades NO es igual al TOTAL.","")</f>
        <v/>
      </c>
      <c r="BB77" s="1791" t="str">
        <f>IF($B77&lt;&gt;$I77+$J77,"El número TOTAL de solicitudes resueltas NO ES IGUAL a la suma POR SEXO.","")</f>
        <v/>
      </c>
      <c r="BC77" s="1791" t="str">
        <f>IF(AND($B77&lt;&gt;0,SUM($K77:$L77)&lt;&gt;0),"Recuerde que * Registra Establecimiento que resuelve - ** Registra Establecimiento que solicita la Teleasistencia.","")</f>
        <v/>
      </c>
      <c r="BD77" s="1792">
        <f>IF($B77&lt;&gt;SUM(C77:H77),1,0)</f>
        <v>0</v>
      </c>
      <c r="BE77" s="1792">
        <f>IF($B77&lt;&gt;$I77+$J77,1,0)</f>
        <v>0</v>
      </c>
      <c r="BF77" s="1792">
        <f>IF(AND(B77&lt;&gt;0,SUM(K77:L77)&lt;&gt;0),1,0)</f>
        <v>0</v>
      </c>
      <c r="BL77" s="1619"/>
      <c r="BM77" s="1795"/>
      <c r="BN77" s="1795"/>
      <c r="BO77" s="1669"/>
      <c r="BP77" s="1619"/>
      <c r="BQ77" s="1619"/>
      <c r="BR77" s="1619"/>
      <c r="BS77" s="1619"/>
    </row>
    <row r="78" spans="1:71" s="1594" customFormat="1" ht="15.95" customHeight="1" x14ac:dyDescent="0.15">
      <c r="A78" s="1666" t="s">
        <v>100</v>
      </c>
      <c r="B78" s="1617">
        <f>SUM(C78:H78)</f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tr">
        <f>$BA78&amp;""&amp;$BB78&amp;""&amp;$BC78&amp;""</f>
        <v/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G78" s="1593"/>
      <c r="BA78" s="1791" t="str">
        <f>IF($B78&lt;&gt;SUM(C78:H78),"NO ALTERE LAS FORMULAS, la suma de las edades NO es igual al TOTAL.","")</f>
        <v/>
      </c>
      <c r="BB78" s="1791" t="str">
        <f>IF($B78&lt;&gt;$I78+$J78,"El número TOTAL de solicitudes resueltas NO ES IGUAL a la suma POR SEXO.","")</f>
        <v/>
      </c>
      <c r="BC78" s="1791" t="str">
        <f>IF(AND($B78&lt;&gt;0,SUM($K78:$L78)&lt;&gt;0),"Recuerde que * Registra Establecimiento que resuelve - ** Registra Establecimiento que solicita la Teleasistencia.","")</f>
        <v/>
      </c>
      <c r="BD78" s="1792">
        <f>IF($B78&lt;&gt;SUM(C78:H78),1,0)</f>
        <v>0</v>
      </c>
      <c r="BE78" s="1792">
        <f>IF($B78&lt;&gt;$I78+$J78,1,0)</f>
        <v>0</v>
      </c>
      <c r="BF78" s="1792">
        <f>IF(AND(B78&lt;&gt;0,SUM(K78:L78)&lt;&gt;0),1,0)</f>
        <v>0</v>
      </c>
      <c r="BL78" s="1619"/>
      <c r="BM78" s="1795"/>
      <c r="BN78" s="1795"/>
      <c r="BO78" s="1669"/>
      <c r="BP78" s="1619"/>
      <c r="BQ78" s="1619"/>
      <c r="BR78" s="1619"/>
      <c r="BS78" s="1619"/>
    </row>
    <row r="79" spans="1:71" s="1604" customFormat="1" ht="13.5" customHeight="1" x14ac:dyDescent="0.2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X79" s="1600"/>
      <c r="Y79" s="1600"/>
    </row>
    <row r="80" spans="1:71" s="1600" customFormat="1" ht="55.5" customHeight="1" x14ac:dyDescent="0.2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BA80" s="1619"/>
      <c r="BB80" s="1619"/>
      <c r="BC80" s="1619"/>
      <c r="BE80" s="1619"/>
      <c r="BF80" s="1619"/>
    </row>
    <row r="81" spans="1:69" s="1711" customFormat="1" ht="18" customHeight="1" x14ac:dyDescent="0.1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</row>
    <row r="82" spans="1:69" s="1711" customFormat="1" ht="18" customHeight="1" x14ac:dyDescent="0.15">
      <c r="A82" s="1834"/>
      <c r="B82" s="1835"/>
      <c r="C82" s="1851"/>
      <c r="D82" s="1831"/>
      <c r="E82" s="1831"/>
      <c r="F82" s="1831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</row>
    <row r="83" spans="1:69" s="1711" customFormat="1" ht="12.95" customHeight="1" x14ac:dyDescent="0.15">
      <c r="A83" s="1858" t="s">
        <v>107</v>
      </c>
      <c r="B83" s="1859"/>
      <c r="C83" s="1682">
        <f>SUM(D83:F83)</f>
        <v>0</v>
      </c>
      <c r="D83" s="1659"/>
      <c r="E83" s="1790"/>
      <c r="F83" s="1790"/>
      <c r="G83" s="1794" t="str">
        <f t="shared" ref="G83:G88" si="10">$BA83&amp;""</f>
        <v/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tr">
        <f t="shared" ref="BA83:BA88" si="11">IF($C83&lt;&gt;SUM(D83:F83),"NO ALTERE LAS FORMULAS, la suma de las edades NO es igual al TOTAL.","")</f>
        <v/>
      </c>
      <c r="BB83" s="1619"/>
      <c r="BC83" s="1619"/>
      <c r="BD83" s="1792">
        <f t="shared" ref="BD83:BD88" si="12">IF($C83&lt;&gt;SUM(D83:F83),1,0)</f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</row>
    <row r="84" spans="1:69" s="1711" customFormat="1" ht="12.95" customHeight="1" x14ac:dyDescent="0.15">
      <c r="A84" s="1845" t="s">
        <v>108</v>
      </c>
      <c r="B84" s="1846"/>
      <c r="C84" s="1743">
        <f t="shared" ref="C84:C89" si="13">SUM(D84:F84)</f>
        <v>0</v>
      </c>
      <c r="D84" s="1671"/>
      <c r="E84" s="1671"/>
      <c r="F84" s="1671"/>
      <c r="G84" s="1794" t="str">
        <f t="shared" si="10"/>
        <v/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tr">
        <f t="shared" si="11"/>
        <v/>
      </c>
      <c r="BB84" s="1619"/>
      <c r="BC84" s="1619"/>
      <c r="BD84" s="1792">
        <f t="shared" si="12"/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</row>
    <row r="85" spans="1:69" s="1711" customFormat="1" ht="12.95" customHeight="1" x14ac:dyDescent="0.15">
      <c r="A85" s="1845" t="s">
        <v>109</v>
      </c>
      <c r="B85" s="1846"/>
      <c r="C85" s="1743">
        <f t="shared" si="13"/>
        <v>0</v>
      </c>
      <c r="D85" s="1671"/>
      <c r="E85" s="1671"/>
      <c r="F85" s="1671"/>
      <c r="G85" s="1794" t="str">
        <f t="shared" si="10"/>
        <v/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tr">
        <f t="shared" si="11"/>
        <v/>
      </c>
      <c r="BB85" s="1619"/>
      <c r="BC85" s="1619"/>
      <c r="BD85" s="1792">
        <f t="shared" si="12"/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</row>
    <row r="86" spans="1:69" s="1711" customFormat="1" ht="12.95" customHeight="1" x14ac:dyDescent="0.15">
      <c r="A86" s="1845" t="s">
        <v>110</v>
      </c>
      <c r="B86" s="1846"/>
      <c r="C86" s="1743">
        <f t="shared" si="13"/>
        <v>0</v>
      </c>
      <c r="D86" s="1671"/>
      <c r="E86" s="1671"/>
      <c r="F86" s="1671"/>
      <c r="G86" s="1794" t="str">
        <f t="shared" si="10"/>
        <v/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tr">
        <f t="shared" si="11"/>
        <v/>
      </c>
      <c r="BB86" s="1619"/>
      <c r="BC86" s="1619"/>
      <c r="BD86" s="1792">
        <f t="shared" si="12"/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</row>
    <row r="87" spans="1:69" s="1711" customFormat="1" ht="12.95" customHeight="1" x14ac:dyDescent="0.15">
      <c r="A87" s="1845" t="s">
        <v>111</v>
      </c>
      <c r="B87" s="1846">
        <v>0</v>
      </c>
      <c r="C87" s="1743">
        <f t="shared" si="13"/>
        <v>0</v>
      </c>
      <c r="D87" s="1671"/>
      <c r="E87" s="1671"/>
      <c r="F87" s="1671"/>
      <c r="G87" s="1794" t="str">
        <f t="shared" si="10"/>
        <v/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tr">
        <f t="shared" si="11"/>
        <v/>
      </c>
      <c r="BB87" s="1619"/>
      <c r="BC87" s="1619"/>
      <c r="BD87" s="1792">
        <f t="shared" si="12"/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</row>
    <row r="88" spans="1:69" s="1711" customFormat="1" ht="12.95" customHeight="1" x14ac:dyDescent="0.15">
      <c r="A88" s="1864" t="s">
        <v>112</v>
      </c>
      <c r="B88" s="1865"/>
      <c r="C88" s="1743">
        <f t="shared" si="13"/>
        <v>0</v>
      </c>
      <c r="D88" s="1673"/>
      <c r="E88" s="1673"/>
      <c r="F88" s="1613"/>
      <c r="G88" s="1794" t="str">
        <f t="shared" si="10"/>
        <v/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tr">
        <f t="shared" si="11"/>
        <v/>
      </c>
      <c r="BB88" s="1619"/>
      <c r="BC88" s="1619"/>
      <c r="BD88" s="1792">
        <f t="shared" si="12"/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s="1711" customFormat="1" ht="12.95" customHeight="1" x14ac:dyDescent="0.15">
      <c r="A89" s="1816" t="s">
        <v>82</v>
      </c>
      <c r="B89" s="1817"/>
      <c r="C89" s="1647">
        <f t="shared" si="13"/>
        <v>0</v>
      </c>
      <c r="D89" s="1647">
        <f>SUM(D83:D88)</f>
        <v>0</v>
      </c>
      <c r="E89" s="1647">
        <f>SUM(E83:E88)</f>
        <v>0</v>
      </c>
      <c r="F89" s="1647">
        <f>SUM(F83:F88)</f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s="1711" customFormat="1" ht="13.5" customHeight="1" x14ac:dyDescent="0.1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s="1716" customFormat="1" ht="48.75" customHeight="1" x14ac:dyDescent="0.2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</row>
    <row r="92" spans="1:69" s="1716" customFormat="1" ht="66" customHeight="1" x14ac:dyDescent="0.2">
      <c r="A92" s="1818" t="s">
        <v>115</v>
      </c>
      <c r="B92" s="1883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</row>
    <row r="93" spans="1:69" s="1716" customFormat="1" ht="22.5" customHeight="1" x14ac:dyDescent="0.2">
      <c r="A93" s="1862" t="s">
        <v>119</v>
      </c>
      <c r="B93" s="1863"/>
      <c r="C93" s="1731">
        <f>SUM(D93:F93)</f>
        <v>0</v>
      </c>
      <c r="D93" s="1732"/>
      <c r="E93" s="1733"/>
      <c r="F93" s="1734"/>
      <c r="G93" s="1794" t="str">
        <f>$BA93&amp;""</f>
        <v/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BA93" s="1791" t="str">
        <f>IF($C93&lt;&gt;SUM(D93:F93),"NO ALTERE LAS FORMULAS, la suma de los profesionales que visita NO es igual al TOTAL.","")</f>
        <v/>
      </c>
      <c r="BB93" s="1619"/>
      <c r="BC93" s="1619"/>
      <c r="BD93" s="1792">
        <f>IF($C93&lt;&gt;SUM(D93:F93),1,0)</f>
        <v>0</v>
      </c>
      <c r="BF93" s="1619"/>
    </row>
    <row r="94" spans="1:69" s="1716" customFormat="1" ht="22.5" customHeight="1" x14ac:dyDescent="0.2">
      <c r="A94" s="1856" t="s">
        <v>120</v>
      </c>
      <c r="B94" s="1857"/>
      <c r="C94" s="1726">
        <f>SUM(D94:F94)</f>
        <v>0</v>
      </c>
      <c r="D94" s="1735"/>
      <c r="E94" s="1736"/>
      <c r="F94" s="1737"/>
      <c r="G94" s="1794" t="str">
        <f>$BA94&amp;""</f>
        <v/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BA94" s="1791" t="str">
        <f>IF($C94&lt;&gt;SUM(D94:F94),"NO ALTERE LAS FORMULAS, la suma de los profesionales que visita NO es igual al TOTAL.","")</f>
        <v/>
      </c>
      <c r="BB94" s="1619"/>
      <c r="BC94" s="1619"/>
      <c r="BD94" s="1792">
        <f>IF($C94&lt;&gt;SUM(D94:F94),1,0)</f>
        <v>0</v>
      </c>
      <c r="BF94" s="1619"/>
    </row>
    <row r="95" spans="1:69" s="1716" customFormat="1" ht="22.5" customHeight="1" x14ac:dyDescent="0.2">
      <c r="A95" s="1856" t="s">
        <v>121</v>
      </c>
      <c r="B95" s="1857"/>
      <c r="C95" s="1726">
        <f>SUM(D95:F95)</f>
        <v>0</v>
      </c>
      <c r="D95" s="1735"/>
      <c r="E95" s="1736"/>
      <c r="F95" s="1737"/>
      <c r="G95" s="1794" t="str">
        <f>$BA95&amp;""</f>
        <v/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BA95" s="1791" t="str">
        <f>IF($C95&lt;&gt;SUM(D95:F95),"NO ALTERE LAS FORMULAS, la suma de los profesionales que visita NO es igual al TOTAL.","")</f>
        <v/>
      </c>
      <c r="BB95" s="1619"/>
      <c r="BC95" s="1619"/>
      <c r="BD95" s="1792">
        <f>IF($C95&lt;&gt;SUM(D95:F95),1,0)</f>
        <v>0</v>
      </c>
      <c r="BF95" s="1619"/>
    </row>
    <row r="96" spans="1:69" s="1716" customFormat="1" ht="22.5" customHeight="1" x14ac:dyDescent="0.2">
      <c r="A96" s="1814" t="s">
        <v>122</v>
      </c>
      <c r="B96" s="1815"/>
      <c r="C96" s="1727">
        <f>SUM(D96:F96)</f>
        <v>0</v>
      </c>
      <c r="D96" s="1728"/>
      <c r="E96" s="1729"/>
      <c r="F96" s="1730"/>
      <c r="G96" s="1794" t="str">
        <f>$BA96&amp;""</f>
        <v/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BA96" s="1791" t="str">
        <f>IF($C96&lt;&gt;SUM(D96:F96),"NO ALTERE LAS FORMULAS, la suma de los profesionales que visita NO es igual al TOTAL.","")</f>
        <v/>
      </c>
      <c r="BB96" s="1619"/>
      <c r="BC96" s="1619"/>
      <c r="BD96" s="1792">
        <f>IF($C96&lt;&gt;SUM(D96:F96),1,0)</f>
        <v>0</v>
      </c>
      <c r="BF96" s="1619"/>
    </row>
    <row r="97" spans="1:102" s="1716" customFormat="1" ht="13.5" customHeight="1" x14ac:dyDescent="0.2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BA97" s="1619"/>
      <c r="BF97" s="1619"/>
    </row>
    <row r="98" spans="1:102" s="1716" customFormat="1" ht="45.75" customHeight="1" x14ac:dyDescent="0.2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BA98" s="1619"/>
      <c r="BF98" s="1619"/>
    </row>
    <row r="99" spans="1:102" s="1716" customFormat="1" ht="24" customHeight="1" x14ac:dyDescent="0.2">
      <c r="A99" s="1818" t="s">
        <v>115</v>
      </c>
      <c r="B99" s="1819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AX99" s="1619"/>
      <c r="AY99" s="1795"/>
      <c r="AZ99" s="1619"/>
      <c r="BA99" s="1619"/>
      <c r="BB99" s="1619"/>
      <c r="BC99" s="1619"/>
      <c r="BD99" s="1619"/>
    </row>
    <row r="100" spans="1:102" s="1604" customFormat="1" ht="37.5" customHeight="1" x14ac:dyDescent="0.2">
      <c r="A100" s="1854" t="s">
        <v>125</v>
      </c>
      <c r="B100" s="1855"/>
      <c r="C100" s="1720"/>
      <c r="U100" s="1600"/>
      <c r="V100" s="1600"/>
    </row>
    <row r="101" spans="1:102" s="1716" customFormat="1" ht="13.5" customHeight="1" x14ac:dyDescent="0.2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BA101" s="1619"/>
      <c r="BF101" s="1619"/>
    </row>
    <row r="102" spans="1:102" s="1604" customFormat="1" ht="51" customHeight="1" x14ac:dyDescent="0.2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</row>
    <row r="103" spans="1:102" s="1606" customFormat="1" x14ac:dyDescent="0.2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707"/>
      <c r="K103" s="1866"/>
      <c r="L103" s="186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</row>
    <row r="104" spans="1:102" s="1711" customFormat="1" ht="21" x14ac:dyDescent="0.15">
      <c r="A104" s="1871"/>
      <c r="B104" s="1872"/>
      <c r="C104" s="1831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s="1711" customFormat="1" ht="21" customHeight="1" x14ac:dyDescent="0.15">
      <c r="A105" s="1812" t="s">
        <v>129</v>
      </c>
      <c r="B105" s="1813"/>
      <c r="C105" s="1647">
        <f>SUM(D105:I105)</f>
        <v>0</v>
      </c>
      <c r="D105" s="1751"/>
      <c r="E105" s="1752"/>
      <c r="F105" s="1752"/>
      <c r="G105" s="1752"/>
      <c r="H105" s="1752"/>
      <c r="I105" s="1753"/>
      <c r="J105" s="1794" t="str">
        <f>$BA105&amp;""</f>
        <v/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tr">
        <f>IF($C105&lt;&gt;SUM(D105:I105),"NO ALTERE LAS FORMULAS, la suma de las edades NO es igual al TOTAL.","")</f>
        <v/>
      </c>
      <c r="BB105" s="1619"/>
      <c r="BC105" s="1619"/>
      <c r="BD105" s="1792">
        <f>IF($C105&lt;&gt;SUM(D105:I105),1,0)</f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s="1716" customFormat="1" ht="13.5" customHeight="1" x14ac:dyDescent="0.2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BA106" s="1619"/>
      <c r="BF106" s="1619"/>
    </row>
    <row r="107" spans="1:102" s="1604" customFormat="1" x14ac:dyDescent="0.2">
      <c r="A107" s="1621"/>
      <c r="X107" s="1600"/>
      <c r="Y107" s="1600"/>
    </row>
    <row r="108" spans="1:102" s="1604" customFormat="1" x14ac:dyDescent="0.2">
      <c r="A108" s="1621"/>
      <c r="X108" s="1600"/>
      <c r="Y108" s="1600"/>
    </row>
    <row r="109" spans="1:102" s="1604" customFormat="1" x14ac:dyDescent="0.2">
      <c r="A109" s="1621"/>
      <c r="X109" s="1600"/>
      <c r="Y109" s="1600"/>
    </row>
    <row r="110" spans="1:102" s="1604" customFormat="1" x14ac:dyDescent="0.2">
      <c r="A110" s="1621"/>
      <c r="X110" s="1600"/>
      <c r="Y110" s="1600"/>
    </row>
    <row r="111" spans="1:102" s="1604" customFormat="1" x14ac:dyDescent="0.2">
      <c r="A111" s="1621"/>
      <c r="X111" s="1600"/>
      <c r="Y111" s="1600"/>
    </row>
    <row r="112" spans="1:102" s="1604" customFormat="1" x14ac:dyDescent="0.2">
      <c r="A112" s="1621"/>
      <c r="X112" s="1600"/>
      <c r="Y112" s="1600"/>
    </row>
    <row r="113" spans="1:25" s="1604" customFormat="1" x14ac:dyDescent="0.2">
      <c r="A113" s="1621"/>
      <c r="X113" s="1600"/>
      <c r="Y113" s="1600"/>
    </row>
    <row r="114" spans="1:25" s="1604" customFormat="1" x14ac:dyDescent="0.2">
      <c r="A114" s="1621"/>
      <c r="X114" s="1600"/>
      <c r="Y114" s="1600"/>
    </row>
    <row r="115" spans="1:25" s="1604" customFormat="1" x14ac:dyDescent="0.2">
      <c r="A115" s="1621"/>
      <c r="X115" s="1600"/>
      <c r="Y115" s="1600"/>
    </row>
    <row r="116" spans="1:25" s="1604" customFormat="1" x14ac:dyDescent="0.2">
      <c r="A116" s="1621"/>
      <c r="X116" s="1600"/>
      <c r="Y116" s="1600"/>
    </row>
    <row r="117" spans="1:25" s="1604" customFormat="1" x14ac:dyDescent="0.2">
      <c r="A117" s="1621"/>
      <c r="X117" s="1600"/>
      <c r="Y117" s="1600"/>
    </row>
    <row r="118" spans="1:25" s="1604" customFormat="1" x14ac:dyDescent="0.2">
      <c r="A118" s="1621"/>
      <c r="X118" s="1600"/>
      <c r="Y118" s="1600"/>
    </row>
    <row r="119" spans="1:25" s="1604" customFormat="1" x14ac:dyDescent="0.2">
      <c r="A119" s="1621"/>
      <c r="X119" s="1600"/>
      <c r="Y119" s="1600"/>
    </row>
    <row r="120" spans="1:25" s="1604" customFormat="1" x14ac:dyDescent="0.2">
      <c r="A120" s="1621"/>
      <c r="X120" s="1600"/>
      <c r="Y120" s="1600"/>
    </row>
    <row r="121" spans="1:25" s="1604" customFormat="1" x14ac:dyDescent="0.2">
      <c r="A121" s="1621"/>
      <c r="X121" s="1600"/>
      <c r="Y121" s="1600"/>
    </row>
    <row r="122" spans="1:25" s="1604" customFormat="1" x14ac:dyDescent="0.2">
      <c r="A122" s="1621"/>
      <c r="X122" s="1600"/>
      <c r="Y122" s="1600"/>
    </row>
    <row r="123" spans="1:25" s="1604" customFormat="1" x14ac:dyDescent="0.2">
      <c r="A123" s="1621"/>
      <c r="X123" s="1600"/>
      <c r="Y123" s="1600"/>
    </row>
    <row r="124" spans="1:25" s="1604" customFormat="1" x14ac:dyDescent="0.2">
      <c r="A124" s="1621"/>
      <c r="X124" s="1600"/>
      <c r="Y124" s="1600"/>
    </row>
    <row r="125" spans="1:25" s="1604" customFormat="1" x14ac:dyDescent="0.2">
      <c r="A125" s="1621"/>
      <c r="X125" s="1600"/>
      <c r="Y125" s="1600"/>
    </row>
    <row r="126" spans="1:25" s="1604" customFormat="1" x14ac:dyDescent="0.2">
      <c r="A126" s="1621"/>
      <c r="X126" s="1600"/>
      <c r="Y126" s="1600"/>
    </row>
    <row r="127" spans="1:25" s="1604" customFormat="1" x14ac:dyDescent="0.2">
      <c r="A127" s="1621"/>
      <c r="X127" s="1600"/>
      <c r="Y127" s="1600"/>
    </row>
    <row r="128" spans="1:25" s="1604" customFormat="1" x14ac:dyDescent="0.2">
      <c r="A128" s="1621"/>
      <c r="X128" s="1600"/>
      <c r="Y128" s="1600"/>
    </row>
    <row r="129" spans="1:25" s="1604" customFormat="1" x14ac:dyDescent="0.2">
      <c r="A129" s="1621"/>
      <c r="X129" s="1600"/>
      <c r="Y129" s="1600"/>
    </row>
    <row r="130" spans="1:25" s="1604" customFormat="1" x14ac:dyDescent="0.2">
      <c r="A130" s="1621"/>
      <c r="X130" s="1600"/>
      <c r="Y130" s="1600"/>
    </row>
    <row r="131" spans="1:25" s="1604" customFormat="1" x14ac:dyDescent="0.2">
      <c r="A131" s="1621"/>
      <c r="X131" s="1600"/>
      <c r="Y131" s="1600"/>
    </row>
    <row r="132" spans="1:25" s="1604" customFormat="1" x14ac:dyDescent="0.2">
      <c r="A132" s="1621"/>
      <c r="X132" s="1600"/>
      <c r="Y132" s="1600"/>
    </row>
    <row r="133" spans="1:25" s="1604" customFormat="1" x14ac:dyDescent="0.2">
      <c r="A133" s="1621"/>
      <c r="X133" s="1600"/>
      <c r="Y133" s="1600"/>
    </row>
    <row r="134" spans="1:25" s="1604" customFormat="1" x14ac:dyDescent="0.2">
      <c r="A134" s="1621"/>
      <c r="X134" s="1600"/>
      <c r="Y134" s="1600"/>
    </row>
    <row r="135" spans="1:25" s="1604" customFormat="1" x14ac:dyDescent="0.2">
      <c r="A135" s="1621"/>
      <c r="X135" s="1600"/>
      <c r="Y135" s="1600"/>
    </row>
    <row r="136" spans="1:25" s="1604" customFormat="1" x14ac:dyDescent="0.2">
      <c r="A136" s="1621"/>
      <c r="X136" s="1600"/>
      <c r="Y136" s="1600"/>
    </row>
    <row r="137" spans="1:25" s="1604" customFormat="1" x14ac:dyDescent="0.2">
      <c r="A137" s="1621"/>
      <c r="X137" s="1600"/>
      <c r="Y137" s="1600"/>
    </row>
    <row r="138" spans="1:25" s="1604" customFormat="1" x14ac:dyDescent="0.2">
      <c r="A138" s="1621"/>
      <c r="X138" s="1600"/>
      <c r="Y138" s="1600"/>
    </row>
    <row r="139" spans="1:25" s="1604" customFormat="1" x14ac:dyDescent="0.2">
      <c r="A139" s="1621"/>
      <c r="X139" s="1600"/>
      <c r="Y139" s="1600"/>
    </row>
    <row r="140" spans="1:25" s="1604" customFormat="1" x14ac:dyDescent="0.2">
      <c r="A140" s="1621"/>
      <c r="X140" s="1600"/>
      <c r="Y140" s="1600"/>
    </row>
    <row r="141" spans="1:25" s="1604" customFormat="1" x14ac:dyDescent="0.2">
      <c r="A141" s="1621"/>
      <c r="X141" s="1600"/>
      <c r="Y141" s="1600"/>
    </row>
    <row r="142" spans="1:25" s="1604" customFormat="1" x14ac:dyDescent="0.2">
      <c r="A142" s="1621"/>
      <c r="X142" s="1600"/>
      <c r="Y142" s="1600"/>
    </row>
    <row r="143" spans="1:25" s="1604" customFormat="1" x14ac:dyDescent="0.2">
      <c r="A143" s="1621"/>
      <c r="I143" s="1622"/>
      <c r="X143" s="1600"/>
      <c r="Y143" s="1600"/>
    </row>
    <row r="144" spans="1:25" s="1604" customFormat="1" x14ac:dyDescent="0.2">
      <c r="A144" s="1621"/>
      <c r="I144" s="1622"/>
      <c r="X144" s="1600"/>
      <c r="Y144" s="1600"/>
    </row>
    <row r="145" spans="1:86" s="1604" customFormat="1" x14ac:dyDescent="0.2">
      <c r="A145" s="1621"/>
      <c r="I145" s="1622"/>
      <c r="X145" s="1600"/>
      <c r="Y145" s="1600"/>
    </row>
    <row r="146" spans="1:86" s="1604" customFormat="1" x14ac:dyDescent="0.2">
      <c r="A146" s="1621"/>
      <c r="I146" s="1622"/>
      <c r="X146" s="1600"/>
      <c r="Y146" s="1600"/>
    </row>
    <row r="147" spans="1:86" s="1604" customFormat="1" x14ac:dyDescent="0.2">
      <c r="A147" s="1621"/>
      <c r="I147" s="1622"/>
      <c r="X147" s="1600"/>
      <c r="Y147" s="1600"/>
    </row>
    <row r="148" spans="1:86" s="1604" customFormat="1" x14ac:dyDescent="0.2">
      <c r="A148" s="1621"/>
      <c r="I148" s="1622"/>
      <c r="X148" s="1600"/>
      <c r="Y148" s="1600"/>
    </row>
    <row r="149" spans="1:86" s="1622" customFormat="1" x14ac:dyDescent="0.2">
      <c r="A149" s="1621"/>
      <c r="B149" s="1604"/>
      <c r="C149" s="1604"/>
      <c r="D149" s="1604"/>
      <c r="E149" s="1604"/>
      <c r="F149" s="1604"/>
      <c r="X149" s="1624"/>
      <c r="Y149" s="1624"/>
    </row>
    <row r="150" spans="1:86" s="1622" customFormat="1" x14ac:dyDescent="0.2">
      <c r="A150" s="1623"/>
      <c r="B150" s="1604"/>
      <c r="C150" s="1604"/>
      <c r="D150" s="1604"/>
      <c r="E150" s="1604"/>
      <c r="F150" s="1604"/>
      <c r="X150" s="1624"/>
      <c r="Y150" s="1624"/>
    </row>
    <row r="151" spans="1:86" s="1622" customFormat="1" x14ac:dyDescent="0.2">
      <c r="A151" s="1621"/>
      <c r="B151" s="1604"/>
      <c r="C151" s="1604"/>
      <c r="D151" s="1604"/>
      <c r="E151" s="1604"/>
      <c r="F151" s="1604"/>
      <c r="X151" s="1624"/>
      <c r="Y151" s="1624"/>
    </row>
    <row r="152" spans="1:86" x14ac:dyDescent="0.2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</row>
    <row r="153" spans="1:86" s="1629" customFormat="1" x14ac:dyDescent="0.2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s="1629" customFormat="1" x14ac:dyDescent="0.2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s="1629" customFormat="1" x14ac:dyDescent="0.2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s="1629" customFormat="1" x14ac:dyDescent="0.2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s="1629" customFormat="1" x14ac:dyDescent="0.2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s="1629" customFormat="1" x14ac:dyDescent="0.2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s="1629" customFormat="1" x14ac:dyDescent="0.2">
      <c r="A159" s="1630"/>
      <c r="B159" s="1626"/>
      <c r="C159" s="1626"/>
      <c r="D159" s="1626"/>
      <c r="E159" s="1626"/>
      <c r="F159" s="1626"/>
      <c r="N159" s="1628"/>
      <c r="P159" s="1628"/>
      <c r="X159" s="1628"/>
      <c r="Y159" s="1628"/>
      <c r="Z159" s="1628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s="1629" customFormat="1" x14ac:dyDescent="0.2">
      <c r="A160" s="1630"/>
      <c r="B160" s="1626"/>
      <c r="C160" s="1626"/>
      <c r="D160" s="1626"/>
      <c r="E160" s="1626"/>
      <c r="F160" s="1626"/>
      <c r="N160" s="1628"/>
      <c r="P160" s="1628"/>
      <c r="X160" s="1628"/>
      <c r="Y160" s="1628"/>
      <c r="Z160" s="1628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s="1629" customFormat="1" x14ac:dyDescent="0.2">
      <c r="A161" s="1630"/>
      <c r="B161" s="1626"/>
      <c r="C161" s="1626"/>
      <c r="D161" s="1626"/>
      <c r="E161" s="1626"/>
      <c r="F161" s="1626"/>
      <c r="N161" s="1628"/>
      <c r="P161" s="1628"/>
      <c r="X161" s="1628"/>
      <c r="Y161" s="1628"/>
      <c r="Z161" s="1628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s="1629" customFormat="1" x14ac:dyDescent="0.2">
      <c r="A162" s="1631"/>
      <c r="N162" s="1628"/>
      <c r="P162" s="1628"/>
      <c r="X162" s="1628"/>
      <c r="Y162" s="1628"/>
      <c r="Z162" s="1628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s="1629" customFormat="1" x14ac:dyDescent="0.2">
      <c r="A163" s="1796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s="1629" customFormat="1" x14ac:dyDescent="0.2">
      <c r="A164" s="1631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s="1629" customFormat="1" x14ac:dyDescent="0.2">
      <c r="A165" s="1631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s="1629" customFormat="1" x14ac:dyDescent="0.2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s="1629" customFormat="1" x14ac:dyDescent="0.2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s="1629" customFormat="1" x14ac:dyDescent="0.2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s="1629" customFormat="1" x14ac:dyDescent="0.2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s="1629" customFormat="1" x14ac:dyDescent="0.2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s="1629" customFormat="1" x14ac:dyDescent="0.2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s="1629" customFormat="1" x14ac:dyDescent="0.2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s="1629" customFormat="1" x14ac:dyDescent="0.2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s="1629" customFormat="1" x14ac:dyDescent="0.2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s="1629" customFormat="1" x14ac:dyDescent="0.2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s="1629" customFormat="1" x14ac:dyDescent="0.2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s="1629" customFormat="1" x14ac:dyDescent="0.2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s="1629" customFormat="1" x14ac:dyDescent="0.2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s="1629" customFormat="1" x14ac:dyDescent="0.2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s="1629" customFormat="1" x14ac:dyDescent="0.2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s="1629" customFormat="1" x14ac:dyDescent="0.2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s="1629" customFormat="1" x14ac:dyDescent="0.2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s="1629" customFormat="1" x14ac:dyDescent="0.2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s="1629" customFormat="1" x14ac:dyDescent="0.2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s="1629" customFormat="1" x14ac:dyDescent="0.2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s="1629" customFormat="1" x14ac:dyDescent="0.2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s="1629" customFormat="1" x14ac:dyDescent="0.2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s="1629" customFormat="1" x14ac:dyDescent="0.2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s="1629" customFormat="1" x14ac:dyDescent="0.2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s="1629" customFormat="1" x14ac:dyDescent="0.2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s="1629" customFormat="1" x14ac:dyDescent="0.2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s="1629" customFormat="1" x14ac:dyDescent="0.2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s="1629" customFormat="1" x14ac:dyDescent="0.2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s="1629" customFormat="1" x14ac:dyDescent="0.2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s="1629" customFormat="1" x14ac:dyDescent="0.2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s="1629" customFormat="1" x14ac:dyDescent="0.2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s="1629" customFormat="1" x14ac:dyDescent="0.2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s="1629" customFormat="1" x14ac:dyDescent="0.2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s="1629" customFormat="1" x14ac:dyDescent="0.2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s="1629" customFormat="1" x14ac:dyDescent="0.2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s="1629" customFormat="1" x14ac:dyDescent="0.2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s="1629" customFormat="1" x14ac:dyDescent="0.2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s="1629" customFormat="1" x14ac:dyDescent="0.2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s="1629" customFormat="1" x14ac:dyDescent="0.2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s="1629" customFormat="1" x14ac:dyDescent="0.2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s="1629" customFormat="1" x14ac:dyDescent="0.2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s="1629" customFormat="1" x14ac:dyDescent="0.2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s="1629" customFormat="1" x14ac:dyDescent="0.2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s="1629" customFormat="1" x14ac:dyDescent="0.2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s="1629" customFormat="1" x14ac:dyDescent="0.2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s="1629" customFormat="1" x14ac:dyDescent="0.2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s="1629" customFormat="1" x14ac:dyDescent="0.2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s="1629" customFormat="1" x14ac:dyDescent="0.2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s="1629" customFormat="1" x14ac:dyDescent="0.2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s="1629" customFormat="1" x14ac:dyDescent="0.2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s="1629" customFormat="1" x14ac:dyDescent="0.2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s="1629" customFormat="1" x14ac:dyDescent="0.2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s="1629" customFormat="1" x14ac:dyDescent="0.2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s="1629" customFormat="1" x14ac:dyDescent="0.2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s="1629" customFormat="1" hidden="1" x14ac:dyDescent="0.2">
      <c r="A220" s="1798">
        <f>SUM(A7:I19)+SUM(A69:B71)+SUM(A80:I105)</f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s="1629" customFormat="1" hidden="1" x14ac:dyDescent="0.2">
      <c r="A221" s="1798">
        <f>SUM(A21:H67)+SUM(A73:L78)</f>
        <v>18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s="1629" customFormat="1" x14ac:dyDescent="0.2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s="1629" customFormat="1" x14ac:dyDescent="0.2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s="1629" customFormat="1" x14ac:dyDescent="0.2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s="1629" customFormat="1" x14ac:dyDescent="0.2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s="1629" customFormat="1" x14ac:dyDescent="0.2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s="1629" customFormat="1" x14ac:dyDescent="0.2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s="1629" customFormat="1" x14ac:dyDescent="0.2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s="1629" customFormat="1" x14ac:dyDescent="0.2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s="1629" customFormat="1" x14ac:dyDescent="0.2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s="1629" customFormat="1" x14ac:dyDescent="0.2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s="1629" customFormat="1" x14ac:dyDescent="0.2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s="1629" customFormat="1" x14ac:dyDescent="0.2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s="1629" customFormat="1" x14ac:dyDescent="0.2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s="1629" customFormat="1" x14ac:dyDescent="0.2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s="1629" customFormat="1" x14ac:dyDescent="0.2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s="1629" customFormat="1" x14ac:dyDescent="0.2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s="1629" customFormat="1" x14ac:dyDescent="0.2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s="1629" customFormat="1" x14ac:dyDescent="0.2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s="1629" customFormat="1" x14ac:dyDescent="0.2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s="1629" customFormat="1" x14ac:dyDescent="0.2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s="1629" customFormat="1" x14ac:dyDescent="0.2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s="1629" customFormat="1" x14ac:dyDescent="0.2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s="1629" customFormat="1" x14ac:dyDescent="0.2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s="1629" customFormat="1" x14ac:dyDescent="0.2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s="1629" customFormat="1" x14ac:dyDescent="0.2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s="1629" customFormat="1" x14ac:dyDescent="0.2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s="1629" customFormat="1" x14ac:dyDescent="0.2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s="1629" customFormat="1" x14ac:dyDescent="0.2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s="1629" customFormat="1" x14ac:dyDescent="0.2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s="1629" customFormat="1" x14ac:dyDescent="0.2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s="1629" customFormat="1" x14ac:dyDescent="0.2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s="1629" customFormat="1" x14ac:dyDescent="0.2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s="1629" customFormat="1" x14ac:dyDescent="0.2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s="1629" customFormat="1" x14ac:dyDescent="0.2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s="1629" customFormat="1" x14ac:dyDescent="0.2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s="1629" customFormat="1" x14ac:dyDescent="0.2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s="1629" customFormat="1" x14ac:dyDescent="0.2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s="1629" customFormat="1" x14ac:dyDescent="0.2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s="1629" customFormat="1" x14ac:dyDescent="0.2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s="1629" customFormat="1" x14ac:dyDescent="0.2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s="1629" customFormat="1" x14ac:dyDescent="0.2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s="1629" customFormat="1" x14ac:dyDescent="0.2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s="1629" customFormat="1" x14ac:dyDescent="0.2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s="1629" customFormat="1" x14ac:dyDescent="0.2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s="1629" customFormat="1" x14ac:dyDescent="0.2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s="1629" customFormat="1" x14ac:dyDescent="0.2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s="1629" customFormat="1" x14ac:dyDescent="0.2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s="1629" customFormat="1" x14ac:dyDescent="0.2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s="1629" customFormat="1" x14ac:dyDescent="0.2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s="1629" customFormat="1" x14ac:dyDescent="0.2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s="1629" customFormat="1" x14ac:dyDescent="0.2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s="1629" customFormat="1" x14ac:dyDescent="0.2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s="1629" customFormat="1" x14ac:dyDescent="0.2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s="1629" customFormat="1" x14ac:dyDescent="0.2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s="1629" customFormat="1" x14ac:dyDescent="0.2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s="1629" customFormat="1" x14ac:dyDescent="0.2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s="1629" customFormat="1" x14ac:dyDescent="0.2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s="1629" customFormat="1" x14ac:dyDescent="0.2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s="1629" customFormat="1" x14ac:dyDescent="0.2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s="1629" customFormat="1" x14ac:dyDescent="0.2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s="1629" customFormat="1" x14ac:dyDescent="0.2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s="1629" customFormat="1" x14ac:dyDescent="0.2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s="1629" customFormat="1" x14ac:dyDescent="0.2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s="1629" customFormat="1" x14ac:dyDescent="0.2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s="1629" customFormat="1" x14ac:dyDescent="0.2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s="1629" customFormat="1" x14ac:dyDescent="0.2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O7" sqref="O7"/>
    </sheetView>
  </sheetViews>
  <sheetFormatPr baseColWidth="10" defaultRowHeight="12.75" x14ac:dyDescent="0.2"/>
  <cols>
    <col min="1" max="1" width="30.5703125" style="1625" customWidth="1"/>
    <col min="2" max="2" width="15.7109375" style="1606" customWidth="1"/>
    <col min="3" max="3" width="10.5703125" style="1606" customWidth="1"/>
    <col min="4" max="6" width="10.85546875" style="1606" customWidth="1"/>
    <col min="7" max="8" width="11.28515625" style="1606" customWidth="1"/>
    <col min="9" max="9" width="10.5703125" style="1606" customWidth="1"/>
    <col min="10" max="10" width="9.7109375" style="1606" customWidth="1"/>
    <col min="11" max="12" width="10.140625" style="1606" customWidth="1"/>
    <col min="13" max="13" width="11.28515625" style="1606" customWidth="1"/>
    <col min="14" max="14" width="9.7109375" style="1620" customWidth="1"/>
    <col min="15" max="15" width="9.7109375" style="1606" customWidth="1"/>
    <col min="16" max="16" width="9.7109375" style="1620" customWidth="1"/>
    <col min="17" max="17" width="9.7109375" style="1606" customWidth="1"/>
    <col min="18" max="18" width="9.28515625" style="1606" customWidth="1"/>
    <col min="19" max="19" width="8.7109375" style="1606" customWidth="1"/>
    <col min="20" max="22" width="8.7109375" style="1626" customWidth="1"/>
    <col min="23" max="23" width="9.7109375" style="1626" customWidth="1"/>
    <col min="24" max="25" width="9.7109375" style="1628" customWidth="1"/>
    <col min="26" max="26" width="10.140625" style="1628" customWidth="1"/>
    <col min="27" max="27" width="10.140625" style="1626" customWidth="1"/>
    <col min="28" max="28" width="9.7109375" style="1626" customWidth="1"/>
    <col min="29" max="51" width="12.7109375" style="1626" customWidth="1"/>
    <col min="52" max="52" width="14.140625" style="1626" customWidth="1"/>
    <col min="53" max="56" width="12.7109375" style="1626" hidden="1" customWidth="1"/>
    <col min="57" max="58" width="12.140625" style="1626" hidden="1" customWidth="1"/>
    <col min="59" max="62" width="12.140625" style="1626" customWidth="1"/>
    <col min="63" max="256" width="11.42578125" style="1626"/>
    <col min="257" max="257" width="30.5703125" style="1626" customWidth="1"/>
    <col min="258" max="258" width="15.7109375" style="1626" customWidth="1"/>
    <col min="259" max="259" width="10.5703125" style="1626" customWidth="1"/>
    <col min="260" max="262" width="10.85546875" style="1626" customWidth="1"/>
    <col min="263" max="264" width="11.28515625" style="1626" customWidth="1"/>
    <col min="265" max="265" width="10.5703125" style="1626" customWidth="1"/>
    <col min="266" max="266" width="9.7109375" style="1626" customWidth="1"/>
    <col min="267" max="268" width="10.140625" style="1626" customWidth="1"/>
    <col min="269" max="269" width="11.28515625" style="1626" customWidth="1"/>
    <col min="270" max="273" width="9.7109375" style="1626" customWidth="1"/>
    <col min="274" max="274" width="9.28515625" style="1626" customWidth="1"/>
    <col min="275" max="278" width="8.7109375" style="1626" customWidth="1"/>
    <col min="279" max="281" width="9.7109375" style="1626" customWidth="1"/>
    <col min="282" max="283" width="10.140625" style="1626" customWidth="1"/>
    <col min="284" max="284" width="9.7109375" style="1626" customWidth="1"/>
    <col min="285" max="307" width="12.7109375" style="1626" customWidth="1"/>
    <col min="308" max="308" width="14.140625" style="1626" customWidth="1"/>
    <col min="309" max="314" width="0" style="1626" hidden="1" customWidth="1"/>
    <col min="315" max="318" width="12.140625" style="1626" customWidth="1"/>
    <col min="319" max="512" width="11.42578125" style="1626"/>
    <col min="513" max="513" width="30.5703125" style="1626" customWidth="1"/>
    <col min="514" max="514" width="15.7109375" style="1626" customWidth="1"/>
    <col min="515" max="515" width="10.5703125" style="1626" customWidth="1"/>
    <col min="516" max="518" width="10.85546875" style="1626" customWidth="1"/>
    <col min="519" max="520" width="11.28515625" style="1626" customWidth="1"/>
    <col min="521" max="521" width="10.5703125" style="1626" customWidth="1"/>
    <col min="522" max="522" width="9.7109375" style="1626" customWidth="1"/>
    <col min="523" max="524" width="10.140625" style="1626" customWidth="1"/>
    <col min="525" max="525" width="11.28515625" style="1626" customWidth="1"/>
    <col min="526" max="529" width="9.7109375" style="1626" customWidth="1"/>
    <col min="530" max="530" width="9.28515625" style="1626" customWidth="1"/>
    <col min="531" max="534" width="8.7109375" style="1626" customWidth="1"/>
    <col min="535" max="537" width="9.7109375" style="1626" customWidth="1"/>
    <col min="538" max="539" width="10.140625" style="1626" customWidth="1"/>
    <col min="540" max="540" width="9.7109375" style="1626" customWidth="1"/>
    <col min="541" max="563" width="12.7109375" style="1626" customWidth="1"/>
    <col min="564" max="564" width="14.140625" style="1626" customWidth="1"/>
    <col min="565" max="570" width="0" style="1626" hidden="1" customWidth="1"/>
    <col min="571" max="574" width="12.140625" style="1626" customWidth="1"/>
    <col min="575" max="768" width="11.42578125" style="1626"/>
    <col min="769" max="769" width="30.5703125" style="1626" customWidth="1"/>
    <col min="770" max="770" width="15.7109375" style="1626" customWidth="1"/>
    <col min="771" max="771" width="10.5703125" style="1626" customWidth="1"/>
    <col min="772" max="774" width="10.85546875" style="1626" customWidth="1"/>
    <col min="775" max="776" width="11.28515625" style="1626" customWidth="1"/>
    <col min="777" max="777" width="10.5703125" style="1626" customWidth="1"/>
    <col min="778" max="778" width="9.7109375" style="1626" customWidth="1"/>
    <col min="779" max="780" width="10.140625" style="1626" customWidth="1"/>
    <col min="781" max="781" width="11.28515625" style="1626" customWidth="1"/>
    <col min="782" max="785" width="9.7109375" style="1626" customWidth="1"/>
    <col min="786" max="786" width="9.28515625" style="1626" customWidth="1"/>
    <col min="787" max="790" width="8.7109375" style="1626" customWidth="1"/>
    <col min="791" max="793" width="9.7109375" style="1626" customWidth="1"/>
    <col min="794" max="795" width="10.140625" style="1626" customWidth="1"/>
    <col min="796" max="796" width="9.7109375" style="1626" customWidth="1"/>
    <col min="797" max="819" width="12.7109375" style="1626" customWidth="1"/>
    <col min="820" max="820" width="14.140625" style="1626" customWidth="1"/>
    <col min="821" max="826" width="0" style="1626" hidden="1" customWidth="1"/>
    <col min="827" max="830" width="12.140625" style="1626" customWidth="1"/>
    <col min="831" max="1024" width="11.42578125" style="1626"/>
    <col min="1025" max="1025" width="30.5703125" style="1626" customWidth="1"/>
    <col min="1026" max="1026" width="15.7109375" style="1626" customWidth="1"/>
    <col min="1027" max="1027" width="10.5703125" style="1626" customWidth="1"/>
    <col min="1028" max="1030" width="10.85546875" style="1626" customWidth="1"/>
    <col min="1031" max="1032" width="11.28515625" style="1626" customWidth="1"/>
    <col min="1033" max="1033" width="10.5703125" style="1626" customWidth="1"/>
    <col min="1034" max="1034" width="9.7109375" style="1626" customWidth="1"/>
    <col min="1035" max="1036" width="10.140625" style="1626" customWidth="1"/>
    <col min="1037" max="1037" width="11.28515625" style="1626" customWidth="1"/>
    <col min="1038" max="1041" width="9.7109375" style="1626" customWidth="1"/>
    <col min="1042" max="1042" width="9.28515625" style="1626" customWidth="1"/>
    <col min="1043" max="1046" width="8.7109375" style="1626" customWidth="1"/>
    <col min="1047" max="1049" width="9.7109375" style="1626" customWidth="1"/>
    <col min="1050" max="1051" width="10.140625" style="1626" customWidth="1"/>
    <col min="1052" max="1052" width="9.7109375" style="1626" customWidth="1"/>
    <col min="1053" max="1075" width="12.7109375" style="1626" customWidth="1"/>
    <col min="1076" max="1076" width="14.140625" style="1626" customWidth="1"/>
    <col min="1077" max="1082" width="0" style="1626" hidden="1" customWidth="1"/>
    <col min="1083" max="1086" width="12.140625" style="1626" customWidth="1"/>
    <col min="1087" max="1280" width="11.42578125" style="1626"/>
    <col min="1281" max="1281" width="30.5703125" style="1626" customWidth="1"/>
    <col min="1282" max="1282" width="15.7109375" style="1626" customWidth="1"/>
    <col min="1283" max="1283" width="10.5703125" style="1626" customWidth="1"/>
    <col min="1284" max="1286" width="10.85546875" style="1626" customWidth="1"/>
    <col min="1287" max="1288" width="11.28515625" style="1626" customWidth="1"/>
    <col min="1289" max="1289" width="10.5703125" style="1626" customWidth="1"/>
    <col min="1290" max="1290" width="9.7109375" style="1626" customWidth="1"/>
    <col min="1291" max="1292" width="10.140625" style="1626" customWidth="1"/>
    <col min="1293" max="1293" width="11.28515625" style="1626" customWidth="1"/>
    <col min="1294" max="1297" width="9.7109375" style="1626" customWidth="1"/>
    <col min="1298" max="1298" width="9.28515625" style="1626" customWidth="1"/>
    <col min="1299" max="1302" width="8.7109375" style="1626" customWidth="1"/>
    <col min="1303" max="1305" width="9.7109375" style="1626" customWidth="1"/>
    <col min="1306" max="1307" width="10.140625" style="1626" customWidth="1"/>
    <col min="1308" max="1308" width="9.7109375" style="1626" customWidth="1"/>
    <col min="1309" max="1331" width="12.7109375" style="1626" customWidth="1"/>
    <col min="1332" max="1332" width="14.140625" style="1626" customWidth="1"/>
    <col min="1333" max="1338" width="0" style="1626" hidden="1" customWidth="1"/>
    <col min="1339" max="1342" width="12.140625" style="1626" customWidth="1"/>
    <col min="1343" max="1536" width="11.42578125" style="1626"/>
    <col min="1537" max="1537" width="30.5703125" style="1626" customWidth="1"/>
    <col min="1538" max="1538" width="15.7109375" style="1626" customWidth="1"/>
    <col min="1539" max="1539" width="10.5703125" style="1626" customWidth="1"/>
    <col min="1540" max="1542" width="10.85546875" style="1626" customWidth="1"/>
    <col min="1543" max="1544" width="11.28515625" style="1626" customWidth="1"/>
    <col min="1545" max="1545" width="10.5703125" style="1626" customWidth="1"/>
    <col min="1546" max="1546" width="9.7109375" style="1626" customWidth="1"/>
    <col min="1547" max="1548" width="10.140625" style="1626" customWidth="1"/>
    <col min="1549" max="1549" width="11.28515625" style="1626" customWidth="1"/>
    <col min="1550" max="1553" width="9.7109375" style="1626" customWidth="1"/>
    <col min="1554" max="1554" width="9.28515625" style="1626" customWidth="1"/>
    <col min="1555" max="1558" width="8.7109375" style="1626" customWidth="1"/>
    <col min="1559" max="1561" width="9.7109375" style="1626" customWidth="1"/>
    <col min="1562" max="1563" width="10.140625" style="1626" customWidth="1"/>
    <col min="1564" max="1564" width="9.7109375" style="1626" customWidth="1"/>
    <col min="1565" max="1587" width="12.7109375" style="1626" customWidth="1"/>
    <col min="1588" max="1588" width="14.140625" style="1626" customWidth="1"/>
    <col min="1589" max="1594" width="0" style="1626" hidden="1" customWidth="1"/>
    <col min="1595" max="1598" width="12.140625" style="1626" customWidth="1"/>
    <col min="1599" max="1792" width="11.42578125" style="1626"/>
    <col min="1793" max="1793" width="30.5703125" style="1626" customWidth="1"/>
    <col min="1794" max="1794" width="15.7109375" style="1626" customWidth="1"/>
    <col min="1795" max="1795" width="10.5703125" style="1626" customWidth="1"/>
    <col min="1796" max="1798" width="10.85546875" style="1626" customWidth="1"/>
    <col min="1799" max="1800" width="11.28515625" style="1626" customWidth="1"/>
    <col min="1801" max="1801" width="10.5703125" style="1626" customWidth="1"/>
    <col min="1802" max="1802" width="9.7109375" style="1626" customWidth="1"/>
    <col min="1803" max="1804" width="10.140625" style="1626" customWidth="1"/>
    <col min="1805" max="1805" width="11.28515625" style="1626" customWidth="1"/>
    <col min="1806" max="1809" width="9.7109375" style="1626" customWidth="1"/>
    <col min="1810" max="1810" width="9.28515625" style="1626" customWidth="1"/>
    <col min="1811" max="1814" width="8.7109375" style="1626" customWidth="1"/>
    <col min="1815" max="1817" width="9.7109375" style="1626" customWidth="1"/>
    <col min="1818" max="1819" width="10.140625" style="1626" customWidth="1"/>
    <col min="1820" max="1820" width="9.7109375" style="1626" customWidth="1"/>
    <col min="1821" max="1843" width="12.7109375" style="1626" customWidth="1"/>
    <col min="1844" max="1844" width="14.140625" style="1626" customWidth="1"/>
    <col min="1845" max="1850" width="0" style="1626" hidden="1" customWidth="1"/>
    <col min="1851" max="1854" width="12.140625" style="1626" customWidth="1"/>
    <col min="1855" max="2048" width="11.42578125" style="1626"/>
    <col min="2049" max="2049" width="30.5703125" style="1626" customWidth="1"/>
    <col min="2050" max="2050" width="15.7109375" style="1626" customWidth="1"/>
    <col min="2051" max="2051" width="10.5703125" style="1626" customWidth="1"/>
    <col min="2052" max="2054" width="10.85546875" style="1626" customWidth="1"/>
    <col min="2055" max="2056" width="11.28515625" style="1626" customWidth="1"/>
    <col min="2057" max="2057" width="10.5703125" style="1626" customWidth="1"/>
    <col min="2058" max="2058" width="9.7109375" style="1626" customWidth="1"/>
    <col min="2059" max="2060" width="10.140625" style="1626" customWidth="1"/>
    <col min="2061" max="2061" width="11.28515625" style="1626" customWidth="1"/>
    <col min="2062" max="2065" width="9.7109375" style="1626" customWidth="1"/>
    <col min="2066" max="2066" width="9.28515625" style="1626" customWidth="1"/>
    <col min="2067" max="2070" width="8.7109375" style="1626" customWidth="1"/>
    <col min="2071" max="2073" width="9.7109375" style="1626" customWidth="1"/>
    <col min="2074" max="2075" width="10.140625" style="1626" customWidth="1"/>
    <col min="2076" max="2076" width="9.7109375" style="1626" customWidth="1"/>
    <col min="2077" max="2099" width="12.7109375" style="1626" customWidth="1"/>
    <col min="2100" max="2100" width="14.140625" style="1626" customWidth="1"/>
    <col min="2101" max="2106" width="0" style="1626" hidden="1" customWidth="1"/>
    <col min="2107" max="2110" width="12.140625" style="1626" customWidth="1"/>
    <col min="2111" max="2304" width="11.42578125" style="1626"/>
    <col min="2305" max="2305" width="30.5703125" style="1626" customWidth="1"/>
    <col min="2306" max="2306" width="15.7109375" style="1626" customWidth="1"/>
    <col min="2307" max="2307" width="10.5703125" style="1626" customWidth="1"/>
    <col min="2308" max="2310" width="10.85546875" style="1626" customWidth="1"/>
    <col min="2311" max="2312" width="11.28515625" style="1626" customWidth="1"/>
    <col min="2313" max="2313" width="10.5703125" style="1626" customWidth="1"/>
    <col min="2314" max="2314" width="9.7109375" style="1626" customWidth="1"/>
    <col min="2315" max="2316" width="10.140625" style="1626" customWidth="1"/>
    <col min="2317" max="2317" width="11.28515625" style="1626" customWidth="1"/>
    <col min="2318" max="2321" width="9.7109375" style="1626" customWidth="1"/>
    <col min="2322" max="2322" width="9.28515625" style="1626" customWidth="1"/>
    <col min="2323" max="2326" width="8.7109375" style="1626" customWidth="1"/>
    <col min="2327" max="2329" width="9.7109375" style="1626" customWidth="1"/>
    <col min="2330" max="2331" width="10.140625" style="1626" customWidth="1"/>
    <col min="2332" max="2332" width="9.7109375" style="1626" customWidth="1"/>
    <col min="2333" max="2355" width="12.7109375" style="1626" customWidth="1"/>
    <col min="2356" max="2356" width="14.140625" style="1626" customWidth="1"/>
    <col min="2357" max="2362" width="0" style="1626" hidden="1" customWidth="1"/>
    <col min="2363" max="2366" width="12.140625" style="1626" customWidth="1"/>
    <col min="2367" max="2560" width="11.42578125" style="1626"/>
    <col min="2561" max="2561" width="30.5703125" style="1626" customWidth="1"/>
    <col min="2562" max="2562" width="15.7109375" style="1626" customWidth="1"/>
    <col min="2563" max="2563" width="10.5703125" style="1626" customWidth="1"/>
    <col min="2564" max="2566" width="10.85546875" style="1626" customWidth="1"/>
    <col min="2567" max="2568" width="11.28515625" style="1626" customWidth="1"/>
    <col min="2569" max="2569" width="10.5703125" style="1626" customWidth="1"/>
    <col min="2570" max="2570" width="9.7109375" style="1626" customWidth="1"/>
    <col min="2571" max="2572" width="10.140625" style="1626" customWidth="1"/>
    <col min="2573" max="2573" width="11.28515625" style="1626" customWidth="1"/>
    <col min="2574" max="2577" width="9.7109375" style="1626" customWidth="1"/>
    <col min="2578" max="2578" width="9.28515625" style="1626" customWidth="1"/>
    <col min="2579" max="2582" width="8.7109375" style="1626" customWidth="1"/>
    <col min="2583" max="2585" width="9.7109375" style="1626" customWidth="1"/>
    <col min="2586" max="2587" width="10.140625" style="1626" customWidth="1"/>
    <col min="2588" max="2588" width="9.7109375" style="1626" customWidth="1"/>
    <col min="2589" max="2611" width="12.7109375" style="1626" customWidth="1"/>
    <col min="2612" max="2612" width="14.140625" style="1626" customWidth="1"/>
    <col min="2613" max="2618" width="0" style="1626" hidden="1" customWidth="1"/>
    <col min="2619" max="2622" width="12.140625" style="1626" customWidth="1"/>
    <col min="2623" max="2816" width="11.42578125" style="1626"/>
    <col min="2817" max="2817" width="30.5703125" style="1626" customWidth="1"/>
    <col min="2818" max="2818" width="15.7109375" style="1626" customWidth="1"/>
    <col min="2819" max="2819" width="10.5703125" style="1626" customWidth="1"/>
    <col min="2820" max="2822" width="10.85546875" style="1626" customWidth="1"/>
    <col min="2823" max="2824" width="11.28515625" style="1626" customWidth="1"/>
    <col min="2825" max="2825" width="10.5703125" style="1626" customWidth="1"/>
    <col min="2826" max="2826" width="9.7109375" style="1626" customWidth="1"/>
    <col min="2827" max="2828" width="10.140625" style="1626" customWidth="1"/>
    <col min="2829" max="2829" width="11.28515625" style="1626" customWidth="1"/>
    <col min="2830" max="2833" width="9.7109375" style="1626" customWidth="1"/>
    <col min="2834" max="2834" width="9.28515625" style="1626" customWidth="1"/>
    <col min="2835" max="2838" width="8.7109375" style="1626" customWidth="1"/>
    <col min="2839" max="2841" width="9.7109375" style="1626" customWidth="1"/>
    <col min="2842" max="2843" width="10.140625" style="1626" customWidth="1"/>
    <col min="2844" max="2844" width="9.7109375" style="1626" customWidth="1"/>
    <col min="2845" max="2867" width="12.7109375" style="1626" customWidth="1"/>
    <col min="2868" max="2868" width="14.140625" style="1626" customWidth="1"/>
    <col min="2869" max="2874" width="0" style="1626" hidden="1" customWidth="1"/>
    <col min="2875" max="2878" width="12.140625" style="1626" customWidth="1"/>
    <col min="2879" max="3072" width="11.42578125" style="1626"/>
    <col min="3073" max="3073" width="30.5703125" style="1626" customWidth="1"/>
    <col min="3074" max="3074" width="15.7109375" style="1626" customWidth="1"/>
    <col min="3075" max="3075" width="10.5703125" style="1626" customWidth="1"/>
    <col min="3076" max="3078" width="10.85546875" style="1626" customWidth="1"/>
    <col min="3079" max="3080" width="11.28515625" style="1626" customWidth="1"/>
    <col min="3081" max="3081" width="10.5703125" style="1626" customWidth="1"/>
    <col min="3082" max="3082" width="9.7109375" style="1626" customWidth="1"/>
    <col min="3083" max="3084" width="10.140625" style="1626" customWidth="1"/>
    <col min="3085" max="3085" width="11.28515625" style="1626" customWidth="1"/>
    <col min="3086" max="3089" width="9.7109375" style="1626" customWidth="1"/>
    <col min="3090" max="3090" width="9.28515625" style="1626" customWidth="1"/>
    <col min="3091" max="3094" width="8.7109375" style="1626" customWidth="1"/>
    <col min="3095" max="3097" width="9.7109375" style="1626" customWidth="1"/>
    <col min="3098" max="3099" width="10.140625" style="1626" customWidth="1"/>
    <col min="3100" max="3100" width="9.7109375" style="1626" customWidth="1"/>
    <col min="3101" max="3123" width="12.7109375" style="1626" customWidth="1"/>
    <col min="3124" max="3124" width="14.140625" style="1626" customWidth="1"/>
    <col min="3125" max="3130" width="0" style="1626" hidden="1" customWidth="1"/>
    <col min="3131" max="3134" width="12.140625" style="1626" customWidth="1"/>
    <col min="3135" max="3328" width="11.42578125" style="1626"/>
    <col min="3329" max="3329" width="30.5703125" style="1626" customWidth="1"/>
    <col min="3330" max="3330" width="15.7109375" style="1626" customWidth="1"/>
    <col min="3331" max="3331" width="10.5703125" style="1626" customWidth="1"/>
    <col min="3332" max="3334" width="10.85546875" style="1626" customWidth="1"/>
    <col min="3335" max="3336" width="11.28515625" style="1626" customWidth="1"/>
    <col min="3337" max="3337" width="10.5703125" style="1626" customWidth="1"/>
    <col min="3338" max="3338" width="9.7109375" style="1626" customWidth="1"/>
    <col min="3339" max="3340" width="10.140625" style="1626" customWidth="1"/>
    <col min="3341" max="3341" width="11.28515625" style="1626" customWidth="1"/>
    <col min="3342" max="3345" width="9.7109375" style="1626" customWidth="1"/>
    <col min="3346" max="3346" width="9.28515625" style="1626" customWidth="1"/>
    <col min="3347" max="3350" width="8.7109375" style="1626" customWidth="1"/>
    <col min="3351" max="3353" width="9.7109375" style="1626" customWidth="1"/>
    <col min="3354" max="3355" width="10.140625" style="1626" customWidth="1"/>
    <col min="3356" max="3356" width="9.7109375" style="1626" customWidth="1"/>
    <col min="3357" max="3379" width="12.7109375" style="1626" customWidth="1"/>
    <col min="3380" max="3380" width="14.140625" style="1626" customWidth="1"/>
    <col min="3381" max="3386" width="0" style="1626" hidden="1" customWidth="1"/>
    <col min="3387" max="3390" width="12.140625" style="1626" customWidth="1"/>
    <col min="3391" max="3584" width="11.42578125" style="1626"/>
    <col min="3585" max="3585" width="30.5703125" style="1626" customWidth="1"/>
    <col min="3586" max="3586" width="15.7109375" style="1626" customWidth="1"/>
    <col min="3587" max="3587" width="10.5703125" style="1626" customWidth="1"/>
    <col min="3588" max="3590" width="10.85546875" style="1626" customWidth="1"/>
    <col min="3591" max="3592" width="11.28515625" style="1626" customWidth="1"/>
    <col min="3593" max="3593" width="10.5703125" style="1626" customWidth="1"/>
    <col min="3594" max="3594" width="9.7109375" style="1626" customWidth="1"/>
    <col min="3595" max="3596" width="10.140625" style="1626" customWidth="1"/>
    <col min="3597" max="3597" width="11.28515625" style="1626" customWidth="1"/>
    <col min="3598" max="3601" width="9.7109375" style="1626" customWidth="1"/>
    <col min="3602" max="3602" width="9.28515625" style="1626" customWidth="1"/>
    <col min="3603" max="3606" width="8.7109375" style="1626" customWidth="1"/>
    <col min="3607" max="3609" width="9.7109375" style="1626" customWidth="1"/>
    <col min="3610" max="3611" width="10.140625" style="1626" customWidth="1"/>
    <col min="3612" max="3612" width="9.7109375" style="1626" customWidth="1"/>
    <col min="3613" max="3635" width="12.7109375" style="1626" customWidth="1"/>
    <col min="3636" max="3636" width="14.140625" style="1626" customWidth="1"/>
    <col min="3637" max="3642" width="0" style="1626" hidden="1" customWidth="1"/>
    <col min="3643" max="3646" width="12.140625" style="1626" customWidth="1"/>
    <col min="3647" max="3840" width="11.42578125" style="1626"/>
    <col min="3841" max="3841" width="30.5703125" style="1626" customWidth="1"/>
    <col min="3842" max="3842" width="15.7109375" style="1626" customWidth="1"/>
    <col min="3843" max="3843" width="10.5703125" style="1626" customWidth="1"/>
    <col min="3844" max="3846" width="10.85546875" style="1626" customWidth="1"/>
    <col min="3847" max="3848" width="11.28515625" style="1626" customWidth="1"/>
    <col min="3849" max="3849" width="10.5703125" style="1626" customWidth="1"/>
    <col min="3850" max="3850" width="9.7109375" style="1626" customWidth="1"/>
    <col min="3851" max="3852" width="10.140625" style="1626" customWidth="1"/>
    <col min="3853" max="3853" width="11.28515625" style="1626" customWidth="1"/>
    <col min="3854" max="3857" width="9.7109375" style="1626" customWidth="1"/>
    <col min="3858" max="3858" width="9.28515625" style="1626" customWidth="1"/>
    <col min="3859" max="3862" width="8.7109375" style="1626" customWidth="1"/>
    <col min="3863" max="3865" width="9.7109375" style="1626" customWidth="1"/>
    <col min="3866" max="3867" width="10.140625" style="1626" customWidth="1"/>
    <col min="3868" max="3868" width="9.7109375" style="1626" customWidth="1"/>
    <col min="3869" max="3891" width="12.7109375" style="1626" customWidth="1"/>
    <col min="3892" max="3892" width="14.140625" style="1626" customWidth="1"/>
    <col min="3893" max="3898" width="0" style="1626" hidden="1" customWidth="1"/>
    <col min="3899" max="3902" width="12.140625" style="1626" customWidth="1"/>
    <col min="3903" max="4096" width="11.42578125" style="1626"/>
    <col min="4097" max="4097" width="30.5703125" style="1626" customWidth="1"/>
    <col min="4098" max="4098" width="15.7109375" style="1626" customWidth="1"/>
    <col min="4099" max="4099" width="10.5703125" style="1626" customWidth="1"/>
    <col min="4100" max="4102" width="10.85546875" style="1626" customWidth="1"/>
    <col min="4103" max="4104" width="11.28515625" style="1626" customWidth="1"/>
    <col min="4105" max="4105" width="10.5703125" style="1626" customWidth="1"/>
    <col min="4106" max="4106" width="9.7109375" style="1626" customWidth="1"/>
    <col min="4107" max="4108" width="10.140625" style="1626" customWidth="1"/>
    <col min="4109" max="4109" width="11.28515625" style="1626" customWidth="1"/>
    <col min="4110" max="4113" width="9.7109375" style="1626" customWidth="1"/>
    <col min="4114" max="4114" width="9.28515625" style="1626" customWidth="1"/>
    <col min="4115" max="4118" width="8.7109375" style="1626" customWidth="1"/>
    <col min="4119" max="4121" width="9.7109375" style="1626" customWidth="1"/>
    <col min="4122" max="4123" width="10.140625" style="1626" customWidth="1"/>
    <col min="4124" max="4124" width="9.7109375" style="1626" customWidth="1"/>
    <col min="4125" max="4147" width="12.7109375" style="1626" customWidth="1"/>
    <col min="4148" max="4148" width="14.140625" style="1626" customWidth="1"/>
    <col min="4149" max="4154" width="0" style="1626" hidden="1" customWidth="1"/>
    <col min="4155" max="4158" width="12.140625" style="1626" customWidth="1"/>
    <col min="4159" max="4352" width="11.42578125" style="1626"/>
    <col min="4353" max="4353" width="30.5703125" style="1626" customWidth="1"/>
    <col min="4354" max="4354" width="15.7109375" style="1626" customWidth="1"/>
    <col min="4355" max="4355" width="10.5703125" style="1626" customWidth="1"/>
    <col min="4356" max="4358" width="10.85546875" style="1626" customWidth="1"/>
    <col min="4359" max="4360" width="11.28515625" style="1626" customWidth="1"/>
    <col min="4361" max="4361" width="10.5703125" style="1626" customWidth="1"/>
    <col min="4362" max="4362" width="9.7109375" style="1626" customWidth="1"/>
    <col min="4363" max="4364" width="10.140625" style="1626" customWidth="1"/>
    <col min="4365" max="4365" width="11.28515625" style="1626" customWidth="1"/>
    <col min="4366" max="4369" width="9.7109375" style="1626" customWidth="1"/>
    <col min="4370" max="4370" width="9.28515625" style="1626" customWidth="1"/>
    <col min="4371" max="4374" width="8.7109375" style="1626" customWidth="1"/>
    <col min="4375" max="4377" width="9.7109375" style="1626" customWidth="1"/>
    <col min="4378" max="4379" width="10.140625" style="1626" customWidth="1"/>
    <col min="4380" max="4380" width="9.7109375" style="1626" customWidth="1"/>
    <col min="4381" max="4403" width="12.7109375" style="1626" customWidth="1"/>
    <col min="4404" max="4404" width="14.140625" style="1626" customWidth="1"/>
    <col min="4405" max="4410" width="0" style="1626" hidden="1" customWidth="1"/>
    <col min="4411" max="4414" width="12.140625" style="1626" customWidth="1"/>
    <col min="4415" max="4608" width="11.42578125" style="1626"/>
    <col min="4609" max="4609" width="30.5703125" style="1626" customWidth="1"/>
    <col min="4610" max="4610" width="15.7109375" style="1626" customWidth="1"/>
    <col min="4611" max="4611" width="10.5703125" style="1626" customWidth="1"/>
    <col min="4612" max="4614" width="10.85546875" style="1626" customWidth="1"/>
    <col min="4615" max="4616" width="11.28515625" style="1626" customWidth="1"/>
    <col min="4617" max="4617" width="10.5703125" style="1626" customWidth="1"/>
    <col min="4618" max="4618" width="9.7109375" style="1626" customWidth="1"/>
    <col min="4619" max="4620" width="10.140625" style="1626" customWidth="1"/>
    <col min="4621" max="4621" width="11.28515625" style="1626" customWidth="1"/>
    <col min="4622" max="4625" width="9.7109375" style="1626" customWidth="1"/>
    <col min="4626" max="4626" width="9.28515625" style="1626" customWidth="1"/>
    <col min="4627" max="4630" width="8.7109375" style="1626" customWidth="1"/>
    <col min="4631" max="4633" width="9.7109375" style="1626" customWidth="1"/>
    <col min="4634" max="4635" width="10.140625" style="1626" customWidth="1"/>
    <col min="4636" max="4636" width="9.7109375" style="1626" customWidth="1"/>
    <col min="4637" max="4659" width="12.7109375" style="1626" customWidth="1"/>
    <col min="4660" max="4660" width="14.140625" style="1626" customWidth="1"/>
    <col min="4661" max="4666" width="0" style="1626" hidden="1" customWidth="1"/>
    <col min="4667" max="4670" width="12.140625" style="1626" customWidth="1"/>
    <col min="4671" max="4864" width="11.42578125" style="1626"/>
    <col min="4865" max="4865" width="30.5703125" style="1626" customWidth="1"/>
    <col min="4866" max="4866" width="15.7109375" style="1626" customWidth="1"/>
    <col min="4867" max="4867" width="10.5703125" style="1626" customWidth="1"/>
    <col min="4868" max="4870" width="10.85546875" style="1626" customWidth="1"/>
    <col min="4871" max="4872" width="11.28515625" style="1626" customWidth="1"/>
    <col min="4873" max="4873" width="10.5703125" style="1626" customWidth="1"/>
    <col min="4874" max="4874" width="9.7109375" style="1626" customWidth="1"/>
    <col min="4875" max="4876" width="10.140625" style="1626" customWidth="1"/>
    <col min="4877" max="4877" width="11.28515625" style="1626" customWidth="1"/>
    <col min="4878" max="4881" width="9.7109375" style="1626" customWidth="1"/>
    <col min="4882" max="4882" width="9.28515625" style="1626" customWidth="1"/>
    <col min="4883" max="4886" width="8.7109375" style="1626" customWidth="1"/>
    <col min="4887" max="4889" width="9.7109375" style="1626" customWidth="1"/>
    <col min="4890" max="4891" width="10.140625" style="1626" customWidth="1"/>
    <col min="4892" max="4892" width="9.7109375" style="1626" customWidth="1"/>
    <col min="4893" max="4915" width="12.7109375" style="1626" customWidth="1"/>
    <col min="4916" max="4916" width="14.140625" style="1626" customWidth="1"/>
    <col min="4917" max="4922" width="0" style="1626" hidden="1" customWidth="1"/>
    <col min="4923" max="4926" width="12.140625" style="1626" customWidth="1"/>
    <col min="4927" max="5120" width="11.42578125" style="1626"/>
    <col min="5121" max="5121" width="30.5703125" style="1626" customWidth="1"/>
    <col min="5122" max="5122" width="15.7109375" style="1626" customWidth="1"/>
    <col min="5123" max="5123" width="10.5703125" style="1626" customWidth="1"/>
    <col min="5124" max="5126" width="10.85546875" style="1626" customWidth="1"/>
    <col min="5127" max="5128" width="11.28515625" style="1626" customWidth="1"/>
    <col min="5129" max="5129" width="10.5703125" style="1626" customWidth="1"/>
    <col min="5130" max="5130" width="9.7109375" style="1626" customWidth="1"/>
    <col min="5131" max="5132" width="10.140625" style="1626" customWidth="1"/>
    <col min="5133" max="5133" width="11.28515625" style="1626" customWidth="1"/>
    <col min="5134" max="5137" width="9.7109375" style="1626" customWidth="1"/>
    <col min="5138" max="5138" width="9.28515625" style="1626" customWidth="1"/>
    <col min="5139" max="5142" width="8.7109375" style="1626" customWidth="1"/>
    <col min="5143" max="5145" width="9.7109375" style="1626" customWidth="1"/>
    <col min="5146" max="5147" width="10.140625" style="1626" customWidth="1"/>
    <col min="5148" max="5148" width="9.7109375" style="1626" customWidth="1"/>
    <col min="5149" max="5171" width="12.7109375" style="1626" customWidth="1"/>
    <col min="5172" max="5172" width="14.140625" style="1626" customWidth="1"/>
    <col min="5173" max="5178" width="0" style="1626" hidden="1" customWidth="1"/>
    <col min="5179" max="5182" width="12.140625" style="1626" customWidth="1"/>
    <col min="5183" max="5376" width="11.42578125" style="1626"/>
    <col min="5377" max="5377" width="30.5703125" style="1626" customWidth="1"/>
    <col min="5378" max="5378" width="15.7109375" style="1626" customWidth="1"/>
    <col min="5379" max="5379" width="10.5703125" style="1626" customWidth="1"/>
    <col min="5380" max="5382" width="10.85546875" style="1626" customWidth="1"/>
    <col min="5383" max="5384" width="11.28515625" style="1626" customWidth="1"/>
    <col min="5385" max="5385" width="10.5703125" style="1626" customWidth="1"/>
    <col min="5386" max="5386" width="9.7109375" style="1626" customWidth="1"/>
    <col min="5387" max="5388" width="10.140625" style="1626" customWidth="1"/>
    <col min="5389" max="5389" width="11.28515625" style="1626" customWidth="1"/>
    <col min="5390" max="5393" width="9.7109375" style="1626" customWidth="1"/>
    <col min="5394" max="5394" width="9.28515625" style="1626" customWidth="1"/>
    <col min="5395" max="5398" width="8.7109375" style="1626" customWidth="1"/>
    <col min="5399" max="5401" width="9.7109375" style="1626" customWidth="1"/>
    <col min="5402" max="5403" width="10.140625" style="1626" customWidth="1"/>
    <col min="5404" max="5404" width="9.7109375" style="1626" customWidth="1"/>
    <col min="5405" max="5427" width="12.7109375" style="1626" customWidth="1"/>
    <col min="5428" max="5428" width="14.140625" style="1626" customWidth="1"/>
    <col min="5429" max="5434" width="0" style="1626" hidden="1" customWidth="1"/>
    <col min="5435" max="5438" width="12.140625" style="1626" customWidth="1"/>
    <col min="5439" max="5632" width="11.42578125" style="1626"/>
    <col min="5633" max="5633" width="30.5703125" style="1626" customWidth="1"/>
    <col min="5634" max="5634" width="15.7109375" style="1626" customWidth="1"/>
    <col min="5635" max="5635" width="10.5703125" style="1626" customWidth="1"/>
    <col min="5636" max="5638" width="10.85546875" style="1626" customWidth="1"/>
    <col min="5639" max="5640" width="11.28515625" style="1626" customWidth="1"/>
    <col min="5641" max="5641" width="10.5703125" style="1626" customWidth="1"/>
    <col min="5642" max="5642" width="9.7109375" style="1626" customWidth="1"/>
    <col min="5643" max="5644" width="10.140625" style="1626" customWidth="1"/>
    <col min="5645" max="5645" width="11.28515625" style="1626" customWidth="1"/>
    <col min="5646" max="5649" width="9.7109375" style="1626" customWidth="1"/>
    <col min="5650" max="5650" width="9.28515625" style="1626" customWidth="1"/>
    <col min="5651" max="5654" width="8.7109375" style="1626" customWidth="1"/>
    <col min="5655" max="5657" width="9.7109375" style="1626" customWidth="1"/>
    <col min="5658" max="5659" width="10.140625" style="1626" customWidth="1"/>
    <col min="5660" max="5660" width="9.7109375" style="1626" customWidth="1"/>
    <col min="5661" max="5683" width="12.7109375" style="1626" customWidth="1"/>
    <col min="5684" max="5684" width="14.140625" style="1626" customWidth="1"/>
    <col min="5685" max="5690" width="0" style="1626" hidden="1" customWidth="1"/>
    <col min="5691" max="5694" width="12.140625" style="1626" customWidth="1"/>
    <col min="5695" max="5888" width="11.42578125" style="1626"/>
    <col min="5889" max="5889" width="30.5703125" style="1626" customWidth="1"/>
    <col min="5890" max="5890" width="15.7109375" style="1626" customWidth="1"/>
    <col min="5891" max="5891" width="10.5703125" style="1626" customWidth="1"/>
    <col min="5892" max="5894" width="10.85546875" style="1626" customWidth="1"/>
    <col min="5895" max="5896" width="11.28515625" style="1626" customWidth="1"/>
    <col min="5897" max="5897" width="10.5703125" style="1626" customWidth="1"/>
    <col min="5898" max="5898" width="9.7109375" style="1626" customWidth="1"/>
    <col min="5899" max="5900" width="10.140625" style="1626" customWidth="1"/>
    <col min="5901" max="5901" width="11.28515625" style="1626" customWidth="1"/>
    <col min="5902" max="5905" width="9.7109375" style="1626" customWidth="1"/>
    <col min="5906" max="5906" width="9.28515625" style="1626" customWidth="1"/>
    <col min="5907" max="5910" width="8.7109375" style="1626" customWidth="1"/>
    <col min="5911" max="5913" width="9.7109375" style="1626" customWidth="1"/>
    <col min="5914" max="5915" width="10.140625" style="1626" customWidth="1"/>
    <col min="5916" max="5916" width="9.7109375" style="1626" customWidth="1"/>
    <col min="5917" max="5939" width="12.7109375" style="1626" customWidth="1"/>
    <col min="5940" max="5940" width="14.140625" style="1626" customWidth="1"/>
    <col min="5941" max="5946" width="0" style="1626" hidden="1" customWidth="1"/>
    <col min="5947" max="5950" width="12.140625" style="1626" customWidth="1"/>
    <col min="5951" max="6144" width="11.42578125" style="1626"/>
    <col min="6145" max="6145" width="30.5703125" style="1626" customWidth="1"/>
    <col min="6146" max="6146" width="15.7109375" style="1626" customWidth="1"/>
    <col min="6147" max="6147" width="10.5703125" style="1626" customWidth="1"/>
    <col min="6148" max="6150" width="10.85546875" style="1626" customWidth="1"/>
    <col min="6151" max="6152" width="11.28515625" style="1626" customWidth="1"/>
    <col min="6153" max="6153" width="10.5703125" style="1626" customWidth="1"/>
    <col min="6154" max="6154" width="9.7109375" style="1626" customWidth="1"/>
    <col min="6155" max="6156" width="10.140625" style="1626" customWidth="1"/>
    <col min="6157" max="6157" width="11.28515625" style="1626" customWidth="1"/>
    <col min="6158" max="6161" width="9.7109375" style="1626" customWidth="1"/>
    <col min="6162" max="6162" width="9.28515625" style="1626" customWidth="1"/>
    <col min="6163" max="6166" width="8.7109375" style="1626" customWidth="1"/>
    <col min="6167" max="6169" width="9.7109375" style="1626" customWidth="1"/>
    <col min="6170" max="6171" width="10.140625" style="1626" customWidth="1"/>
    <col min="6172" max="6172" width="9.7109375" style="1626" customWidth="1"/>
    <col min="6173" max="6195" width="12.7109375" style="1626" customWidth="1"/>
    <col min="6196" max="6196" width="14.140625" style="1626" customWidth="1"/>
    <col min="6197" max="6202" width="0" style="1626" hidden="1" customWidth="1"/>
    <col min="6203" max="6206" width="12.140625" style="1626" customWidth="1"/>
    <col min="6207" max="6400" width="11.42578125" style="1626"/>
    <col min="6401" max="6401" width="30.5703125" style="1626" customWidth="1"/>
    <col min="6402" max="6402" width="15.7109375" style="1626" customWidth="1"/>
    <col min="6403" max="6403" width="10.5703125" style="1626" customWidth="1"/>
    <col min="6404" max="6406" width="10.85546875" style="1626" customWidth="1"/>
    <col min="6407" max="6408" width="11.28515625" style="1626" customWidth="1"/>
    <col min="6409" max="6409" width="10.5703125" style="1626" customWidth="1"/>
    <col min="6410" max="6410" width="9.7109375" style="1626" customWidth="1"/>
    <col min="6411" max="6412" width="10.140625" style="1626" customWidth="1"/>
    <col min="6413" max="6413" width="11.28515625" style="1626" customWidth="1"/>
    <col min="6414" max="6417" width="9.7109375" style="1626" customWidth="1"/>
    <col min="6418" max="6418" width="9.28515625" style="1626" customWidth="1"/>
    <col min="6419" max="6422" width="8.7109375" style="1626" customWidth="1"/>
    <col min="6423" max="6425" width="9.7109375" style="1626" customWidth="1"/>
    <col min="6426" max="6427" width="10.140625" style="1626" customWidth="1"/>
    <col min="6428" max="6428" width="9.7109375" style="1626" customWidth="1"/>
    <col min="6429" max="6451" width="12.7109375" style="1626" customWidth="1"/>
    <col min="6452" max="6452" width="14.140625" style="1626" customWidth="1"/>
    <col min="6453" max="6458" width="0" style="1626" hidden="1" customWidth="1"/>
    <col min="6459" max="6462" width="12.140625" style="1626" customWidth="1"/>
    <col min="6463" max="6656" width="11.42578125" style="1626"/>
    <col min="6657" max="6657" width="30.5703125" style="1626" customWidth="1"/>
    <col min="6658" max="6658" width="15.7109375" style="1626" customWidth="1"/>
    <col min="6659" max="6659" width="10.5703125" style="1626" customWidth="1"/>
    <col min="6660" max="6662" width="10.85546875" style="1626" customWidth="1"/>
    <col min="6663" max="6664" width="11.28515625" style="1626" customWidth="1"/>
    <col min="6665" max="6665" width="10.5703125" style="1626" customWidth="1"/>
    <col min="6666" max="6666" width="9.7109375" style="1626" customWidth="1"/>
    <col min="6667" max="6668" width="10.140625" style="1626" customWidth="1"/>
    <col min="6669" max="6669" width="11.28515625" style="1626" customWidth="1"/>
    <col min="6670" max="6673" width="9.7109375" style="1626" customWidth="1"/>
    <col min="6674" max="6674" width="9.28515625" style="1626" customWidth="1"/>
    <col min="6675" max="6678" width="8.7109375" style="1626" customWidth="1"/>
    <col min="6679" max="6681" width="9.7109375" style="1626" customWidth="1"/>
    <col min="6682" max="6683" width="10.140625" style="1626" customWidth="1"/>
    <col min="6684" max="6684" width="9.7109375" style="1626" customWidth="1"/>
    <col min="6685" max="6707" width="12.7109375" style="1626" customWidth="1"/>
    <col min="6708" max="6708" width="14.140625" style="1626" customWidth="1"/>
    <col min="6709" max="6714" width="0" style="1626" hidden="1" customWidth="1"/>
    <col min="6715" max="6718" width="12.140625" style="1626" customWidth="1"/>
    <col min="6719" max="6912" width="11.42578125" style="1626"/>
    <col min="6913" max="6913" width="30.5703125" style="1626" customWidth="1"/>
    <col min="6914" max="6914" width="15.7109375" style="1626" customWidth="1"/>
    <col min="6915" max="6915" width="10.5703125" style="1626" customWidth="1"/>
    <col min="6916" max="6918" width="10.85546875" style="1626" customWidth="1"/>
    <col min="6919" max="6920" width="11.28515625" style="1626" customWidth="1"/>
    <col min="6921" max="6921" width="10.5703125" style="1626" customWidth="1"/>
    <col min="6922" max="6922" width="9.7109375" style="1626" customWidth="1"/>
    <col min="6923" max="6924" width="10.140625" style="1626" customWidth="1"/>
    <col min="6925" max="6925" width="11.28515625" style="1626" customWidth="1"/>
    <col min="6926" max="6929" width="9.7109375" style="1626" customWidth="1"/>
    <col min="6930" max="6930" width="9.28515625" style="1626" customWidth="1"/>
    <col min="6931" max="6934" width="8.7109375" style="1626" customWidth="1"/>
    <col min="6935" max="6937" width="9.7109375" style="1626" customWidth="1"/>
    <col min="6938" max="6939" width="10.140625" style="1626" customWidth="1"/>
    <col min="6940" max="6940" width="9.7109375" style="1626" customWidth="1"/>
    <col min="6941" max="6963" width="12.7109375" style="1626" customWidth="1"/>
    <col min="6964" max="6964" width="14.140625" style="1626" customWidth="1"/>
    <col min="6965" max="6970" width="0" style="1626" hidden="1" customWidth="1"/>
    <col min="6971" max="6974" width="12.140625" style="1626" customWidth="1"/>
    <col min="6975" max="7168" width="11.42578125" style="1626"/>
    <col min="7169" max="7169" width="30.5703125" style="1626" customWidth="1"/>
    <col min="7170" max="7170" width="15.7109375" style="1626" customWidth="1"/>
    <col min="7171" max="7171" width="10.5703125" style="1626" customWidth="1"/>
    <col min="7172" max="7174" width="10.85546875" style="1626" customWidth="1"/>
    <col min="7175" max="7176" width="11.28515625" style="1626" customWidth="1"/>
    <col min="7177" max="7177" width="10.5703125" style="1626" customWidth="1"/>
    <col min="7178" max="7178" width="9.7109375" style="1626" customWidth="1"/>
    <col min="7179" max="7180" width="10.140625" style="1626" customWidth="1"/>
    <col min="7181" max="7181" width="11.28515625" style="1626" customWidth="1"/>
    <col min="7182" max="7185" width="9.7109375" style="1626" customWidth="1"/>
    <col min="7186" max="7186" width="9.28515625" style="1626" customWidth="1"/>
    <col min="7187" max="7190" width="8.7109375" style="1626" customWidth="1"/>
    <col min="7191" max="7193" width="9.7109375" style="1626" customWidth="1"/>
    <col min="7194" max="7195" width="10.140625" style="1626" customWidth="1"/>
    <col min="7196" max="7196" width="9.7109375" style="1626" customWidth="1"/>
    <col min="7197" max="7219" width="12.7109375" style="1626" customWidth="1"/>
    <col min="7220" max="7220" width="14.140625" style="1626" customWidth="1"/>
    <col min="7221" max="7226" width="0" style="1626" hidden="1" customWidth="1"/>
    <col min="7227" max="7230" width="12.140625" style="1626" customWidth="1"/>
    <col min="7231" max="7424" width="11.42578125" style="1626"/>
    <col min="7425" max="7425" width="30.5703125" style="1626" customWidth="1"/>
    <col min="7426" max="7426" width="15.7109375" style="1626" customWidth="1"/>
    <col min="7427" max="7427" width="10.5703125" style="1626" customWidth="1"/>
    <col min="7428" max="7430" width="10.85546875" style="1626" customWidth="1"/>
    <col min="7431" max="7432" width="11.28515625" style="1626" customWidth="1"/>
    <col min="7433" max="7433" width="10.5703125" style="1626" customWidth="1"/>
    <col min="7434" max="7434" width="9.7109375" style="1626" customWidth="1"/>
    <col min="7435" max="7436" width="10.140625" style="1626" customWidth="1"/>
    <col min="7437" max="7437" width="11.28515625" style="1626" customWidth="1"/>
    <col min="7438" max="7441" width="9.7109375" style="1626" customWidth="1"/>
    <col min="7442" max="7442" width="9.28515625" style="1626" customWidth="1"/>
    <col min="7443" max="7446" width="8.7109375" style="1626" customWidth="1"/>
    <col min="7447" max="7449" width="9.7109375" style="1626" customWidth="1"/>
    <col min="7450" max="7451" width="10.140625" style="1626" customWidth="1"/>
    <col min="7452" max="7452" width="9.7109375" style="1626" customWidth="1"/>
    <col min="7453" max="7475" width="12.7109375" style="1626" customWidth="1"/>
    <col min="7476" max="7476" width="14.140625" style="1626" customWidth="1"/>
    <col min="7477" max="7482" width="0" style="1626" hidden="1" customWidth="1"/>
    <col min="7483" max="7486" width="12.140625" style="1626" customWidth="1"/>
    <col min="7487" max="7680" width="11.42578125" style="1626"/>
    <col min="7681" max="7681" width="30.5703125" style="1626" customWidth="1"/>
    <col min="7682" max="7682" width="15.7109375" style="1626" customWidth="1"/>
    <col min="7683" max="7683" width="10.5703125" style="1626" customWidth="1"/>
    <col min="7684" max="7686" width="10.85546875" style="1626" customWidth="1"/>
    <col min="7687" max="7688" width="11.28515625" style="1626" customWidth="1"/>
    <col min="7689" max="7689" width="10.5703125" style="1626" customWidth="1"/>
    <col min="7690" max="7690" width="9.7109375" style="1626" customWidth="1"/>
    <col min="7691" max="7692" width="10.140625" style="1626" customWidth="1"/>
    <col min="7693" max="7693" width="11.28515625" style="1626" customWidth="1"/>
    <col min="7694" max="7697" width="9.7109375" style="1626" customWidth="1"/>
    <col min="7698" max="7698" width="9.28515625" style="1626" customWidth="1"/>
    <col min="7699" max="7702" width="8.7109375" style="1626" customWidth="1"/>
    <col min="7703" max="7705" width="9.7109375" style="1626" customWidth="1"/>
    <col min="7706" max="7707" width="10.140625" style="1626" customWidth="1"/>
    <col min="7708" max="7708" width="9.7109375" style="1626" customWidth="1"/>
    <col min="7709" max="7731" width="12.7109375" style="1626" customWidth="1"/>
    <col min="7732" max="7732" width="14.140625" style="1626" customWidth="1"/>
    <col min="7733" max="7738" width="0" style="1626" hidden="1" customWidth="1"/>
    <col min="7739" max="7742" width="12.140625" style="1626" customWidth="1"/>
    <col min="7743" max="7936" width="11.42578125" style="1626"/>
    <col min="7937" max="7937" width="30.5703125" style="1626" customWidth="1"/>
    <col min="7938" max="7938" width="15.7109375" style="1626" customWidth="1"/>
    <col min="7939" max="7939" width="10.5703125" style="1626" customWidth="1"/>
    <col min="7940" max="7942" width="10.85546875" style="1626" customWidth="1"/>
    <col min="7943" max="7944" width="11.28515625" style="1626" customWidth="1"/>
    <col min="7945" max="7945" width="10.5703125" style="1626" customWidth="1"/>
    <col min="7946" max="7946" width="9.7109375" style="1626" customWidth="1"/>
    <col min="7947" max="7948" width="10.140625" style="1626" customWidth="1"/>
    <col min="7949" max="7949" width="11.28515625" style="1626" customWidth="1"/>
    <col min="7950" max="7953" width="9.7109375" style="1626" customWidth="1"/>
    <col min="7954" max="7954" width="9.28515625" style="1626" customWidth="1"/>
    <col min="7955" max="7958" width="8.7109375" style="1626" customWidth="1"/>
    <col min="7959" max="7961" width="9.7109375" style="1626" customWidth="1"/>
    <col min="7962" max="7963" width="10.140625" style="1626" customWidth="1"/>
    <col min="7964" max="7964" width="9.7109375" style="1626" customWidth="1"/>
    <col min="7965" max="7987" width="12.7109375" style="1626" customWidth="1"/>
    <col min="7988" max="7988" width="14.140625" style="1626" customWidth="1"/>
    <col min="7989" max="7994" width="0" style="1626" hidden="1" customWidth="1"/>
    <col min="7995" max="7998" width="12.140625" style="1626" customWidth="1"/>
    <col min="7999" max="8192" width="11.42578125" style="1626"/>
    <col min="8193" max="8193" width="30.5703125" style="1626" customWidth="1"/>
    <col min="8194" max="8194" width="15.7109375" style="1626" customWidth="1"/>
    <col min="8195" max="8195" width="10.5703125" style="1626" customWidth="1"/>
    <col min="8196" max="8198" width="10.85546875" style="1626" customWidth="1"/>
    <col min="8199" max="8200" width="11.28515625" style="1626" customWidth="1"/>
    <col min="8201" max="8201" width="10.5703125" style="1626" customWidth="1"/>
    <col min="8202" max="8202" width="9.7109375" style="1626" customWidth="1"/>
    <col min="8203" max="8204" width="10.140625" style="1626" customWidth="1"/>
    <col min="8205" max="8205" width="11.28515625" style="1626" customWidth="1"/>
    <col min="8206" max="8209" width="9.7109375" style="1626" customWidth="1"/>
    <col min="8210" max="8210" width="9.28515625" style="1626" customWidth="1"/>
    <col min="8211" max="8214" width="8.7109375" style="1626" customWidth="1"/>
    <col min="8215" max="8217" width="9.7109375" style="1626" customWidth="1"/>
    <col min="8218" max="8219" width="10.140625" style="1626" customWidth="1"/>
    <col min="8220" max="8220" width="9.7109375" style="1626" customWidth="1"/>
    <col min="8221" max="8243" width="12.7109375" style="1626" customWidth="1"/>
    <col min="8244" max="8244" width="14.140625" style="1626" customWidth="1"/>
    <col min="8245" max="8250" width="0" style="1626" hidden="1" customWidth="1"/>
    <col min="8251" max="8254" width="12.140625" style="1626" customWidth="1"/>
    <col min="8255" max="8448" width="11.42578125" style="1626"/>
    <col min="8449" max="8449" width="30.5703125" style="1626" customWidth="1"/>
    <col min="8450" max="8450" width="15.7109375" style="1626" customWidth="1"/>
    <col min="8451" max="8451" width="10.5703125" style="1626" customWidth="1"/>
    <col min="8452" max="8454" width="10.85546875" style="1626" customWidth="1"/>
    <col min="8455" max="8456" width="11.28515625" style="1626" customWidth="1"/>
    <col min="8457" max="8457" width="10.5703125" style="1626" customWidth="1"/>
    <col min="8458" max="8458" width="9.7109375" style="1626" customWidth="1"/>
    <col min="8459" max="8460" width="10.140625" style="1626" customWidth="1"/>
    <col min="8461" max="8461" width="11.28515625" style="1626" customWidth="1"/>
    <col min="8462" max="8465" width="9.7109375" style="1626" customWidth="1"/>
    <col min="8466" max="8466" width="9.28515625" style="1626" customWidth="1"/>
    <col min="8467" max="8470" width="8.7109375" style="1626" customWidth="1"/>
    <col min="8471" max="8473" width="9.7109375" style="1626" customWidth="1"/>
    <col min="8474" max="8475" width="10.140625" style="1626" customWidth="1"/>
    <col min="8476" max="8476" width="9.7109375" style="1626" customWidth="1"/>
    <col min="8477" max="8499" width="12.7109375" style="1626" customWidth="1"/>
    <col min="8500" max="8500" width="14.140625" style="1626" customWidth="1"/>
    <col min="8501" max="8506" width="0" style="1626" hidden="1" customWidth="1"/>
    <col min="8507" max="8510" width="12.140625" style="1626" customWidth="1"/>
    <col min="8511" max="8704" width="11.42578125" style="1626"/>
    <col min="8705" max="8705" width="30.5703125" style="1626" customWidth="1"/>
    <col min="8706" max="8706" width="15.7109375" style="1626" customWidth="1"/>
    <col min="8707" max="8707" width="10.5703125" style="1626" customWidth="1"/>
    <col min="8708" max="8710" width="10.85546875" style="1626" customWidth="1"/>
    <col min="8711" max="8712" width="11.28515625" style="1626" customWidth="1"/>
    <col min="8713" max="8713" width="10.5703125" style="1626" customWidth="1"/>
    <col min="8714" max="8714" width="9.7109375" style="1626" customWidth="1"/>
    <col min="8715" max="8716" width="10.140625" style="1626" customWidth="1"/>
    <col min="8717" max="8717" width="11.28515625" style="1626" customWidth="1"/>
    <col min="8718" max="8721" width="9.7109375" style="1626" customWidth="1"/>
    <col min="8722" max="8722" width="9.28515625" style="1626" customWidth="1"/>
    <col min="8723" max="8726" width="8.7109375" style="1626" customWidth="1"/>
    <col min="8727" max="8729" width="9.7109375" style="1626" customWidth="1"/>
    <col min="8730" max="8731" width="10.140625" style="1626" customWidth="1"/>
    <col min="8732" max="8732" width="9.7109375" style="1626" customWidth="1"/>
    <col min="8733" max="8755" width="12.7109375" style="1626" customWidth="1"/>
    <col min="8756" max="8756" width="14.140625" style="1626" customWidth="1"/>
    <col min="8757" max="8762" width="0" style="1626" hidden="1" customWidth="1"/>
    <col min="8763" max="8766" width="12.140625" style="1626" customWidth="1"/>
    <col min="8767" max="8960" width="11.42578125" style="1626"/>
    <col min="8961" max="8961" width="30.5703125" style="1626" customWidth="1"/>
    <col min="8962" max="8962" width="15.7109375" style="1626" customWidth="1"/>
    <col min="8963" max="8963" width="10.5703125" style="1626" customWidth="1"/>
    <col min="8964" max="8966" width="10.85546875" style="1626" customWidth="1"/>
    <col min="8967" max="8968" width="11.28515625" style="1626" customWidth="1"/>
    <col min="8969" max="8969" width="10.5703125" style="1626" customWidth="1"/>
    <col min="8970" max="8970" width="9.7109375" style="1626" customWidth="1"/>
    <col min="8971" max="8972" width="10.140625" style="1626" customWidth="1"/>
    <col min="8973" max="8973" width="11.28515625" style="1626" customWidth="1"/>
    <col min="8974" max="8977" width="9.7109375" style="1626" customWidth="1"/>
    <col min="8978" max="8978" width="9.28515625" style="1626" customWidth="1"/>
    <col min="8979" max="8982" width="8.7109375" style="1626" customWidth="1"/>
    <col min="8983" max="8985" width="9.7109375" style="1626" customWidth="1"/>
    <col min="8986" max="8987" width="10.140625" style="1626" customWidth="1"/>
    <col min="8988" max="8988" width="9.7109375" style="1626" customWidth="1"/>
    <col min="8989" max="9011" width="12.7109375" style="1626" customWidth="1"/>
    <col min="9012" max="9012" width="14.140625" style="1626" customWidth="1"/>
    <col min="9013" max="9018" width="0" style="1626" hidden="1" customWidth="1"/>
    <col min="9019" max="9022" width="12.140625" style="1626" customWidth="1"/>
    <col min="9023" max="9216" width="11.42578125" style="1626"/>
    <col min="9217" max="9217" width="30.5703125" style="1626" customWidth="1"/>
    <col min="9218" max="9218" width="15.7109375" style="1626" customWidth="1"/>
    <col min="9219" max="9219" width="10.5703125" style="1626" customWidth="1"/>
    <col min="9220" max="9222" width="10.85546875" style="1626" customWidth="1"/>
    <col min="9223" max="9224" width="11.28515625" style="1626" customWidth="1"/>
    <col min="9225" max="9225" width="10.5703125" style="1626" customWidth="1"/>
    <col min="9226" max="9226" width="9.7109375" style="1626" customWidth="1"/>
    <col min="9227" max="9228" width="10.140625" style="1626" customWidth="1"/>
    <col min="9229" max="9229" width="11.28515625" style="1626" customWidth="1"/>
    <col min="9230" max="9233" width="9.7109375" style="1626" customWidth="1"/>
    <col min="9234" max="9234" width="9.28515625" style="1626" customWidth="1"/>
    <col min="9235" max="9238" width="8.7109375" style="1626" customWidth="1"/>
    <col min="9239" max="9241" width="9.7109375" style="1626" customWidth="1"/>
    <col min="9242" max="9243" width="10.140625" style="1626" customWidth="1"/>
    <col min="9244" max="9244" width="9.7109375" style="1626" customWidth="1"/>
    <col min="9245" max="9267" width="12.7109375" style="1626" customWidth="1"/>
    <col min="9268" max="9268" width="14.140625" style="1626" customWidth="1"/>
    <col min="9269" max="9274" width="0" style="1626" hidden="1" customWidth="1"/>
    <col min="9275" max="9278" width="12.140625" style="1626" customWidth="1"/>
    <col min="9279" max="9472" width="11.42578125" style="1626"/>
    <col min="9473" max="9473" width="30.5703125" style="1626" customWidth="1"/>
    <col min="9474" max="9474" width="15.7109375" style="1626" customWidth="1"/>
    <col min="9475" max="9475" width="10.5703125" style="1626" customWidth="1"/>
    <col min="9476" max="9478" width="10.85546875" style="1626" customWidth="1"/>
    <col min="9479" max="9480" width="11.28515625" style="1626" customWidth="1"/>
    <col min="9481" max="9481" width="10.5703125" style="1626" customWidth="1"/>
    <col min="9482" max="9482" width="9.7109375" style="1626" customWidth="1"/>
    <col min="9483" max="9484" width="10.140625" style="1626" customWidth="1"/>
    <col min="9485" max="9485" width="11.28515625" style="1626" customWidth="1"/>
    <col min="9486" max="9489" width="9.7109375" style="1626" customWidth="1"/>
    <col min="9490" max="9490" width="9.28515625" style="1626" customWidth="1"/>
    <col min="9491" max="9494" width="8.7109375" style="1626" customWidth="1"/>
    <col min="9495" max="9497" width="9.7109375" style="1626" customWidth="1"/>
    <col min="9498" max="9499" width="10.140625" style="1626" customWidth="1"/>
    <col min="9500" max="9500" width="9.7109375" style="1626" customWidth="1"/>
    <col min="9501" max="9523" width="12.7109375" style="1626" customWidth="1"/>
    <col min="9524" max="9524" width="14.140625" style="1626" customWidth="1"/>
    <col min="9525" max="9530" width="0" style="1626" hidden="1" customWidth="1"/>
    <col min="9531" max="9534" width="12.140625" style="1626" customWidth="1"/>
    <col min="9535" max="9728" width="11.42578125" style="1626"/>
    <col min="9729" max="9729" width="30.5703125" style="1626" customWidth="1"/>
    <col min="9730" max="9730" width="15.7109375" style="1626" customWidth="1"/>
    <col min="9731" max="9731" width="10.5703125" style="1626" customWidth="1"/>
    <col min="9732" max="9734" width="10.85546875" style="1626" customWidth="1"/>
    <col min="9735" max="9736" width="11.28515625" style="1626" customWidth="1"/>
    <col min="9737" max="9737" width="10.5703125" style="1626" customWidth="1"/>
    <col min="9738" max="9738" width="9.7109375" style="1626" customWidth="1"/>
    <col min="9739" max="9740" width="10.140625" style="1626" customWidth="1"/>
    <col min="9741" max="9741" width="11.28515625" style="1626" customWidth="1"/>
    <col min="9742" max="9745" width="9.7109375" style="1626" customWidth="1"/>
    <col min="9746" max="9746" width="9.28515625" style="1626" customWidth="1"/>
    <col min="9747" max="9750" width="8.7109375" style="1626" customWidth="1"/>
    <col min="9751" max="9753" width="9.7109375" style="1626" customWidth="1"/>
    <col min="9754" max="9755" width="10.140625" style="1626" customWidth="1"/>
    <col min="9756" max="9756" width="9.7109375" style="1626" customWidth="1"/>
    <col min="9757" max="9779" width="12.7109375" style="1626" customWidth="1"/>
    <col min="9780" max="9780" width="14.140625" style="1626" customWidth="1"/>
    <col min="9781" max="9786" width="0" style="1626" hidden="1" customWidth="1"/>
    <col min="9787" max="9790" width="12.140625" style="1626" customWidth="1"/>
    <col min="9791" max="9984" width="11.42578125" style="1626"/>
    <col min="9985" max="9985" width="30.5703125" style="1626" customWidth="1"/>
    <col min="9986" max="9986" width="15.7109375" style="1626" customWidth="1"/>
    <col min="9987" max="9987" width="10.5703125" style="1626" customWidth="1"/>
    <col min="9988" max="9990" width="10.85546875" style="1626" customWidth="1"/>
    <col min="9991" max="9992" width="11.28515625" style="1626" customWidth="1"/>
    <col min="9993" max="9993" width="10.5703125" style="1626" customWidth="1"/>
    <col min="9994" max="9994" width="9.7109375" style="1626" customWidth="1"/>
    <col min="9995" max="9996" width="10.140625" style="1626" customWidth="1"/>
    <col min="9997" max="9997" width="11.28515625" style="1626" customWidth="1"/>
    <col min="9998" max="10001" width="9.7109375" style="1626" customWidth="1"/>
    <col min="10002" max="10002" width="9.28515625" style="1626" customWidth="1"/>
    <col min="10003" max="10006" width="8.7109375" style="1626" customWidth="1"/>
    <col min="10007" max="10009" width="9.7109375" style="1626" customWidth="1"/>
    <col min="10010" max="10011" width="10.140625" style="1626" customWidth="1"/>
    <col min="10012" max="10012" width="9.7109375" style="1626" customWidth="1"/>
    <col min="10013" max="10035" width="12.7109375" style="1626" customWidth="1"/>
    <col min="10036" max="10036" width="14.140625" style="1626" customWidth="1"/>
    <col min="10037" max="10042" width="0" style="1626" hidden="1" customWidth="1"/>
    <col min="10043" max="10046" width="12.140625" style="1626" customWidth="1"/>
    <col min="10047" max="10240" width="11.42578125" style="1626"/>
    <col min="10241" max="10241" width="30.5703125" style="1626" customWidth="1"/>
    <col min="10242" max="10242" width="15.7109375" style="1626" customWidth="1"/>
    <col min="10243" max="10243" width="10.5703125" style="1626" customWidth="1"/>
    <col min="10244" max="10246" width="10.85546875" style="1626" customWidth="1"/>
    <col min="10247" max="10248" width="11.28515625" style="1626" customWidth="1"/>
    <col min="10249" max="10249" width="10.5703125" style="1626" customWidth="1"/>
    <col min="10250" max="10250" width="9.7109375" style="1626" customWidth="1"/>
    <col min="10251" max="10252" width="10.140625" style="1626" customWidth="1"/>
    <col min="10253" max="10253" width="11.28515625" style="1626" customWidth="1"/>
    <col min="10254" max="10257" width="9.7109375" style="1626" customWidth="1"/>
    <col min="10258" max="10258" width="9.28515625" style="1626" customWidth="1"/>
    <col min="10259" max="10262" width="8.7109375" style="1626" customWidth="1"/>
    <col min="10263" max="10265" width="9.7109375" style="1626" customWidth="1"/>
    <col min="10266" max="10267" width="10.140625" style="1626" customWidth="1"/>
    <col min="10268" max="10268" width="9.7109375" style="1626" customWidth="1"/>
    <col min="10269" max="10291" width="12.7109375" style="1626" customWidth="1"/>
    <col min="10292" max="10292" width="14.140625" style="1626" customWidth="1"/>
    <col min="10293" max="10298" width="0" style="1626" hidden="1" customWidth="1"/>
    <col min="10299" max="10302" width="12.140625" style="1626" customWidth="1"/>
    <col min="10303" max="10496" width="11.42578125" style="1626"/>
    <col min="10497" max="10497" width="30.5703125" style="1626" customWidth="1"/>
    <col min="10498" max="10498" width="15.7109375" style="1626" customWidth="1"/>
    <col min="10499" max="10499" width="10.5703125" style="1626" customWidth="1"/>
    <col min="10500" max="10502" width="10.85546875" style="1626" customWidth="1"/>
    <col min="10503" max="10504" width="11.28515625" style="1626" customWidth="1"/>
    <col min="10505" max="10505" width="10.5703125" style="1626" customWidth="1"/>
    <col min="10506" max="10506" width="9.7109375" style="1626" customWidth="1"/>
    <col min="10507" max="10508" width="10.140625" style="1626" customWidth="1"/>
    <col min="10509" max="10509" width="11.28515625" style="1626" customWidth="1"/>
    <col min="10510" max="10513" width="9.7109375" style="1626" customWidth="1"/>
    <col min="10514" max="10514" width="9.28515625" style="1626" customWidth="1"/>
    <col min="10515" max="10518" width="8.7109375" style="1626" customWidth="1"/>
    <col min="10519" max="10521" width="9.7109375" style="1626" customWidth="1"/>
    <col min="10522" max="10523" width="10.140625" style="1626" customWidth="1"/>
    <col min="10524" max="10524" width="9.7109375" style="1626" customWidth="1"/>
    <col min="10525" max="10547" width="12.7109375" style="1626" customWidth="1"/>
    <col min="10548" max="10548" width="14.140625" style="1626" customWidth="1"/>
    <col min="10549" max="10554" width="0" style="1626" hidden="1" customWidth="1"/>
    <col min="10555" max="10558" width="12.140625" style="1626" customWidth="1"/>
    <col min="10559" max="10752" width="11.42578125" style="1626"/>
    <col min="10753" max="10753" width="30.5703125" style="1626" customWidth="1"/>
    <col min="10754" max="10754" width="15.7109375" style="1626" customWidth="1"/>
    <col min="10755" max="10755" width="10.5703125" style="1626" customWidth="1"/>
    <col min="10756" max="10758" width="10.85546875" style="1626" customWidth="1"/>
    <col min="10759" max="10760" width="11.28515625" style="1626" customWidth="1"/>
    <col min="10761" max="10761" width="10.5703125" style="1626" customWidth="1"/>
    <col min="10762" max="10762" width="9.7109375" style="1626" customWidth="1"/>
    <col min="10763" max="10764" width="10.140625" style="1626" customWidth="1"/>
    <col min="10765" max="10765" width="11.28515625" style="1626" customWidth="1"/>
    <col min="10766" max="10769" width="9.7109375" style="1626" customWidth="1"/>
    <col min="10770" max="10770" width="9.28515625" style="1626" customWidth="1"/>
    <col min="10771" max="10774" width="8.7109375" style="1626" customWidth="1"/>
    <col min="10775" max="10777" width="9.7109375" style="1626" customWidth="1"/>
    <col min="10778" max="10779" width="10.140625" style="1626" customWidth="1"/>
    <col min="10780" max="10780" width="9.7109375" style="1626" customWidth="1"/>
    <col min="10781" max="10803" width="12.7109375" style="1626" customWidth="1"/>
    <col min="10804" max="10804" width="14.140625" style="1626" customWidth="1"/>
    <col min="10805" max="10810" width="0" style="1626" hidden="1" customWidth="1"/>
    <col min="10811" max="10814" width="12.140625" style="1626" customWidth="1"/>
    <col min="10815" max="11008" width="11.42578125" style="1626"/>
    <col min="11009" max="11009" width="30.5703125" style="1626" customWidth="1"/>
    <col min="11010" max="11010" width="15.7109375" style="1626" customWidth="1"/>
    <col min="11011" max="11011" width="10.5703125" style="1626" customWidth="1"/>
    <col min="11012" max="11014" width="10.85546875" style="1626" customWidth="1"/>
    <col min="11015" max="11016" width="11.28515625" style="1626" customWidth="1"/>
    <col min="11017" max="11017" width="10.5703125" style="1626" customWidth="1"/>
    <col min="11018" max="11018" width="9.7109375" style="1626" customWidth="1"/>
    <col min="11019" max="11020" width="10.140625" style="1626" customWidth="1"/>
    <col min="11021" max="11021" width="11.28515625" style="1626" customWidth="1"/>
    <col min="11022" max="11025" width="9.7109375" style="1626" customWidth="1"/>
    <col min="11026" max="11026" width="9.28515625" style="1626" customWidth="1"/>
    <col min="11027" max="11030" width="8.7109375" style="1626" customWidth="1"/>
    <col min="11031" max="11033" width="9.7109375" style="1626" customWidth="1"/>
    <col min="11034" max="11035" width="10.140625" style="1626" customWidth="1"/>
    <col min="11036" max="11036" width="9.7109375" style="1626" customWidth="1"/>
    <col min="11037" max="11059" width="12.7109375" style="1626" customWidth="1"/>
    <col min="11060" max="11060" width="14.140625" style="1626" customWidth="1"/>
    <col min="11061" max="11066" width="0" style="1626" hidden="1" customWidth="1"/>
    <col min="11067" max="11070" width="12.140625" style="1626" customWidth="1"/>
    <col min="11071" max="11264" width="11.42578125" style="1626"/>
    <col min="11265" max="11265" width="30.5703125" style="1626" customWidth="1"/>
    <col min="11266" max="11266" width="15.7109375" style="1626" customWidth="1"/>
    <col min="11267" max="11267" width="10.5703125" style="1626" customWidth="1"/>
    <col min="11268" max="11270" width="10.85546875" style="1626" customWidth="1"/>
    <col min="11271" max="11272" width="11.28515625" style="1626" customWidth="1"/>
    <col min="11273" max="11273" width="10.5703125" style="1626" customWidth="1"/>
    <col min="11274" max="11274" width="9.7109375" style="1626" customWidth="1"/>
    <col min="11275" max="11276" width="10.140625" style="1626" customWidth="1"/>
    <col min="11277" max="11277" width="11.28515625" style="1626" customWidth="1"/>
    <col min="11278" max="11281" width="9.7109375" style="1626" customWidth="1"/>
    <col min="11282" max="11282" width="9.28515625" style="1626" customWidth="1"/>
    <col min="11283" max="11286" width="8.7109375" style="1626" customWidth="1"/>
    <col min="11287" max="11289" width="9.7109375" style="1626" customWidth="1"/>
    <col min="11290" max="11291" width="10.140625" style="1626" customWidth="1"/>
    <col min="11292" max="11292" width="9.7109375" style="1626" customWidth="1"/>
    <col min="11293" max="11315" width="12.7109375" style="1626" customWidth="1"/>
    <col min="11316" max="11316" width="14.140625" style="1626" customWidth="1"/>
    <col min="11317" max="11322" width="0" style="1626" hidden="1" customWidth="1"/>
    <col min="11323" max="11326" width="12.140625" style="1626" customWidth="1"/>
    <col min="11327" max="11520" width="11.42578125" style="1626"/>
    <col min="11521" max="11521" width="30.5703125" style="1626" customWidth="1"/>
    <col min="11522" max="11522" width="15.7109375" style="1626" customWidth="1"/>
    <col min="11523" max="11523" width="10.5703125" style="1626" customWidth="1"/>
    <col min="11524" max="11526" width="10.85546875" style="1626" customWidth="1"/>
    <col min="11527" max="11528" width="11.28515625" style="1626" customWidth="1"/>
    <col min="11529" max="11529" width="10.5703125" style="1626" customWidth="1"/>
    <col min="11530" max="11530" width="9.7109375" style="1626" customWidth="1"/>
    <col min="11531" max="11532" width="10.140625" style="1626" customWidth="1"/>
    <col min="11533" max="11533" width="11.28515625" style="1626" customWidth="1"/>
    <col min="11534" max="11537" width="9.7109375" style="1626" customWidth="1"/>
    <col min="11538" max="11538" width="9.28515625" style="1626" customWidth="1"/>
    <col min="11539" max="11542" width="8.7109375" style="1626" customWidth="1"/>
    <col min="11543" max="11545" width="9.7109375" style="1626" customWidth="1"/>
    <col min="11546" max="11547" width="10.140625" style="1626" customWidth="1"/>
    <col min="11548" max="11548" width="9.7109375" style="1626" customWidth="1"/>
    <col min="11549" max="11571" width="12.7109375" style="1626" customWidth="1"/>
    <col min="11572" max="11572" width="14.140625" style="1626" customWidth="1"/>
    <col min="11573" max="11578" width="0" style="1626" hidden="1" customWidth="1"/>
    <col min="11579" max="11582" width="12.140625" style="1626" customWidth="1"/>
    <col min="11583" max="11776" width="11.42578125" style="1626"/>
    <col min="11777" max="11777" width="30.5703125" style="1626" customWidth="1"/>
    <col min="11778" max="11778" width="15.7109375" style="1626" customWidth="1"/>
    <col min="11779" max="11779" width="10.5703125" style="1626" customWidth="1"/>
    <col min="11780" max="11782" width="10.85546875" style="1626" customWidth="1"/>
    <col min="11783" max="11784" width="11.28515625" style="1626" customWidth="1"/>
    <col min="11785" max="11785" width="10.5703125" style="1626" customWidth="1"/>
    <col min="11786" max="11786" width="9.7109375" style="1626" customWidth="1"/>
    <col min="11787" max="11788" width="10.140625" style="1626" customWidth="1"/>
    <col min="11789" max="11789" width="11.28515625" style="1626" customWidth="1"/>
    <col min="11790" max="11793" width="9.7109375" style="1626" customWidth="1"/>
    <col min="11794" max="11794" width="9.28515625" style="1626" customWidth="1"/>
    <col min="11795" max="11798" width="8.7109375" style="1626" customWidth="1"/>
    <col min="11799" max="11801" width="9.7109375" style="1626" customWidth="1"/>
    <col min="11802" max="11803" width="10.140625" style="1626" customWidth="1"/>
    <col min="11804" max="11804" width="9.7109375" style="1626" customWidth="1"/>
    <col min="11805" max="11827" width="12.7109375" style="1626" customWidth="1"/>
    <col min="11828" max="11828" width="14.140625" style="1626" customWidth="1"/>
    <col min="11829" max="11834" width="0" style="1626" hidden="1" customWidth="1"/>
    <col min="11835" max="11838" width="12.140625" style="1626" customWidth="1"/>
    <col min="11839" max="12032" width="11.42578125" style="1626"/>
    <col min="12033" max="12033" width="30.5703125" style="1626" customWidth="1"/>
    <col min="12034" max="12034" width="15.7109375" style="1626" customWidth="1"/>
    <col min="12035" max="12035" width="10.5703125" style="1626" customWidth="1"/>
    <col min="12036" max="12038" width="10.85546875" style="1626" customWidth="1"/>
    <col min="12039" max="12040" width="11.28515625" style="1626" customWidth="1"/>
    <col min="12041" max="12041" width="10.5703125" style="1626" customWidth="1"/>
    <col min="12042" max="12042" width="9.7109375" style="1626" customWidth="1"/>
    <col min="12043" max="12044" width="10.140625" style="1626" customWidth="1"/>
    <col min="12045" max="12045" width="11.28515625" style="1626" customWidth="1"/>
    <col min="12046" max="12049" width="9.7109375" style="1626" customWidth="1"/>
    <col min="12050" max="12050" width="9.28515625" style="1626" customWidth="1"/>
    <col min="12051" max="12054" width="8.7109375" style="1626" customWidth="1"/>
    <col min="12055" max="12057" width="9.7109375" style="1626" customWidth="1"/>
    <col min="12058" max="12059" width="10.140625" style="1626" customWidth="1"/>
    <col min="12060" max="12060" width="9.7109375" style="1626" customWidth="1"/>
    <col min="12061" max="12083" width="12.7109375" style="1626" customWidth="1"/>
    <col min="12084" max="12084" width="14.140625" style="1626" customWidth="1"/>
    <col min="12085" max="12090" width="0" style="1626" hidden="1" customWidth="1"/>
    <col min="12091" max="12094" width="12.140625" style="1626" customWidth="1"/>
    <col min="12095" max="12288" width="11.42578125" style="1626"/>
    <col min="12289" max="12289" width="30.5703125" style="1626" customWidth="1"/>
    <col min="12290" max="12290" width="15.7109375" style="1626" customWidth="1"/>
    <col min="12291" max="12291" width="10.5703125" style="1626" customWidth="1"/>
    <col min="12292" max="12294" width="10.85546875" style="1626" customWidth="1"/>
    <col min="12295" max="12296" width="11.28515625" style="1626" customWidth="1"/>
    <col min="12297" max="12297" width="10.5703125" style="1626" customWidth="1"/>
    <col min="12298" max="12298" width="9.7109375" style="1626" customWidth="1"/>
    <col min="12299" max="12300" width="10.140625" style="1626" customWidth="1"/>
    <col min="12301" max="12301" width="11.28515625" style="1626" customWidth="1"/>
    <col min="12302" max="12305" width="9.7109375" style="1626" customWidth="1"/>
    <col min="12306" max="12306" width="9.28515625" style="1626" customWidth="1"/>
    <col min="12307" max="12310" width="8.7109375" style="1626" customWidth="1"/>
    <col min="12311" max="12313" width="9.7109375" style="1626" customWidth="1"/>
    <col min="12314" max="12315" width="10.140625" style="1626" customWidth="1"/>
    <col min="12316" max="12316" width="9.7109375" style="1626" customWidth="1"/>
    <col min="12317" max="12339" width="12.7109375" style="1626" customWidth="1"/>
    <col min="12340" max="12340" width="14.140625" style="1626" customWidth="1"/>
    <col min="12341" max="12346" width="0" style="1626" hidden="1" customWidth="1"/>
    <col min="12347" max="12350" width="12.140625" style="1626" customWidth="1"/>
    <col min="12351" max="12544" width="11.42578125" style="1626"/>
    <col min="12545" max="12545" width="30.5703125" style="1626" customWidth="1"/>
    <col min="12546" max="12546" width="15.7109375" style="1626" customWidth="1"/>
    <col min="12547" max="12547" width="10.5703125" style="1626" customWidth="1"/>
    <col min="12548" max="12550" width="10.85546875" style="1626" customWidth="1"/>
    <col min="12551" max="12552" width="11.28515625" style="1626" customWidth="1"/>
    <col min="12553" max="12553" width="10.5703125" style="1626" customWidth="1"/>
    <col min="12554" max="12554" width="9.7109375" style="1626" customWidth="1"/>
    <col min="12555" max="12556" width="10.140625" style="1626" customWidth="1"/>
    <col min="12557" max="12557" width="11.28515625" style="1626" customWidth="1"/>
    <col min="12558" max="12561" width="9.7109375" style="1626" customWidth="1"/>
    <col min="12562" max="12562" width="9.28515625" style="1626" customWidth="1"/>
    <col min="12563" max="12566" width="8.7109375" style="1626" customWidth="1"/>
    <col min="12567" max="12569" width="9.7109375" style="1626" customWidth="1"/>
    <col min="12570" max="12571" width="10.140625" style="1626" customWidth="1"/>
    <col min="12572" max="12572" width="9.7109375" style="1626" customWidth="1"/>
    <col min="12573" max="12595" width="12.7109375" style="1626" customWidth="1"/>
    <col min="12596" max="12596" width="14.140625" style="1626" customWidth="1"/>
    <col min="12597" max="12602" width="0" style="1626" hidden="1" customWidth="1"/>
    <col min="12603" max="12606" width="12.140625" style="1626" customWidth="1"/>
    <col min="12607" max="12800" width="11.42578125" style="1626"/>
    <col min="12801" max="12801" width="30.5703125" style="1626" customWidth="1"/>
    <col min="12802" max="12802" width="15.7109375" style="1626" customWidth="1"/>
    <col min="12803" max="12803" width="10.5703125" style="1626" customWidth="1"/>
    <col min="12804" max="12806" width="10.85546875" style="1626" customWidth="1"/>
    <col min="12807" max="12808" width="11.28515625" style="1626" customWidth="1"/>
    <col min="12809" max="12809" width="10.5703125" style="1626" customWidth="1"/>
    <col min="12810" max="12810" width="9.7109375" style="1626" customWidth="1"/>
    <col min="12811" max="12812" width="10.140625" style="1626" customWidth="1"/>
    <col min="12813" max="12813" width="11.28515625" style="1626" customWidth="1"/>
    <col min="12814" max="12817" width="9.7109375" style="1626" customWidth="1"/>
    <col min="12818" max="12818" width="9.28515625" style="1626" customWidth="1"/>
    <col min="12819" max="12822" width="8.7109375" style="1626" customWidth="1"/>
    <col min="12823" max="12825" width="9.7109375" style="1626" customWidth="1"/>
    <col min="12826" max="12827" width="10.140625" style="1626" customWidth="1"/>
    <col min="12828" max="12828" width="9.7109375" style="1626" customWidth="1"/>
    <col min="12829" max="12851" width="12.7109375" style="1626" customWidth="1"/>
    <col min="12852" max="12852" width="14.140625" style="1626" customWidth="1"/>
    <col min="12853" max="12858" width="0" style="1626" hidden="1" customWidth="1"/>
    <col min="12859" max="12862" width="12.140625" style="1626" customWidth="1"/>
    <col min="12863" max="13056" width="11.42578125" style="1626"/>
    <col min="13057" max="13057" width="30.5703125" style="1626" customWidth="1"/>
    <col min="13058" max="13058" width="15.7109375" style="1626" customWidth="1"/>
    <col min="13059" max="13059" width="10.5703125" style="1626" customWidth="1"/>
    <col min="13060" max="13062" width="10.85546875" style="1626" customWidth="1"/>
    <col min="13063" max="13064" width="11.28515625" style="1626" customWidth="1"/>
    <col min="13065" max="13065" width="10.5703125" style="1626" customWidth="1"/>
    <col min="13066" max="13066" width="9.7109375" style="1626" customWidth="1"/>
    <col min="13067" max="13068" width="10.140625" style="1626" customWidth="1"/>
    <col min="13069" max="13069" width="11.28515625" style="1626" customWidth="1"/>
    <col min="13070" max="13073" width="9.7109375" style="1626" customWidth="1"/>
    <col min="13074" max="13074" width="9.28515625" style="1626" customWidth="1"/>
    <col min="13075" max="13078" width="8.7109375" style="1626" customWidth="1"/>
    <col min="13079" max="13081" width="9.7109375" style="1626" customWidth="1"/>
    <col min="13082" max="13083" width="10.140625" style="1626" customWidth="1"/>
    <col min="13084" max="13084" width="9.7109375" style="1626" customWidth="1"/>
    <col min="13085" max="13107" width="12.7109375" style="1626" customWidth="1"/>
    <col min="13108" max="13108" width="14.140625" style="1626" customWidth="1"/>
    <col min="13109" max="13114" width="0" style="1626" hidden="1" customWidth="1"/>
    <col min="13115" max="13118" width="12.140625" style="1626" customWidth="1"/>
    <col min="13119" max="13312" width="11.42578125" style="1626"/>
    <col min="13313" max="13313" width="30.5703125" style="1626" customWidth="1"/>
    <col min="13314" max="13314" width="15.7109375" style="1626" customWidth="1"/>
    <col min="13315" max="13315" width="10.5703125" style="1626" customWidth="1"/>
    <col min="13316" max="13318" width="10.85546875" style="1626" customWidth="1"/>
    <col min="13319" max="13320" width="11.28515625" style="1626" customWidth="1"/>
    <col min="13321" max="13321" width="10.5703125" style="1626" customWidth="1"/>
    <col min="13322" max="13322" width="9.7109375" style="1626" customWidth="1"/>
    <col min="13323" max="13324" width="10.140625" style="1626" customWidth="1"/>
    <col min="13325" max="13325" width="11.28515625" style="1626" customWidth="1"/>
    <col min="13326" max="13329" width="9.7109375" style="1626" customWidth="1"/>
    <col min="13330" max="13330" width="9.28515625" style="1626" customWidth="1"/>
    <col min="13331" max="13334" width="8.7109375" style="1626" customWidth="1"/>
    <col min="13335" max="13337" width="9.7109375" style="1626" customWidth="1"/>
    <col min="13338" max="13339" width="10.140625" style="1626" customWidth="1"/>
    <col min="13340" max="13340" width="9.7109375" style="1626" customWidth="1"/>
    <col min="13341" max="13363" width="12.7109375" style="1626" customWidth="1"/>
    <col min="13364" max="13364" width="14.140625" style="1626" customWidth="1"/>
    <col min="13365" max="13370" width="0" style="1626" hidden="1" customWidth="1"/>
    <col min="13371" max="13374" width="12.140625" style="1626" customWidth="1"/>
    <col min="13375" max="13568" width="11.42578125" style="1626"/>
    <col min="13569" max="13569" width="30.5703125" style="1626" customWidth="1"/>
    <col min="13570" max="13570" width="15.7109375" style="1626" customWidth="1"/>
    <col min="13571" max="13571" width="10.5703125" style="1626" customWidth="1"/>
    <col min="13572" max="13574" width="10.85546875" style="1626" customWidth="1"/>
    <col min="13575" max="13576" width="11.28515625" style="1626" customWidth="1"/>
    <col min="13577" max="13577" width="10.5703125" style="1626" customWidth="1"/>
    <col min="13578" max="13578" width="9.7109375" style="1626" customWidth="1"/>
    <col min="13579" max="13580" width="10.140625" style="1626" customWidth="1"/>
    <col min="13581" max="13581" width="11.28515625" style="1626" customWidth="1"/>
    <col min="13582" max="13585" width="9.7109375" style="1626" customWidth="1"/>
    <col min="13586" max="13586" width="9.28515625" style="1626" customWidth="1"/>
    <col min="13587" max="13590" width="8.7109375" style="1626" customWidth="1"/>
    <col min="13591" max="13593" width="9.7109375" style="1626" customWidth="1"/>
    <col min="13594" max="13595" width="10.140625" style="1626" customWidth="1"/>
    <col min="13596" max="13596" width="9.7109375" style="1626" customWidth="1"/>
    <col min="13597" max="13619" width="12.7109375" style="1626" customWidth="1"/>
    <col min="13620" max="13620" width="14.140625" style="1626" customWidth="1"/>
    <col min="13621" max="13626" width="0" style="1626" hidden="1" customWidth="1"/>
    <col min="13627" max="13630" width="12.140625" style="1626" customWidth="1"/>
    <col min="13631" max="13824" width="11.42578125" style="1626"/>
    <col min="13825" max="13825" width="30.5703125" style="1626" customWidth="1"/>
    <col min="13826" max="13826" width="15.7109375" style="1626" customWidth="1"/>
    <col min="13827" max="13827" width="10.5703125" style="1626" customWidth="1"/>
    <col min="13828" max="13830" width="10.85546875" style="1626" customWidth="1"/>
    <col min="13831" max="13832" width="11.28515625" style="1626" customWidth="1"/>
    <col min="13833" max="13833" width="10.5703125" style="1626" customWidth="1"/>
    <col min="13834" max="13834" width="9.7109375" style="1626" customWidth="1"/>
    <col min="13835" max="13836" width="10.140625" style="1626" customWidth="1"/>
    <col min="13837" max="13837" width="11.28515625" style="1626" customWidth="1"/>
    <col min="13838" max="13841" width="9.7109375" style="1626" customWidth="1"/>
    <col min="13842" max="13842" width="9.28515625" style="1626" customWidth="1"/>
    <col min="13843" max="13846" width="8.7109375" style="1626" customWidth="1"/>
    <col min="13847" max="13849" width="9.7109375" style="1626" customWidth="1"/>
    <col min="13850" max="13851" width="10.140625" style="1626" customWidth="1"/>
    <col min="13852" max="13852" width="9.7109375" style="1626" customWidth="1"/>
    <col min="13853" max="13875" width="12.7109375" style="1626" customWidth="1"/>
    <col min="13876" max="13876" width="14.140625" style="1626" customWidth="1"/>
    <col min="13877" max="13882" width="0" style="1626" hidden="1" customWidth="1"/>
    <col min="13883" max="13886" width="12.140625" style="1626" customWidth="1"/>
    <col min="13887" max="14080" width="11.42578125" style="1626"/>
    <col min="14081" max="14081" width="30.5703125" style="1626" customWidth="1"/>
    <col min="14082" max="14082" width="15.7109375" style="1626" customWidth="1"/>
    <col min="14083" max="14083" width="10.5703125" style="1626" customWidth="1"/>
    <col min="14084" max="14086" width="10.85546875" style="1626" customWidth="1"/>
    <col min="14087" max="14088" width="11.28515625" style="1626" customWidth="1"/>
    <col min="14089" max="14089" width="10.5703125" style="1626" customWidth="1"/>
    <col min="14090" max="14090" width="9.7109375" style="1626" customWidth="1"/>
    <col min="14091" max="14092" width="10.140625" style="1626" customWidth="1"/>
    <col min="14093" max="14093" width="11.28515625" style="1626" customWidth="1"/>
    <col min="14094" max="14097" width="9.7109375" style="1626" customWidth="1"/>
    <col min="14098" max="14098" width="9.28515625" style="1626" customWidth="1"/>
    <col min="14099" max="14102" width="8.7109375" style="1626" customWidth="1"/>
    <col min="14103" max="14105" width="9.7109375" style="1626" customWidth="1"/>
    <col min="14106" max="14107" width="10.140625" style="1626" customWidth="1"/>
    <col min="14108" max="14108" width="9.7109375" style="1626" customWidth="1"/>
    <col min="14109" max="14131" width="12.7109375" style="1626" customWidth="1"/>
    <col min="14132" max="14132" width="14.140625" style="1626" customWidth="1"/>
    <col min="14133" max="14138" width="0" style="1626" hidden="1" customWidth="1"/>
    <col min="14139" max="14142" width="12.140625" style="1626" customWidth="1"/>
    <col min="14143" max="14336" width="11.42578125" style="1626"/>
    <col min="14337" max="14337" width="30.5703125" style="1626" customWidth="1"/>
    <col min="14338" max="14338" width="15.7109375" style="1626" customWidth="1"/>
    <col min="14339" max="14339" width="10.5703125" style="1626" customWidth="1"/>
    <col min="14340" max="14342" width="10.85546875" style="1626" customWidth="1"/>
    <col min="14343" max="14344" width="11.28515625" style="1626" customWidth="1"/>
    <col min="14345" max="14345" width="10.5703125" style="1626" customWidth="1"/>
    <col min="14346" max="14346" width="9.7109375" style="1626" customWidth="1"/>
    <col min="14347" max="14348" width="10.140625" style="1626" customWidth="1"/>
    <col min="14349" max="14349" width="11.28515625" style="1626" customWidth="1"/>
    <col min="14350" max="14353" width="9.7109375" style="1626" customWidth="1"/>
    <col min="14354" max="14354" width="9.28515625" style="1626" customWidth="1"/>
    <col min="14355" max="14358" width="8.7109375" style="1626" customWidth="1"/>
    <col min="14359" max="14361" width="9.7109375" style="1626" customWidth="1"/>
    <col min="14362" max="14363" width="10.140625" style="1626" customWidth="1"/>
    <col min="14364" max="14364" width="9.7109375" style="1626" customWidth="1"/>
    <col min="14365" max="14387" width="12.7109375" style="1626" customWidth="1"/>
    <col min="14388" max="14388" width="14.140625" style="1626" customWidth="1"/>
    <col min="14389" max="14394" width="0" style="1626" hidden="1" customWidth="1"/>
    <col min="14395" max="14398" width="12.140625" style="1626" customWidth="1"/>
    <col min="14399" max="14592" width="11.42578125" style="1626"/>
    <col min="14593" max="14593" width="30.5703125" style="1626" customWidth="1"/>
    <col min="14594" max="14594" width="15.7109375" style="1626" customWidth="1"/>
    <col min="14595" max="14595" width="10.5703125" style="1626" customWidth="1"/>
    <col min="14596" max="14598" width="10.85546875" style="1626" customWidth="1"/>
    <col min="14599" max="14600" width="11.28515625" style="1626" customWidth="1"/>
    <col min="14601" max="14601" width="10.5703125" style="1626" customWidth="1"/>
    <col min="14602" max="14602" width="9.7109375" style="1626" customWidth="1"/>
    <col min="14603" max="14604" width="10.140625" style="1626" customWidth="1"/>
    <col min="14605" max="14605" width="11.28515625" style="1626" customWidth="1"/>
    <col min="14606" max="14609" width="9.7109375" style="1626" customWidth="1"/>
    <col min="14610" max="14610" width="9.28515625" style="1626" customWidth="1"/>
    <col min="14611" max="14614" width="8.7109375" style="1626" customWidth="1"/>
    <col min="14615" max="14617" width="9.7109375" style="1626" customWidth="1"/>
    <col min="14618" max="14619" width="10.140625" style="1626" customWidth="1"/>
    <col min="14620" max="14620" width="9.7109375" style="1626" customWidth="1"/>
    <col min="14621" max="14643" width="12.7109375" style="1626" customWidth="1"/>
    <col min="14644" max="14644" width="14.140625" style="1626" customWidth="1"/>
    <col min="14645" max="14650" width="0" style="1626" hidden="1" customWidth="1"/>
    <col min="14651" max="14654" width="12.140625" style="1626" customWidth="1"/>
    <col min="14655" max="14848" width="11.42578125" style="1626"/>
    <col min="14849" max="14849" width="30.5703125" style="1626" customWidth="1"/>
    <col min="14850" max="14850" width="15.7109375" style="1626" customWidth="1"/>
    <col min="14851" max="14851" width="10.5703125" style="1626" customWidth="1"/>
    <col min="14852" max="14854" width="10.85546875" style="1626" customWidth="1"/>
    <col min="14855" max="14856" width="11.28515625" style="1626" customWidth="1"/>
    <col min="14857" max="14857" width="10.5703125" style="1626" customWidth="1"/>
    <col min="14858" max="14858" width="9.7109375" style="1626" customWidth="1"/>
    <col min="14859" max="14860" width="10.140625" style="1626" customWidth="1"/>
    <col min="14861" max="14861" width="11.28515625" style="1626" customWidth="1"/>
    <col min="14862" max="14865" width="9.7109375" style="1626" customWidth="1"/>
    <col min="14866" max="14866" width="9.28515625" style="1626" customWidth="1"/>
    <col min="14867" max="14870" width="8.7109375" style="1626" customWidth="1"/>
    <col min="14871" max="14873" width="9.7109375" style="1626" customWidth="1"/>
    <col min="14874" max="14875" width="10.140625" style="1626" customWidth="1"/>
    <col min="14876" max="14876" width="9.7109375" style="1626" customWidth="1"/>
    <col min="14877" max="14899" width="12.7109375" style="1626" customWidth="1"/>
    <col min="14900" max="14900" width="14.140625" style="1626" customWidth="1"/>
    <col min="14901" max="14906" width="0" style="1626" hidden="1" customWidth="1"/>
    <col min="14907" max="14910" width="12.140625" style="1626" customWidth="1"/>
    <col min="14911" max="15104" width="11.42578125" style="1626"/>
    <col min="15105" max="15105" width="30.5703125" style="1626" customWidth="1"/>
    <col min="15106" max="15106" width="15.7109375" style="1626" customWidth="1"/>
    <col min="15107" max="15107" width="10.5703125" style="1626" customWidth="1"/>
    <col min="15108" max="15110" width="10.85546875" style="1626" customWidth="1"/>
    <col min="15111" max="15112" width="11.28515625" style="1626" customWidth="1"/>
    <col min="15113" max="15113" width="10.5703125" style="1626" customWidth="1"/>
    <col min="15114" max="15114" width="9.7109375" style="1626" customWidth="1"/>
    <col min="15115" max="15116" width="10.140625" style="1626" customWidth="1"/>
    <col min="15117" max="15117" width="11.28515625" style="1626" customWidth="1"/>
    <col min="15118" max="15121" width="9.7109375" style="1626" customWidth="1"/>
    <col min="15122" max="15122" width="9.28515625" style="1626" customWidth="1"/>
    <col min="15123" max="15126" width="8.7109375" style="1626" customWidth="1"/>
    <col min="15127" max="15129" width="9.7109375" style="1626" customWidth="1"/>
    <col min="15130" max="15131" width="10.140625" style="1626" customWidth="1"/>
    <col min="15132" max="15132" width="9.7109375" style="1626" customWidth="1"/>
    <col min="15133" max="15155" width="12.7109375" style="1626" customWidth="1"/>
    <col min="15156" max="15156" width="14.140625" style="1626" customWidth="1"/>
    <col min="15157" max="15162" width="0" style="1626" hidden="1" customWidth="1"/>
    <col min="15163" max="15166" width="12.140625" style="1626" customWidth="1"/>
    <col min="15167" max="15360" width="11.42578125" style="1626"/>
    <col min="15361" max="15361" width="30.5703125" style="1626" customWidth="1"/>
    <col min="15362" max="15362" width="15.7109375" style="1626" customWidth="1"/>
    <col min="15363" max="15363" width="10.5703125" style="1626" customWidth="1"/>
    <col min="15364" max="15366" width="10.85546875" style="1626" customWidth="1"/>
    <col min="15367" max="15368" width="11.28515625" style="1626" customWidth="1"/>
    <col min="15369" max="15369" width="10.5703125" style="1626" customWidth="1"/>
    <col min="15370" max="15370" width="9.7109375" style="1626" customWidth="1"/>
    <col min="15371" max="15372" width="10.140625" style="1626" customWidth="1"/>
    <col min="15373" max="15373" width="11.28515625" style="1626" customWidth="1"/>
    <col min="15374" max="15377" width="9.7109375" style="1626" customWidth="1"/>
    <col min="15378" max="15378" width="9.28515625" style="1626" customWidth="1"/>
    <col min="15379" max="15382" width="8.7109375" style="1626" customWidth="1"/>
    <col min="15383" max="15385" width="9.7109375" style="1626" customWidth="1"/>
    <col min="15386" max="15387" width="10.140625" style="1626" customWidth="1"/>
    <col min="15388" max="15388" width="9.7109375" style="1626" customWidth="1"/>
    <col min="15389" max="15411" width="12.7109375" style="1626" customWidth="1"/>
    <col min="15412" max="15412" width="14.140625" style="1626" customWidth="1"/>
    <col min="15413" max="15418" width="0" style="1626" hidden="1" customWidth="1"/>
    <col min="15419" max="15422" width="12.140625" style="1626" customWidth="1"/>
    <col min="15423" max="15616" width="11.42578125" style="1626"/>
    <col min="15617" max="15617" width="30.5703125" style="1626" customWidth="1"/>
    <col min="15618" max="15618" width="15.7109375" style="1626" customWidth="1"/>
    <col min="15619" max="15619" width="10.5703125" style="1626" customWidth="1"/>
    <col min="15620" max="15622" width="10.85546875" style="1626" customWidth="1"/>
    <col min="15623" max="15624" width="11.28515625" style="1626" customWidth="1"/>
    <col min="15625" max="15625" width="10.5703125" style="1626" customWidth="1"/>
    <col min="15626" max="15626" width="9.7109375" style="1626" customWidth="1"/>
    <col min="15627" max="15628" width="10.140625" style="1626" customWidth="1"/>
    <col min="15629" max="15629" width="11.28515625" style="1626" customWidth="1"/>
    <col min="15630" max="15633" width="9.7109375" style="1626" customWidth="1"/>
    <col min="15634" max="15634" width="9.28515625" style="1626" customWidth="1"/>
    <col min="15635" max="15638" width="8.7109375" style="1626" customWidth="1"/>
    <col min="15639" max="15641" width="9.7109375" style="1626" customWidth="1"/>
    <col min="15642" max="15643" width="10.140625" style="1626" customWidth="1"/>
    <col min="15644" max="15644" width="9.7109375" style="1626" customWidth="1"/>
    <col min="15645" max="15667" width="12.7109375" style="1626" customWidth="1"/>
    <col min="15668" max="15668" width="14.140625" style="1626" customWidth="1"/>
    <col min="15669" max="15674" width="0" style="1626" hidden="1" customWidth="1"/>
    <col min="15675" max="15678" width="12.140625" style="1626" customWidth="1"/>
    <col min="15679" max="15872" width="11.42578125" style="1626"/>
    <col min="15873" max="15873" width="30.5703125" style="1626" customWidth="1"/>
    <col min="15874" max="15874" width="15.7109375" style="1626" customWidth="1"/>
    <col min="15875" max="15875" width="10.5703125" style="1626" customWidth="1"/>
    <col min="15876" max="15878" width="10.85546875" style="1626" customWidth="1"/>
    <col min="15879" max="15880" width="11.28515625" style="1626" customWidth="1"/>
    <col min="15881" max="15881" width="10.5703125" style="1626" customWidth="1"/>
    <col min="15882" max="15882" width="9.7109375" style="1626" customWidth="1"/>
    <col min="15883" max="15884" width="10.140625" style="1626" customWidth="1"/>
    <col min="15885" max="15885" width="11.28515625" style="1626" customWidth="1"/>
    <col min="15886" max="15889" width="9.7109375" style="1626" customWidth="1"/>
    <col min="15890" max="15890" width="9.28515625" style="1626" customWidth="1"/>
    <col min="15891" max="15894" width="8.7109375" style="1626" customWidth="1"/>
    <col min="15895" max="15897" width="9.7109375" style="1626" customWidth="1"/>
    <col min="15898" max="15899" width="10.140625" style="1626" customWidth="1"/>
    <col min="15900" max="15900" width="9.7109375" style="1626" customWidth="1"/>
    <col min="15901" max="15923" width="12.7109375" style="1626" customWidth="1"/>
    <col min="15924" max="15924" width="14.140625" style="1626" customWidth="1"/>
    <col min="15925" max="15930" width="0" style="1626" hidden="1" customWidth="1"/>
    <col min="15931" max="15934" width="12.140625" style="1626" customWidth="1"/>
    <col min="15935" max="16128" width="11.42578125" style="1626"/>
    <col min="16129" max="16129" width="30.5703125" style="1626" customWidth="1"/>
    <col min="16130" max="16130" width="15.7109375" style="1626" customWidth="1"/>
    <col min="16131" max="16131" width="10.5703125" style="1626" customWidth="1"/>
    <col min="16132" max="16134" width="10.85546875" style="1626" customWidth="1"/>
    <col min="16135" max="16136" width="11.28515625" style="1626" customWidth="1"/>
    <col min="16137" max="16137" width="10.5703125" style="1626" customWidth="1"/>
    <col min="16138" max="16138" width="9.7109375" style="1626" customWidth="1"/>
    <col min="16139" max="16140" width="10.140625" style="1626" customWidth="1"/>
    <col min="16141" max="16141" width="11.28515625" style="1626" customWidth="1"/>
    <col min="16142" max="16145" width="9.7109375" style="1626" customWidth="1"/>
    <col min="16146" max="16146" width="9.28515625" style="1626" customWidth="1"/>
    <col min="16147" max="16150" width="8.7109375" style="1626" customWidth="1"/>
    <col min="16151" max="16153" width="9.7109375" style="1626" customWidth="1"/>
    <col min="16154" max="16155" width="10.140625" style="1626" customWidth="1"/>
    <col min="16156" max="16156" width="9.7109375" style="1626" customWidth="1"/>
    <col min="16157" max="16179" width="12.7109375" style="1626" customWidth="1"/>
    <col min="16180" max="16180" width="14.140625" style="1626" customWidth="1"/>
    <col min="16181" max="16186" width="0" style="1626" hidden="1" customWidth="1"/>
    <col min="16187" max="16190" width="12.140625" style="1626" customWidth="1"/>
    <col min="16191" max="16384" width="11.42578125" style="1626"/>
  </cols>
  <sheetData>
    <row r="1" spans="1:57" s="1600" customFormat="1" ht="12.75" customHeight="1" x14ac:dyDescent="0.1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</row>
    <row r="2" spans="1:57" s="1600" customFormat="1" ht="12.75" customHeight="1" x14ac:dyDescent="0.15">
      <c r="A2" s="1598" t="str">
        <f>CONCATENATE("COMUNA: ",[2]NOMBRE!B2," - ","( ",[2]NOMBRE!C2,[2]NOMBRE!D2,[2]NOMBRE!E2,[2]NOMBRE!F2,[2]NOMBRE!G2," )")</f>
        <v>COMUNA: LINARES  - ( 07401 )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</row>
    <row r="3" spans="1:57" s="1600" customFormat="1" ht="12.75" customHeight="1" x14ac:dyDescent="0.2">
      <c r="A3" s="1598" t="str">
        <f>CONCATENATE("ESTABLECIMIENTO: ",[2]NOMBRE!B3," - ","( ",[2]NOMBRE!C3,[2]NOMBRE!D3,[2]NOMBRE!E3,[2]NOMBRE!F3,[2]NOMBRE!G3," )")</f>
        <v>ESTABLECIMIENTO: HOSPITAL DE LINARES  - ( 16108 )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</row>
    <row r="4" spans="1:57" s="1600" customFormat="1" ht="12.75" customHeight="1" x14ac:dyDescent="0.15">
      <c r="A4" s="1598" t="str">
        <f>CONCATENATE("MES: ",[2]NOMBRE!B6," - ","( ",[2]NOMBRE!C6,[2]NOMBRE!D6," )")</f>
        <v>MES: AGOSTO - ( 08 )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</row>
    <row r="5" spans="1:57" s="1600" customFormat="1" ht="12.75" customHeight="1" x14ac:dyDescent="0.15">
      <c r="A5" s="1602" t="str">
        <f>CONCATENATE("AÑO: ",[2]NOMBRE!B7)</f>
        <v>AÑO: 2013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</row>
    <row r="6" spans="1:57" s="1604" customFormat="1" ht="39.950000000000003" customHeight="1" x14ac:dyDescent="0.2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603"/>
      <c r="Q6" s="1603"/>
      <c r="R6" s="1603"/>
      <c r="S6" s="1603"/>
      <c r="T6" s="1603"/>
      <c r="U6" s="1603"/>
      <c r="V6" s="1603"/>
      <c r="W6" s="1600"/>
      <c r="AX6" s="1605"/>
      <c r="AY6" s="1605"/>
    </row>
    <row r="7" spans="1:57" s="1604" customFormat="1" ht="39.950000000000003" customHeight="1" x14ac:dyDescent="0.2">
      <c r="A7" s="1771" t="s">
        <v>6</v>
      </c>
      <c r="B7" s="1650"/>
      <c r="C7" s="1650"/>
      <c r="D7" s="1650"/>
      <c r="E7" s="1650"/>
      <c r="F7" s="1754"/>
      <c r="G7" s="1755"/>
      <c r="H7" s="1755"/>
      <c r="I7" s="1803"/>
      <c r="J7" s="1803"/>
      <c r="K7" s="1803"/>
      <c r="L7" s="1803"/>
      <c r="M7" s="1803"/>
      <c r="N7" s="1803"/>
      <c r="O7" s="1803"/>
      <c r="P7" s="1603"/>
      <c r="Q7" s="1603"/>
      <c r="R7" s="1603"/>
      <c r="S7" s="1603"/>
      <c r="T7" s="1603"/>
      <c r="U7" s="1603"/>
      <c r="V7" s="1603"/>
      <c r="W7" s="1600"/>
      <c r="AX7" s="1605"/>
      <c r="AY7" s="1605"/>
    </row>
    <row r="8" spans="1:57" s="1604" customFormat="1" ht="13.5" customHeight="1" x14ac:dyDescent="0.2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803"/>
      <c r="J8" s="1803"/>
      <c r="K8" s="1803"/>
      <c r="L8" s="1803"/>
      <c r="M8" s="1803"/>
      <c r="N8" s="1803"/>
      <c r="O8" s="1803"/>
      <c r="P8" s="1603"/>
      <c r="Q8" s="1603"/>
      <c r="R8" s="1603"/>
      <c r="S8" s="1603"/>
      <c r="T8" s="1603"/>
      <c r="U8" s="1603"/>
      <c r="V8" s="1603"/>
      <c r="W8" s="1600"/>
      <c r="AX8" s="1605"/>
      <c r="AY8" s="1605"/>
    </row>
    <row r="9" spans="1:57" s="1604" customFormat="1" ht="32.25" customHeight="1" x14ac:dyDescent="0.2">
      <c r="A9" s="1828"/>
      <c r="B9" s="1829"/>
      <c r="C9" s="1801" t="s">
        <v>10</v>
      </c>
      <c r="D9" s="1709" t="s">
        <v>11</v>
      </c>
      <c r="E9" s="1756" t="s">
        <v>12</v>
      </c>
      <c r="F9" s="1801" t="s">
        <v>10</v>
      </c>
      <c r="G9" s="1709" t="s">
        <v>11</v>
      </c>
      <c r="H9" s="1756" t="s">
        <v>12</v>
      </c>
      <c r="I9" s="1803"/>
      <c r="J9" s="1803"/>
      <c r="K9" s="1803"/>
      <c r="L9" s="1803"/>
      <c r="M9" s="1803"/>
      <c r="N9" s="1803"/>
      <c r="O9" s="1803"/>
      <c r="P9" s="1603"/>
      <c r="Q9" s="1603"/>
      <c r="R9" s="1603"/>
      <c r="S9" s="1603"/>
      <c r="T9" s="1603"/>
      <c r="U9" s="1603"/>
      <c r="V9" s="1603"/>
      <c r="W9" s="1600"/>
      <c r="AX9" s="1605"/>
      <c r="AY9" s="1605"/>
    </row>
    <row r="10" spans="1:57" s="1604" customFormat="1" ht="13.5" customHeight="1" x14ac:dyDescent="0.2">
      <c r="A10" s="1867" t="s">
        <v>13</v>
      </c>
      <c r="B10" s="1757" t="s">
        <v>14</v>
      </c>
      <c r="C10" s="1656">
        <f>SUM(D10:E10)</f>
        <v>0</v>
      </c>
      <c r="D10" s="1659"/>
      <c r="E10" s="1616"/>
      <c r="F10" s="1656">
        <f>SUM(G10:H10)</f>
        <v>0</v>
      </c>
      <c r="G10" s="1659"/>
      <c r="H10" s="1616"/>
      <c r="I10" s="1793" t="str">
        <f>$BA10&amp;$BB10&amp;""</f>
        <v/>
      </c>
      <c r="J10" s="1803"/>
      <c r="K10" s="1803"/>
      <c r="L10" s="1803"/>
      <c r="M10" s="1803"/>
      <c r="N10" s="1803"/>
      <c r="O10" s="1803"/>
      <c r="P10" s="1603"/>
      <c r="Q10" s="1603"/>
      <c r="R10" s="1603"/>
      <c r="S10" s="1603"/>
      <c r="T10" s="1603"/>
      <c r="U10" s="1603"/>
      <c r="V10" s="1603"/>
      <c r="W10" s="1600"/>
      <c r="AX10" s="1605"/>
      <c r="AY10" s="1605"/>
      <c r="BA10" s="1791" t="str">
        <f>IF($D10+$E10&lt;&gt;$C10,"NO ALTERE LAS FORMULAS, la suma de Hombres y Mujeres NO es igual al Total.","")</f>
        <v/>
      </c>
      <c r="BB10" s="1791" t="str">
        <f>IF($G10+$H10&lt;&gt;$F10,"NO ALTERE LAS FORMULAS, la suma de Hombres y Mujeres NO es igual al Total.","")</f>
        <v/>
      </c>
      <c r="BC10" s="1791"/>
      <c r="BD10" s="1792">
        <f>IF($D10+$E10&lt;&gt;$C10,1,0)</f>
        <v>0</v>
      </c>
      <c r="BE10" s="1792">
        <f>IF($G10+$H10&lt;&gt;$F10,1,0)</f>
        <v>0</v>
      </c>
    </row>
    <row r="11" spans="1:57" s="1604" customFormat="1" ht="13.5" customHeight="1" x14ac:dyDescent="0.2">
      <c r="A11" s="1868"/>
      <c r="B11" s="1758" t="s">
        <v>16</v>
      </c>
      <c r="C11" s="1617">
        <f>SUM(D11:E11)</f>
        <v>0</v>
      </c>
      <c r="D11" s="1618"/>
      <c r="E11" s="1645"/>
      <c r="F11" s="1617">
        <f>SUM(G11:H11)</f>
        <v>0</v>
      </c>
      <c r="G11" s="1611"/>
      <c r="H11" s="1759"/>
      <c r="I11" s="1793" t="str">
        <f>$BA11&amp;$BB11&amp;""</f>
        <v/>
      </c>
      <c r="J11" s="1803"/>
      <c r="K11" s="1803"/>
      <c r="L11" s="1803"/>
      <c r="M11" s="1803"/>
      <c r="N11" s="1803"/>
      <c r="O11" s="1803"/>
      <c r="P11" s="1603"/>
      <c r="Q11" s="1603"/>
      <c r="R11" s="1603"/>
      <c r="S11" s="1603"/>
      <c r="T11" s="1603"/>
      <c r="U11" s="1603"/>
      <c r="V11" s="1603"/>
      <c r="W11" s="1600"/>
      <c r="AX11" s="1605"/>
      <c r="AY11" s="1605"/>
      <c r="BA11" s="1791" t="str">
        <f>IF($D11+$E11&lt;&gt;$C11,"NO ALTERE LAS FORMULAS, la suma de Hombres y Mujeres NO es igual al Total.","")</f>
        <v/>
      </c>
      <c r="BB11" s="1791" t="str">
        <f>IF($G11+$H11&lt;&gt;$F11,"NO ALTERE LAS FORMULAS, la suma de Hombres y Mujeres NO es igual al Total.","")</f>
        <v/>
      </c>
      <c r="BC11" s="1791"/>
      <c r="BD11" s="1792">
        <f>IF($D11+$E11&lt;&gt;$C11,1,0)</f>
        <v>0</v>
      </c>
      <c r="BE11" s="1792">
        <f>IF($G11+$H11&lt;&gt;$F11,1,0)</f>
        <v>0</v>
      </c>
    </row>
    <row r="12" spans="1:57" s="1604" customFormat="1" ht="13.5" customHeight="1" x14ac:dyDescent="0.2">
      <c r="A12" s="1867" t="s">
        <v>17</v>
      </c>
      <c r="B12" s="1757" t="s">
        <v>14</v>
      </c>
      <c r="C12" s="1656">
        <f>SUM(D12:E12)</f>
        <v>0</v>
      </c>
      <c r="D12" s="1659"/>
      <c r="E12" s="1616"/>
      <c r="F12" s="1656">
        <f>SUM(G12:H12)</f>
        <v>0</v>
      </c>
      <c r="G12" s="1659"/>
      <c r="H12" s="1616"/>
      <c r="I12" s="1793" t="str">
        <f>$BA12&amp;$BB12&amp;""</f>
        <v/>
      </c>
      <c r="J12" s="1803"/>
      <c r="K12" s="1803"/>
      <c r="L12" s="1803"/>
      <c r="M12" s="1803"/>
      <c r="N12" s="1803"/>
      <c r="O12" s="1803"/>
      <c r="P12" s="1603"/>
      <c r="Q12" s="1603"/>
      <c r="R12" s="1603"/>
      <c r="S12" s="1603"/>
      <c r="T12" s="1603"/>
      <c r="U12" s="1603"/>
      <c r="V12" s="1603"/>
      <c r="W12" s="1600"/>
      <c r="AX12" s="1605"/>
      <c r="AY12" s="1605"/>
      <c r="BA12" s="1791" t="str">
        <f>IF($D12+$E12&lt;&gt;$C12,"NO ALTERE LAS FORMULAS, la suma de Hombres y Mujeres NO es igual al Total.","")</f>
        <v/>
      </c>
      <c r="BB12" s="1791" t="str">
        <f>IF($G12+$H12&lt;&gt;$F12,"NO ALTERE LAS FORMULAS, la suma de Hombres y Mujeres NO es igual al Total.","")</f>
        <v/>
      </c>
      <c r="BC12" s="1791"/>
      <c r="BD12" s="1792">
        <f>IF($D12+$E12&lt;&gt;$C12,1,0)</f>
        <v>0</v>
      </c>
      <c r="BE12" s="1792">
        <f>IF($G12+$H12&lt;&gt;$F12,1,0)</f>
        <v>0</v>
      </c>
    </row>
    <row r="13" spans="1:57" s="1604" customFormat="1" ht="13.5" customHeight="1" x14ac:dyDescent="0.2">
      <c r="A13" s="1868"/>
      <c r="B13" s="1758" t="s">
        <v>16</v>
      </c>
      <c r="C13" s="1617">
        <f>SUM(D13:E13)</f>
        <v>0</v>
      </c>
      <c r="D13" s="1618"/>
      <c r="E13" s="1645"/>
      <c r="F13" s="1617">
        <f>SUM(G13:H13)</f>
        <v>0</v>
      </c>
      <c r="G13" s="1611"/>
      <c r="H13" s="1759"/>
      <c r="I13" s="1793" t="str">
        <f>$BA13&amp;$BB13&amp;""</f>
        <v/>
      </c>
      <c r="J13" s="1803"/>
      <c r="K13" s="1803"/>
      <c r="L13" s="1803"/>
      <c r="M13" s="1803"/>
      <c r="N13" s="1803"/>
      <c r="O13" s="1803"/>
      <c r="P13" s="1603"/>
      <c r="Q13" s="1603"/>
      <c r="R13" s="1603"/>
      <c r="S13" s="1603"/>
      <c r="T13" s="1603"/>
      <c r="U13" s="1603"/>
      <c r="V13" s="1603"/>
      <c r="W13" s="1600"/>
      <c r="AX13" s="1605"/>
      <c r="AY13" s="1605"/>
      <c r="BA13" s="1791" t="str">
        <f>IF($D13+$E13&lt;&gt;$C13,"NO ALTERE LAS FORMULAS, la suma de Hombres y Mujeres NO es igual al Total.","")</f>
        <v/>
      </c>
      <c r="BB13" s="1791" t="str">
        <f>IF($G13+$H13&lt;&gt;$F13,"NO ALTERE LAS FORMULAS, la suma de Hombres y Mujeres NO es igual al Total.","")</f>
        <v/>
      </c>
      <c r="BC13" s="1791"/>
      <c r="BD13" s="1792">
        <f>IF($D13+$E13&lt;&gt;$C13,1,0)</f>
        <v>0</v>
      </c>
      <c r="BE13" s="1792">
        <f>IF($G13+$H13&lt;&gt;$F13,1,0)</f>
        <v>0</v>
      </c>
    </row>
    <row r="14" spans="1:57" s="1604" customFormat="1" ht="13.5" customHeight="1" x14ac:dyDescent="0.2">
      <c r="A14" s="1852" t="s">
        <v>18</v>
      </c>
      <c r="B14" s="1853"/>
      <c r="C14" s="1647">
        <f t="shared" ref="C14:H14" si="0">SUM(C10:C13)</f>
        <v>0</v>
      </c>
      <c r="D14" s="1647">
        <f t="shared" si="0"/>
        <v>0</v>
      </c>
      <c r="E14" s="1647">
        <f t="shared" si="0"/>
        <v>0</v>
      </c>
      <c r="F14" s="1647">
        <f t="shared" si="0"/>
        <v>0</v>
      </c>
      <c r="G14" s="1647">
        <f t="shared" si="0"/>
        <v>0</v>
      </c>
      <c r="H14" s="1647">
        <f t="shared" si="0"/>
        <v>0</v>
      </c>
      <c r="I14" s="1603"/>
      <c r="J14" s="1803"/>
      <c r="K14" s="1803"/>
      <c r="L14" s="1803"/>
      <c r="M14" s="1803"/>
      <c r="N14" s="1803"/>
      <c r="O14" s="1803"/>
      <c r="P14" s="1603"/>
      <c r="Q14" s="1603"/>
      <c r="R14" s="1603"/>
      <c r="S14" s="1603"/>
      <c r="T14" s="1603"/>
      <c r="U14" s="1603"/>
      <c r="V14" s="1603"/>
      <c r="W14" s="1600"/>
      <c r="AX14" s="1605"/>
      <c r="AY14" s="1605"/>
    </row>
    <row r="15" spans="1:57" s="1604" customFormat="1" ht="13.5" customHeight="1" x14ac:dyDescent="0.2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803"/>
      <c r="J15" s="1803"/>
      <c r="K15" s="1803"/>
      <c r="L15" s="1803"/>
      <c r="M15" s="1803"/>
      <c r="N15" s="1803"/>
      <c r="O15" s="1803"/>
      <c r="P15" s="1603"/>
      <c r="Q15" s="1603"/>
      <c r="R15" s="1603"/>
      <c r="S15" s="1603"/>
      <c r="T15" s="1603"/>
      <c r="U15" s="1603"/>
      <c r="V15" s="1603"/>
      <c r="W15" s="1600"/>
      <c r="AX15" s="1605"/>
      <c r="AY15" s="1605"/>
    </row>
    <row r="16" spans="1:57" s="1604" customFormat="1" ht="57" customHeight="1" x14ac:dyDescent="0.2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803"/>
      <c r="K16" s="1803"/>
      <c r="L16" s="1803"/>
      <c r="M16" s="1803"/>
      <c r="N16" s="1803"/>
      <c r="O16" s="1803"/>
      <c r="P16" s="1603"/>
      <c r="Q16" s="1603"/>
      <c r="R16" s="1603"/>
      <c r="S16" s="1603"/>
      <c r="T16" s="1603"/>
      <c r="U16" s="1603"/>
      <c r="V16" s="1603"/>
      <c r="W16" s="1600"/>
      <c r="AX16" s="1605"/>
      <c r="AY16" s="1605"/>
    </row>
    <row r="17" spans="1:58" s="1604" customFormat="1" ht="15.75" customHeight="1" x14ac:dyDescent="0.2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803"/>
      <c r="K17" s="1803"/>
      <c r="L17" s="1803"/>
      <c r="M17" s="1803"/>
      <c r="N17" s="1803"/>
      <c r="O17" s="1803"/>
      <c r="P17" s="1603"/>
      <c r="Q17" s="1603"/>
      <c r="R17" s="1603"/>
      <c r="S17" s="1603"/>
      <c r="T17" s="1603"/>
      <c r="U17" s="1603"/>
      <c r="V17" s="1603"/>
      <c r="W17" s="1600"/>
      <c r="AX17" s="1605"/>
      <c r="AY17" s="1605"/>
    </row>
    <row r="18" spans="1:58" s="1604" customFormat="1" ht="21.75" customHeight="1" x14ac:dyDescent="0.2">
      <c r="A18" s="1871"/>
      <c r="B18" s="1872"/>
      <c r="C18" s="1831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803"/>
      <c r="K18" s="1803"/>
      <c r="L18" s="1803"/>
      <c r="M18" s="1803"/>
      <c r="N18" s="1803"/>
      <c r="O18" s="1803"/>
      <c r="P18" s="1603"/>
      <c r="Q18" s="1603"/>
      <c r="R18" s="1603"/>
      <c r="S18" s="1603"/>
      <c r="T18" s="1603"/>
      <c r="U18" s="1603"/>
      <c r="V18" s="1603"/>
      <c r="W18" s="1600"/>
      <c r="AX18" s="1605"/>
      <c r="AY18" s="1605"/>
    </row>
    <row r="19" spans="1:58" s="1604" customFormat="1" ht="18.75" customHeight="1" x14ac:dyDescent="0.2">
      <c r="A19" s="1812" t="s">
        <v>30</v>
      </c>
      <c r="B19" s="1813"/>
      <c r="C19" s="1750">
        <f>SUM(D19:I19)</f>
        <v>0</v>
      </c>
      <c r="D19" s="1751"/>
      <c r="E19" s="1752"/>
      <c r="F19" s="1752"/>
      <c r="G19" s="1752"/>
      <c r="H19" s="1752"/>
      <c r="I19" s="1753"/>
      <c r="J19" s="1793" t="str">
        <f>$BA19&amp;""</f>
        <v/>
      </c>
      <c r="K19" s="1803"/>
      <c r="L19" s="1803"/>
      <c r="M19" s="1803"/>
      <c r="N19" s="1803"/>
      <c r="O19" s="1803"/>
      <c r="P19" s="1603"/>
      <c r="Q19" s="1603"/>
      <c r="R19" s="1603"/>
      <c r="S19" s="1603"/>
      <c r="T19" s="1603"/>
      <c r="U19" s="1603"/>
      <c r="V19" s="1603"/>
      <c r="W19" s="1600"/>
      <c r="AX19" s="1605"/>
      <c r="AY19" s="1605"/>
      <c r="BA19" s="1791" t="str">
        <f>IF(SUM($D19:$I19)&lt;&gt;$C19,"NO ALTERE LAS FORMULAS, la suma de las edades NO es igual al Total.","")</f>
        <v/>
      </c>
      <c r="BD19" s="1792">
        <f>IF(SUM($D19:$I19)&lt;&gt;$C19,1,0)</f>
        <v>0</v>
      </c>
    </row>
    <row r="20" spans="1:58" s="1620" customFormat="1" ht="13.5" customHeight="1" x14ac:dyDescent="0.2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AX20" s="1781"/>
      <c r="AY20" s="1781"/>
    </row>
    <row r="21" spans="1:58" s="1592" customFormat="1" ht="55.5" customHeight="1" x14ac:dyDescent="0.25">
      <c r="A21" s="1772" t="s">
        <v>32</v>
      </c>
      <c r="B21" s="1633"/>
      <c r="C21" s="1633"/>
      <c r="D21" s="1633"/>
    </row>
    <row r="22" spans="1:58" s="1592" customFormat="1" ht="38.2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</row>
    <row r="23" spans="1:58" s="1592" customFormat="1" ht="15" customHeight="1" x14ac:dyDescent="0.25">
      <c r="A23" s="1822"/>
      <c r="B23" s="1876"/>
      <c r="C23" s="1822"/>
      <c r="D23" s="1840"/>
      <c r="E23" s="1822"/>
      <c r="F23" s="1843"/>
      <c r="G23" s="1881"/>
      <c r="H23" s="1840"/>
    </row>
    <row r="24" spans="1:58" s="1592" customFormat="1" ht="15" x14ac:dyDescent="0.25">
      <c r="A24" s="1822"/>
      <c r="B24" s="1876"/>
      <c r="C24" s="1823"/>
      <c r="D24" s="1841"/>
      <c r="E24" s="1823"/>
      <c r="F24" s="1844"/>
      <c r="G24" s="1882"/>
      <c r="H24" s="1841"/>
    </row>
    <row r="25" spans="1:58" s="1592" customFormat="1" ht="21" x14ac:dyDescent="0.25">
      <c r="A25" s="1823"/>
      <c r="B25" s="1877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</row>
    <row r="26" spans="1:58" s="1592" customFormat="1" ht="15" x14ac:dyDescent="0.25">
      <c r="A26" s="1636" t="s">
        <v>41</v>
      </c>
      <c r="B26" s="1637">
        <f>SUM(C26:D26)</f>
        <v>0</v>
      </c>
      <c r="C26" s="1638"/>
      <c r="D26" s="1616"/>
      <c r="E26" s="1687"/>
      <c r="F26" s="1688"/>
      <c r="G26" s="1689"/>
      <c r="H26" s="1690"/>
      <c r="I26" s="1793" t="str">
        <f>$BA26&amp;""&amp;$BB26&amp;""&amp;$BC26&amp;""</f>
        <v/>
      </c>
      <c r="BA26" s="1791" t="str">
        <f>IF($C26+$D26&lt;&gt;$B26,"NO ALTERE LAS FORMULAS, la suma de las edades NO es igual al Total.","")</f>
        <v/>
      </c>
      <c r="BB26" s="1791" t="str">
        <f>IF($B26&lt;&gt;$E26+$F26,"El número TOTAL de solicitudes resueltas NO ES IGUAL a la suma POR SEXO.","")</f>
        <v/>
      </c>
      <c r="BC26" s="1791" t="str">
        <f>IF(AND($B26&lt;&gt;0,SUM($G26:$H26)&lt;&gt;0),"Recuerde que * Registra Establecimiento que resuelve - ** Registra Establecimiento que solicita la Teleasistencia.","")</f>
        <v/>
      </c>
      <c r="BD26" s="1792">
        <f>IF($C26+$D26&lt;&gt;$B26,1,0)</f>
        <v>0</v>
      </c>
      <c r="BE26" s="1792">
        <f>IF($B26&lt;&gt;$E26+$F26,1,0)</f>
        <v>0</v>
      </c>
      <c r="BF26" s="1792">
        <f>IF(AND(B26&lt;&gt;0,SUM(G26:H26)&lt;&gt;0),1,0)</f>
        <v>0</v>
      </c>
    </row>
    <row r="27" spans="1:58" s="1592" customFormat="1" ht="15" x14ac:dyDescent="0.25">
      <c r="A27" s="1640" t="s">
        <v>42</v>
      </c>
      <c r="B27" s="1637">
        <f t="shared" ref="B27:B64" si="1">SUM(C27:D27)</f>
        <v>0</v>
      </c>
      <c r="C27" s="1638"/>
      <c r="D27" s="1639"/>
      <c r="E27" s="1638"/>
      <c r="F27" s="1672"/>
      <c r="G27" s="1676"/>
      <c r="H27" s="1677"/>
      <c r="I27" s="1793" t="str">
        <f t="shared" ref="I27:I66" si="2">$BA27&amp;""&amp;$BB27&amp;""&amp;$BC27&amp;""</f>
        <v/>
      </c>
      <c r="BA27" s="1791" t="str">
        <f t="shared" ref="BA27:BA66" si="3">IF($C27+$D27&lt;&gt;$B27,"NO ALTERE LAS FORMULAS, la suma de las edades NO es igual al Total.","")</f>
        <v/>
      </c>
      <c r="BB27" s="1791" t="str">
        <f t="shared" ref="BB27:BB66" si="4">IF($B27&lt;&gt;$E27+$F27,"El número TOTAL de solicitudes resueltas NO ES IGUAL a la suma POR SEXO.","")</f>
        <v/>
      </c>
      <c r="BC27" s="1791" t="str">
        <f t="shared" ref="BC27:BC66" si="5">IF(AND($B27&lt;&gt;0,SUM($G27:$H27)&lt;&gt;0),"Recuerde que * Registra Establecimiento que resuelve - ** Registra Establecimiento que solicita la Teleasistencia.","")</f>
        <v/>
      </c>
      <c r="BD27" s="1792">
        <f t="shared" ref="BD27:BD66" si="6">IF($C27+$D27&lt;&gt;$B27,1,0)</f>
        <v>0</v>
      </c>
      <c r="BE27" s="1792">
        <f t="shared" ref="BE27:BE66" si="7">IF($B27&lt;&gt;$E27+$F27,1,0)</f>
        <v>0</v>
      </c>
      <c r="BF27" s="1792">
        <f t="shared" ref="BF27:BF66" si="8">IF(AND(B27&lt;&gt;0,SUM(G27:H27)&lt;&gt;0),1,0)</f>
        <v>0</v>
      </c>
    </row>
    <row r="28" spans="1:58" s="1592" customFormat="1" ht="15" x14ac:dyDescent="0.25">
      <c r="A28" s="1640" t="s">
        <v>43</v>
      </c>
      <c r="B28" s="1637">
        <f t="shared" si="1"/>
        <v>0</v>
      </c>
      <c r="C28" s="1638"/>
      <c r="D28" s="1639"/>
      <c r="E28" s="1638"/>
      <c r="F28" s="1672"/>
      <c r="G28" s="1676"/>
      <c r="H28" s="1677"/>
      <c r="I28" s="1793" t="str">
        <f t="shared" si="2"/>
        <v/>
      </c>
      <c r="BA28" s="1791" t="str">
        <f t="shared" si="3"/>
        <v/>
      </c>
      <c r="BB28" s="1791" t="str">
        <f t="shared" si="4"/>
        <v/>
      </c>
      <c r="BC28" s="1791" t="str">
        <f t="shared" si="5"/>
        <v/>
      </c>
      <c r="BD28" s="1792">
        <f t="shared" si="6"/>
        <v>0</v>
      </c>
      <c r="BE28" s="1792">
        <f t="shared" si="7"/>
        <v>0</v>
      </c>
      <c r="BF28" s="1792">
        <f t="shared" si="8"/>
        <v>0</v>
      </c>
    </row>
    <row r="29" spans="1:58" s="1592" customFormat="1" ht="15" x14ac:dyDescent="0.25">
      <c r="A29" s="1640" t="s">
        <v>44</v>
      </c>
      <c r="B29" s="1637">
        <f t="shared" si="1"/>
        <v>0</v>
      </c>
      <c r="C29" s="1638"/>
      <c r="D29" s="1639"/>
      <c r="E29" s="1638"/>
      <c r="F29" s="1672"/>
      <c r="G29" s="1676"/>
      <c r="H29" s="1677">
        <v>1</v>
      </c>
      <c r="I29" s="1793" t="str">
        <f t="shared" si="2"/>
        <v/>
      </c>
      <c r="BA29" s="1791" t="str">
        <f t="shared" si="3"/>
        <v/>
      </c>
      <c r="BB29" s="1791" t="str">
        <f t="shared" si="4"/>
        <v/>
      </c>
      <c r="BC29" s="1791" t="str">
        <f t="shared" si="5"/>
        <v/>
      </c>
      <c r="BD29" s="1792">
        <f t="shared" si="6"/>
        <v>0</v>
      </c>
      <c r="BE29" s="1792">
        <f t="shared" si="7"/>
        <v>0</v>
      </c>
      <c r="BF29" s="1792">
        <f t="shared" si="8"/>
        <v>0</v>
      </c>
    </row>
    <row r="30" spans="1:58" s="1592" customFormat="1" ht="15" x14ac:dyDescent="0.25">
      <c r="A30" s="1640" t="s">
        <v>45</v>
      </c>
      <c r="B30" s="1637">
        <f t="shared" si="1"/>
        <v>0</v>
      </c>
      <c r="C30" s="1638"/>
      <c r="D30" s="1639"/>
      <c r="E30" s="1638"/>
      <c r="F30" s="1672"/>
      <c r="G30" s="1676"/>
      <c r="H30" s="1677"/>
      <c r="I30" s="1793" t="str">
        <f t="shared" si="2"/>
        <v/>
      </c>
      <c r="BA30" s="1791" t="str">
        <f t="shared" si="3"/>
        <v/>
      </c>
      <c r="BB30" s="1791" t="str">
        <f t="shared" si="4"/>
        <v/>
      </c>
      <c r="BC30" s="1791" t="str">
        <f t="shared" si="5"/>
        <v/>
      </c>
      <c r="BD30" s="1792">
        <f t="shared" si="6"/>
        <v>0</v>
      </c>
      <c r="BE30" s="1792">
        <f t="shared" si="7"/>
        <v>0</v>
      </c>
      <c r="BF30" s="1792">
        <f t="shared" si="8"/>
        <v>0</v>
      </c>
    </row>
    <row r="31" spans="1:58" s="1592" customFormat="1" ht="15" x14ac:dyDescent="0.25">
      <c r="A31" s="1640" t="s">
        <v>46</v>
      </c>
      <c r="B31" s="1637">
        <f t="shared" si="1"/>
        <v>0</v>
      </c>
      <c r="C31" s="1638"/>
      <c r="D31" s="1639"/>
      <c r="E31" s="1638"/>
      <c r="F31" s="1672"/>
      <c r="G31" s="1676"/>
      <c r="H31" s="1677"/>
      <c r="I31" s="1793" t="str">
        <f t="shared" si="2"/>
        <v/>
      </c>
      <c r="BA31" s="1791" t="str">
        <f t="shared" si="3"/>
        <v/>
      </c>
      <c r="BB31" s="1791" t="str">
        <f t="shared" si="4"/>
        <v/>
      </c>
      <c r="BC31" s="1791" t="str">
        <f t="shared" si="5"/>
        <v/>
      </c>
      <c r="BD31" s="1792">
        <f t="shared" si="6"/>
        <v>0</v>
      </c>
      <c r="BE31" s="1792">
        <f t="shared" si="7"/>
        <v>0</v>
      </c>
      <c r="BF31" s="1792">
        <f t="shared" si="8"/>
        <v>0</v>
      </c>
    </row>
    <row r="32" spans="1:58" s="1592" customFormat="1" ht="15" x14ac:dyDescent="0.25">
      <c r="A32" s="1640" t="s">
        <v>47</v>
      </c>
      <c r="B32" s="1637">
        <f t="shared" si="1"/>
        <v>0</v>
      </c>
      <c r="C32" s="1638"/>
      <c r="D32" s="1639"/>
      <c r="E32" s="1638"/>
      <c r="F32" s="1672"/>
      <c r="G32" s="1676"/>
      <c r="H32" s="1677"/>
      <c r="I32" s="1793" t="str">
        <f t="shared" si="2"/>
        <v/>
      </c>
      <c r="BA32" s="1791" t="str">
        <f t="shared" si="3"/>
        <v/>
      </c>
      <c r="BB32" s="1791" t="str">
        <f t="shared" si="4"/>
        <v/>
      </c>
      <c r="BC32" s="1791" t="str">
        <f t="shared" si="5"/>
        <v/>
      </c>
      <c r="BD32" s="1792">
        <f t="shared" si="6"/>
        <v>0</v>
      </c>
      <c r="BE32" s="1792">
        <f t="shared" si="7"/>
        <v>0</v>
      </c>
      <c r="BF32" s="1792">
        <f t="shared" si="8"/>
        <v>0</v>
      </c>
    </row>
    <row r="33" spans="1:58" s="1592" customFormat="1" ht="15" x14ac:dyDescent="0.25">
      <c r="A33" s="1640" t="s">
        <v>48</v>
      </c>
      <c r="B33" s="1637">
        <f t="shared" si="1"/>
        <v>0</v>
      </c>
      <c r="C33" s="1638"/>
      <c r="D33" s="1639"/>
      <c r="E33" s="1638"/>
      <c r="F33" s="1672"/>
      <c r="G33" s="1676"/>
      <c r="H33" s="1677"/>
      <c r="I33" s="1793" t="str">
        <f t="shared" si="2"/>
        <v/>
      </c>
      <c r="BA33" s="1791" t="str">
        <f t="shared" si="3"/>
        <v/>
      </c>
      <c r="BB33" s="1791" t="str">
        <f t="shared" si="4"/>
        <v/>
      </c>
      <c r="BC33" s="1791" t="str">
        <f t="shared" si="5"/>
        <v/>
      </c>
      <c r="BD33" s="1792">
        <f t="shared" si="6"/>
        <v>0</v>
      </c>
      <c r="BE33" s="1792">
        <f t="shared" si="7"/>
        <v>0</v>
      </c>
      <c r="BF33" s="1792">
        <f t="shared" si="8"/>
        <v>0</v>
      </c>
    </row>
    <row r="34" spans="1:58" s="1592" customFormat="1" ht="15" x14ac:dyDescent="0.25">
      <c r="A34" s="1640" t="s">
        <v>49</v>
      </c>
      <c r="B34" s="1637">
        <f t="shared" si="1"/>
        <v>0</v>
      </c>
      <c r="C34" s="1638"/>
      <c r="D34" s="1639"/>
      <c r="E34" s="1638"/>
      <c r="F34" s="1672"/>
      <c r="G34" s="1676"/>
      <c r="H34" s="1677"/>
      <c r="I34" s="1793" t="str">
        <f t="shared" si="2"/>
        <v/>
      </c>
      <c r="BA34" s="1791" t="str">
        <f t="shared" si="3"/>
        <v/>
      </c>
      <c r="BB34" s="1791" t="str">
        <f t="shared" si="4"/>
        <v/>
      </c>
      <c r="BC34" s="1791" t="str">
        <f t="shared" si="5"/>
        <v/>
      </c>
      <c r="BD34" s="1792">
        <f t="shared" si="6"/>
        <v>0</v>
      </c>
      <c r="BE34" s="1792">
        <f t="shared" si="7"/>
        <v>0</v>
      </c>
      <c r="BF34" s="1792">
        <f t="shared" si="8"/>
        <v>0</v>
      </c>
    </row>
    <row r="35" spans="1:58" s="1592" customFormat="1" ht="15" x14ac:dyDescent="0.25">
      <c r="A35" s="1640" t="s">
        <v>50</v>
      </c>
      <c r="B35" s="1637">
        <f t="shared" si="1"/>
        <v>0</v>
      </c>
      <c r="C35" s="1638"/>
      <c r="D35" s="1639"/>
      <c r="E35" s="1638"/>
      <c r="F35" s="1672"/>
      <c r="G35" s="1676"/>
      <c r="H35" s="1677"/>
      <c r="I35" s="1793" t="str">
        <f t="shared" si="2"/>
        <v/>
      </c>
      <c r="BA35" s="1791" t="str">
        <f t="shared" si="3"/>
        <v/>
      </c>
      <c r="BB35" s="1791" t="str">
        <f t="shared" si="4"/>
        <v/>
      </c>
      <c r="BC35" s="1791" t="str">
        <f t="shared" si="5"/>
        <v/>
      </c>
      <c r="BD35" s="1792">
        <f t="shared" si="6"/>
        <v>0</v>
      </c>
      <c r="BE35" s="1792">
        <f t="shared" si="7"/>
        <v>0</v>
      </c>
      <c r="BF35" s="1792">
        <f t="shared" si="8"/>
        <v>0</v>
      </c>
    </row>
    <row r="36" spans="1:58" s="1592" customFormat="1" ht="24" customHeight="1" x14ac:dyDescent="0.25">
      <c r="A36" s="1641" t="s">
        <v>51</v>
      </c>
      <c r="B36" s="1637">
        <f t="shared" si="1"/>
        <v>0</v>
      </c>
      <c r="C36" s="1638"/>
      <c r="D36" s="1639"/>
      <c r="E36" s="1638"/>
      <c r="F36" s="1672"/>
      <c r="G36" s="1676"/>
      <c r="H36" s="1677"/>
      <c r="I36" s="1793" t="str">
        <f t="shared" si="2"/>
        <v/>
      </c>
      <c r="BA36" s="1791" t="str">
        <f t="shared" si="3"/>
        <v/>
      </c>
      <c r="BB36" s="1791" t="str">
        <f t="shared" si="4"/>
        <v/>
      </c>
      <c r="BC36" s="1791" t="str">
        <f t="shared" si="5"/>
        <v/>
      </c>
      <c r="BD36" s="1792">
        <f t="shared" si="6"/>
        <v>0</v>
      </c>
      <c r="BE36" s="1792">
        <f t="shared" si="7"/>
        <v>0</v>
      </c>
      <c r="BF36" s="1792">
        <f t="shared" si="8"/>
        <v>0</v>
      </c>
    </row>
    <row r="37" spans="1:58" s="1592" customFormat="1" ht="15" x14ac:dyDescent="0.25">
      <c r="A37" s="1640" t="s">
        <v>52</v>
      </c>
      <c r="B37" s="1637">
        <f t="shared" si="1"/>
        <v>0</v>
      </c>
      <c r="C37" s="1638"/>
      <c r="D37" s="1639"/>
      <c r="E37" s="1638"/>
      <c r="F37" s="1672"/>
      <c r="G37" s="1676"/>
      <c r="H37" s="1677"/>
      <c r="I37" s="1793" t="str">
        <f t="shared" si="2"/>
        <v/>
      </c>
      <c r="BA37" s="1791" t="str">
        <f t="shared" si="3"/>
        <v/>
      </c>
      <c r="BB37" s="1791" t="str">
        <f t="shared" si="4"/>
        <v/>
      </c>
      <c r="BC37" s="1791" t="str">
        <f t="shared" si="5"/>
        <v/>
      </c>
      <c r="BD37" s="1792">
        <f t="shared" si="6"/>
        <v>0</v>
      </c>
      <c r="BE37" s="1792">
        <f t="shared" si="7"/>
        <v>0</v>
      </c>
      <c r="BF37" s="1792">
        <f t="shared" si="8"/>
        <v>0</v>
      </c>
    </row>
    <row r="38" spans="1:58" s="1592" customFormat="1" ht="15" x14ac:dyDescent="0.25">
      <c r="A38" s="1640" t="s">
        <v>53</v>
      </c>
      <c r="B38" s="1637">
        <f t="shared" si="1"/>
        <v>0</v>
      </c>
      <c r="C38" s="1642"/>
      <c r="D38" s="1639"/>
      <c r="E38" s="1638"/>
      <c r="F38" s="1672"/>
      <c r="G38" s="1695"/>
      <c r="H38" s="1677"/>
      <c r="I38" s="1793" t="str">
        <f t="shared" si="2"/>
        <v/>
      </c>
      <c r="BA38" s="1791" t="str">
        <f t="shared" si="3"/>
        <v/>
      </c>
      <c r="BB38" s="1791" t="str">
        <f t="shared" si="4"/>
        <v/>
      </c>
      <c r="BC38" s="1791" t="str">
        <f t="shared" si="5"/>
        <v/>
      </c>
      <c r="BD38" s="1792">
        <f t="shared" si="6"/>
        <v>0</v>
      </c>
      <c r="BE38" s="1792">
        <f t="shared" si="7"/>
        <v>0</v>
      </c>
      <c r="BF38" s="1792">
        <f t="shared" si="8"/>
        <v>0</v>
      </c>
    </row>
    <row r="39" spans="1:58" s="1592" customFormat="1" ht="15" x14ac:dyDescent="0.25">
      <c r="A39" s="1694" t="s">
        <v>54</v>
      </c>
      <c r="B39" s="1637">
        <f t="shared" si="1"/>
        <v>0</v>
      </c>
      <c r="C39" s="1638"/>
      <c r="D39" s="1639"/>
      <c r="E39" s="1638"/>
      <c r="F39" s="1672"/>
      <c r="G39" s="1676"/>
      <c r="H39" s="1677"/>
      <c r="I39" s="1793" t="str">
        <f t="shared" si="2"/>
        <v/>
      </c>
      <c r="BA39" s="1791" t="str">
        <f t="shared" si="3"/>
        <v/>
      </c>
      <c r="BB39" s="1791" t="str">
        <f t="shared" si="4"/>
        <v/>
      </c>
      <c r="BC39" s="1791" t="str">
        <f t="shared" si="5"/>
        <v/>
      </c>
      <c r="BD39" s="1792">
        <f t="shared" si="6"/>
        <v>0</v>
      </c>
      <c r="BE39" s="1792">
        <f t="shared" si="7"/>
        <v>0</v>
      </c>
      <c r="BF39" s="1792">
        <f t="shared" si="8"/>
        <v>0</v>
      </c>
    </row>
    <row r="40" spans="1:58" s="1592" customFormat="1" ht="15" x14ac:dyDescent="0.25">
      <c r="A40" s="1640" t="s">
        <v>55</v>
      </c>
      <c r="B40" s="1637">
        <f t="shared" si="1"/>
        <v>0</v>
      </c>
      <c r="C40" s="1638"/>
      <c r="D40" s="1639"/>
      <c r="E40" s="1638"/>
      <c r="F40" s="1672"/>
      <c r="G40" s="1676"/>
      <c r="H40" s="1677"/>
      <c r="I40" s="1793" t="str">
        <f t="shared" si="2"/>
        <v/>
      </c>
      <c r="BA40" s="1791" t="str">
        <f t="shared" si="3"/>
        <v/>
      </c>
      <c r="BB40" s="1791" t="str">
        <f t="shared" si="4"/>
        <v/>
      </c>
      <c r="BC40" s="1791" t="str">
        <f t="shared" si="5"/>
        <v/>
      </c>
      <c r="BD40" s="1792">
        <f t="shared" si="6"/>
        <v>0</v>
      </c>
      <c r="BE40" s="1792">
        <f t="shared" si="7"/>
        <v>0</v>
      </c>
      <c r="BF40" s="1792">
        <f t="shared" si="8"/>
        <v>0</v>
      </c>
    </row>
    <row r="41" spans="1:58" s="1592" customFormat="1" ht="15" x14ac:dyDescent="0.25">
      <c r="A41" s="1640" t="s">
        <v>56</v>
      </c>
      <c r="B41" s="1637">
        <f t="shared" si="1"/>
        <v>0</v>
      </c>
      <c r="C41" s="1638"/>
      <c r="D41" s="1639"/>
      <c r="E41" s="1638"/>
      <c r="F41" s="1672"/>
      <c r="G41" s="1676"/>
      <c r="H41" s="1677"/>
      <c r="I41" s="1793" t="str">
        <f t="shared" si="2"/>
        <v/>
      </c>
      <c r="BA41" s="1791" t="str">
        <f t="shared" si="3"/>
        <v/>
      </c>
      <c r="BB41" s="1791" t="str">
        <f t="shared" si="4"/>
        <v/>
      </c>
      <c r="BC41" s="1791" t="str">
        <f t="shared" si="5"/>
        <v/>
      </c>
      <c r="BD41" s="1792">
        <f t="shared" si="6"/>
        <v>0</v>
      </c>
      <c r="BE41" s="1792">
        <f t="shared" si="7"/>
        <v>0</v>
      </c>
      <c r="BF41" s="1792">
        <f t="shared" si="8"/>
        <v>0</v>
      </c>
    </row>
    <row r="42" spans="1:58" s="1592" customFormat="1" ht="15" x14ac:dyDescent="0.25">
      <c r="A42" s="1640" t="s">
        <v>57</v>
      </c>
      <c r="B42" s="1637">
        <f t="shared" si="1"/>
        <v>0</v>
      </c>
      <c r="C42" s="1638"/>
      <c r="D42" s="1639"/>
      <c r="E42" s="1638"/>
      <c r="F42" s="1672"/>
      <c r="G42" s="1676"/>
      <c r="H42" s="1677"/>
      <c r="I42" s="1793" t="str">
        <f t="shared" si="2"/>
        <v/>
      </c>
      <c r="BA42" s="1791" t="str">
        <f t="shared" si="3"/>
        <v/>
      </c>
      <c r="BB42" s="1791" t="str">
        <f t="shared" si="4"/>
        <v/>
      </c>
      <c r="BC42" s="1791" t="str">
        <f t="shared" si="5"/>
        <v/>
      </c>
      <c r="BD42" s="1792">
        <f t="shared" si="6"/>
        <v>0</v>
      </c>
      <c r="BE42" s="1792">
        <f t="shared" si="7"/>
        <v>0</v>
      </c>
      <c r="BF42" s="1792">
        <f t="shared" si="8"/>
        <v>0</v>
      </c>
    </row>
    <row r="43" spans="1:58" s="1592" customFormat="1" ht="15" x14ac:dyDescent="0.25">
      <c r="A43" s="1640" t="s">
        <v>58</v>
      </c>
      <c r="B43" s="1637">
        <f t="shared" si="1"/>
        <v>0</v>
      </c>
      <c r="C43" s="1638"/>
      <c r="D43" s="1639"/>
      <c r="E43" s="1638"/>
      <c r="F43" s="1672"/>
      <c r="G43" s="1676"/>
      <c r="H43" s="1677"/>
      <c r="I43" s="1793" t="str">
        <f t="shared" si="2"/>
        <v/>
      </c>
      <c r="BA43" s="1791" t="str">
        <f t="shared" si="3"/>
        <v/>
      </c>
      <c r="BB43" s="1791" t="str">
        <f t="shared" si="4"/>
        <v/>
      </c>
      <c r="BC43" s="1791" t="str">
        <f t="shared" si="5"/>
        <v/>
      </c>
      <c r="BD43" s="1792">
        <f t="shared" si="6"/>
        <v>0</v>
      </c>
      <c r="BE43" s="1792">
        <f t="shared" si="7"/>
        <v>0</v>
      </c>
      <c r="BF43" s="1792">
        <f t="shared" si="8"/>
        <v>0</v>
      </c>
    </row>
    <row r="44" spans="1:58" s="1592" customFormat="1" ht="15" x14ac:dyDescent="0.25">
      <c r="A44" s="1640" t="s">
        <v>59</v>
      </c>
      <c r="B44" s="1637">
        <f t="shared" si="1"/>
        <v>0</v>
      </c>
      <c r="C44" s="1638"/>
      <c r="D44" s="1639"/>
      <c r="E44" s="1638"/>
      <c r="F44" s="1672"/>
      <c r="G44" s="1676"/>
      <c r="H44" s="1677"/>
      <c r="I44" s="1793" t="str">
        <f t="shared" si="2"/>
        <v/>
      </c>
      <c r="BA44" s="1791" t="str">
        <f t="shared" si="3"/>
        <v/>
      </c>
      <c r="BB44" s="1791" t="str">
        <f t="shared" si="4"/>
        <v/>
      </c>
      <c r="BC44" s="1791" t="str">
        <f t="shared" si="5"/>
        <v/>
      </c>
      <c r="BD44" s="1792">
        <f t="shared" si="6"/>
        <v>0</v>
      </c>
      <c r="BE44" s="1792">
        <f t="shared" si="7"/>
        <v>0</v>
      </c>
      <c r="BF44" s="1792">
        <f t="shared" si="8"/>
        <v>0</v>
      </c>
    </row>
    <row r="45" spans="1:58" s="1592" customFormat="1" ht="15" x14ac:dyDescent="0.25">
      <c r="A45" s="1640" t="s">
        <v>60</v>
      </c>
      <c r="B45" s="1637">
        <f>SUM(C45:D45)</f>
        <v>0</v>
      </c>
      <c r="C45" s="1638"/>
      <c r="D45" s="1639"/>
      <c r="E45" s="1638"/>
      <c r="F45" s="1672"/>
      <c r="G45" s="1676"/>
      <c r="H45" s="1677"/>
      <c r="I45" s="1793" t="str">
        <f t="shared" si="2"/>
        <v/>
      </c>
      <c r="BA45" s="1791" t="str">
        <f t="shared" si="3"/>
        <v/>
      </c>
      <c r="BB45" s="1791" t="str">
        <f t="shared" si="4"/>
        <v/>
      </c>
      <c r="BC45" s="1791" t="str">
        <f t="shared" si="5"/>
        <v/>
      </c>
      <c r="BD45" s="1792">
        <f t="shared" si="6"/>
        <v>0</v>
      </c>
      <c r="BE45" s="1792">
        <f t="shared" si="7"/>
        <v>0</v>
      </c>
      <c r="BF45" s="1792">
        <f t="shared" si="8"/>
        <v>0</v>
      </c>
    </row>
    <row r="46" spans="1:58" s="1592" customFormat="1" ht="15" x14ac:dyDescent="0.25">
      <c r="A46" s="1640" t="s">
        <v>61</v>
      </c>
      <c r="B46" s="1637">
        <f>SUM(C46:D46)</f>
        <v>0</v>
      </c>
      <c r="C46" s="1638"/>
      <c r="D46" s="1639"/>
      <c r="E46" s="1638"/>
      <c r="F46" s="1672"/>
      <c r="G46" s="1676"/>
      <c r="H46" s="1677"/>
      <c r="I46" s="1793" t="str">
        <f t="shared" si="2"/>
        <v/>
      </c>
      <c r="BA46" s="1791" t="str">
        <f t="shared" si="3"/>
        <v/>
      </c>
      <c r="BB46" s="1791" t="str">
        <f t="shared" si="4"/>
        <v/>
      </c>
      <c r="BC46" s="1791" t="str">
        <f t="shared" si="5"/>
        <v/>
      </c>
      <c r="BD46" s="1792">
        <f t="shared" si="6"/>
        <v>0</v>
      </c>
      <c r="BE46" s="1792">
        <f t="shared" si="7"/>
        <v>0</v>
      </c>
      <c r="BF46" s="1792">
        <f t="shared" si="8"/>
        <v>0</v>
      </c>
    </row>
    <row r="47" spans="1:58" s="1592" customFormat="1" ht="21" x14ac:dyDescent="0.25">
      <c r="A47" s="1694" t="s">
        <v>62</v>
      </c>
      <c r="B47" s="1637">
        <f t="shared" si="1"/>
        <v>0</v>
      </c>
      <c r="C47" s="1642"/>
      <c r="D47" s="1639"/>
      <c r="E47" s="1638"/>
      <c r="F47" s="1672"/>
      <c r="G47" s="1695"/>
      <c r="H47" s="1677"/>
      <c r="I47" s="1793" t="str">
        <f t="shared" si="2"/>
        <v/>
      </c>
      <c r="BA47" s="1791" t="str">
        <f t="shared" si="3"/>
        <v/>
      </c>
      <c r="BB47" s="1791" t="str">
        <f t="shared" si="4"/>
        <v/>
      </c>
      <c r="BC47" s="1791" t="str">
        <f t="shared" si="5"/>
        <v/>
      </c>
      <c r="BD47" s="1792">
        <f t="shared" si="6"/>
        <v>0</v>
      </c>
      <c r="BE47" s="1792">
        <f t="shared" si="7"/>
        <v>0</v>
      </c>
      <c r="BF47" s="1792">
        <f t="shared" si="8"/>
        <v>0</v>
      </c>
    </row>
    <row r="48" spans="1:58" s="1592" customFormat="1" ht="21" x14ac:dyDescent="0.25">
      <c r="A48" s="1694" t="s">
        <v>63</v>
      </c>
      <c r="B48" s="1637">
        <f t="shared" si="1"/>
        <v>0</v>
      </c>
      <c r="C48" s="1642"/>
      <c r="D48" s="1639"/>
      <c r="E48" s="1638"/>
      <c r="F48" s="1672"/>
      <c r="G48" s="1695"/>
      <c r="H48" s="1677"/>
      <c r="I48" s="1793" t="str">
        <f t="shared" si="2"/>
        <v/>
      </c>
      <c r="BA48" s="1791" t="str">
        <f t="shared" si="3"/>
        <v/>
      </c>
      <c r="BB48" s="1791" t="str">
        <f t="shared" si="4"/>
        <v/>
      </c>
      <c r="BC48" s="1791" t="str">
        <f t="shared" si="5"/>
        <v/>
      </c>
      <c r="BD48" s="1792">
        <f t="shared" si="6"/>
        <v>0</v>
      </c>
      <c r="BE48" s="1792">
        <f t="shared" si="7"/>
        <v>0</v>
      </c>
      <c r="BF48" s="1792">
        <f t="shared" si="8"/>
        <v>0</v>
      </c>
    </row>
    <row r="49" spans="1:58" s="1592" customFormat="1" ht="15" x14ac:dyDescent="0.25">
      <c r="A49" s="1640" t="s">
        <v>64</v>
      </c>
      <c r="B49" s="1637">
        <f t="shared" si="1"/>
        <v>0</v>
      </c>
      <c r="C49" s="1638"/>
      <c r="D49" s="1639"/>
      <c r="E49" s="1638"/>
      <c r="F49" s="1672"/>
      <c r="G49" s="1676"/>
      <c r="H49" s="1677"/>
      <c r="I49" s="1793" t="str">
        <f t="shared" si="2"/>
        <v/>
      </c>
      <c r="BA49" s="1791" t="str">
        <f t="shared" si="3"/>
        <v/>
      </c>
      <c r="BB49" s="1791" t="str">
        <f t="shared" si="4"/>
        <v/>
      </c>
      <c r="BC49" s="1791" t="str">
        <f t="shared" si="5"/>
        <v/>
      </c>
      <c r="BD49" s="1792">
        <f t="shared" si="6"/>
        <v>0</v>
      </c>
      <c r="BE49" s="1792">
        <f t="shared" si="7"/>
        <v>0</v>
      </c>
      <c r="BF49" s="1792">
        <f t="shared" si="8"/>
        <v>0</v>
      </c>
    </row>
    <row r="50" spans="1:58" s="1592" customFormat="1" ht="15" x14ac:dyDescent="0.25">
      <c r="A50" s="1640" t="s">
        <v>65</v>
      </c>
      <c r="B50" s="1637">
        <f t="shared" si="1"/>
        <v>0</v>
      </c>
      <c r="C50" s="1638"/>
      <c r="D50" s="1639"/>
      <c r="E50" s="1638"/>
      <c r="F50" s="1672"/>
      <c r="G50" s="1676"/>
      <c r="H50" s="1677"/>
      <c r="I50" s="1793" t="str">
        <f t="shared" si="2"/>
        <v/>
      </c>
      <c r="BA50" s="1791" t="str">
        <f t="shared" si="3"/>
        <v/>
      </c>
      <c r="BB50" s="1791" t="str">
        <f t="shared" si="4"/>
        <v/>
      </c>
      <c r="BC50" s="1791" t="str">
        <f t="shared" si="5"/>
        <v/>
      </c>
      <c r="BD50" s="1792">
        <f t="shared" si="6"/>
        <v>0</v>
      </c>
      <c r="BE50" s="1792">
        <f t="shared" si="7"/>
        <v>0</v>
      </c>
      <c r="BF50" s="1792">
        <f t="shared" si="8"/>
        <v>0</v>
      </c>
    </row>
    <row r="51" spans="1:58" s="1592" customFormat="1" ht="15" x14ac:dyDescent="0.25">
      <c r="A51" s="1640" t="s">
        <v>66</v>
      </c>
      <c r="B51" s="1637">
        <f t="shared" si="1"/>
        <v>0</v>
      </c>
      <c r="C51" s="1642"/>
      <c r="D51" s="1639"/>
      <c r="E51" s="1638"/>
      <c r="F51" s="1672"/>
      <c r="G51" s="1695"/>
      <c r="H51" s="1677"/>
      <c r="I51" s="1793" t="str">
        <f t="shared" si="2"/>
        <v/>
      </c>
      <c r="BA51" s="1791" t="str">
        <f t="shared" si="3"/>
        <v/>
      </c>
      <c r="BB51" s="1791" t="str">
        <f t="shared" si="4"/>
        <v/>
      </c>
      <c r="BC51" s="1791" t="str">
        <f t="shared" si="5"/>
        <v/>
      </c>
      <c r="BD51" s="1792">
        <f t="shared" si="6"/>
        <v>0</v>
      </c>
      <c r="BE51" s="1792">
        <f t="shared" si="7"/>
        <v>0</v>
      </c>
      <c r="BF51" s="1792">
        <f t="shared" si="8"/>
        <v>0</v>
      </c>
    </row>
    <row r="52" spans="1:58" s="1592" customFormat="1" ht="15" x14ac:dyDescent="0.25">
      <c r="A52" s="1640" t="s">
        <v>67</v>
      </c>
      <c r="B52" s="1637">
        <f t="shared" si="1"/>
        <v>0</v>
      </c>
      <c r="C52" s="1638"/>
      <c r="D52" s="1639"/>
      <c r="E52" s="1638"/>
      <c r="F52" s="1672"/>
      <c r="G52" s="1676"/>
      <c r="H52" s="1677"/>
      <c r="I52" s="1793" t="str">
        <f t="shared" si="2"/>
        <v/>
      </c>
      <c r="BA52" s="1791" t="str">
        <f t="shared" si="3"/>
        <v/>
      </c>
      <c r="BB52" s="1791" t="str">
        <f t="shared" si="4"/>
        <v/>
      </c>
      <c r="BC52" s="1791" t="str">
        <f t="shared" si="5"/>
        <v/>
      </c>
      <c r="BD52" s="1792">
        <f t="shared" si="6"/>
        <v>0</v>
      </c>
      <c r="BE52" s="1792">
        <f t="shared" si="7"/>
        <v>0</v>
      </c>
      <c r="BF52" s="1792">
        <f t="shared" si="8"/>
        <v>0</v>
      </c>
    </row>
    <row r="53" spans="1:58" s="1592" customFormat="1" ht="15" x14ac:dyDescent="0.25">
      <c r="A53" s="1640" t="s">
        <v>68</v>
      </c>
      <c r="B53" s="1637">
        <f t="shared" si="1"/>
        <v>0</v>
      </c>
      <c r="C53" s="1642"/>
      <c r="D53" s="1639"/>
      <c r="E53" s="1638"/>
      <c r="F53" s="1672"/>
      <c r="G53" s="1695"/>
      <c r="H53" s="1677"/>
      <c r="I53" s="1793" t="str">
        <f t="shared" si="2"/>
        <v/>
      </c>
      <c r="BA53" s="1791" t="str">
        <f t="shared" si="3"/>
        <v/>
      </c>
      <c r="BB53" s="1791" t="str">
        <f t="shared" si="4"/>
        <v/>
      </c>
      <c r="BC53" s="1791" t="str">
        <f t="shared" si="5"/>
        <v/>
      </c>
      <c r="BD53" s="1792">
        <f t="shared" si="6"/>
        <v>0</v>
      </c>
      <c r="BE53" s="1792">
        <f t="shared" si="7"/>
        <v>0</v>
      </c>
      <c r="BF53" s="1792">
        <f t="shared" si="8"/>
        <v>0</v>
      </c>
    </row>
    <row r="54" spans="1:58" s="1592" customFormat="1" ht="15" x14ac:dyDescent="0.25">
      <c r="A54" s="1640" t="s">
        <v>69</v>
      </c>
      <c r="B54" s="1637">
        <f t="shared" si="1"/>
        <v>0</v>
      </c>
      <c r="C54" s="1638"/>
      <c r="D54" s="1639"/>
      <c r="E54" s="1638"/>
      <c r="F54" s="1672"/>
      <c r="G54" s="1676"/>
      <c r="H54" s="1677"/>
      <c r="I54" s="1793" t="str">
        <f t="shared" si="2"/>
        <v/>
      </c>
      <c r="BA54" s="1791" t="str">
        <f t="shared" si="3"/>
        <v/>
      </c>
      <c r="BB54" s="1791" t="str">
        <f t="shared" si="4"/>
        <v/>
      </c>
      <c r="BC54" s="1791" t="str">
        <f t="shared" si="5"/>
        <v/>
      </c>
      <c r="BD54" s="1792">
        <f t="shared" si="6"/>
        <v>0</v>
      </c>
      <c r="BE54" s="1792">
        <f t="shared" si="7"/>
        <v>0</v>
      </c>
      <c r="BF54" s="1792">
        <f t="shared" si="8"/>
        <v>0</v>
      </c>
    </row>
    <row r="55" spans="1:58" s="1592" customFormat="1" ht="15" x14ac:dyDescent="0.25">
      <c r="A55" s="1640" t="s">
        <v>70</v>
      </c>
      <c r="B55" s="1637">
        <f t="shared" si="1"/>
        <v>0</v>
      </c>
      <c r="C55" s="1638"/>
      <c r="D55" s="1639"/>
      <c r="E55" s="1638"/>
      <c r="F55" s="1672"/>
      <c r="G55" s="1676"/>
      <c r="H55" s="1677"/>
      <c r="I55" s="1793" t="str">
        <f t="shared" si="2"/>
        <v/>
      </c>
      <c r="BA55" s="1791" t="str">
        <f t="shared" si="3"/>
        <v/>
      </c>
      <c r="BB55" s="1791" t="str">
        <f t="shared" si="4"/>
        <v/>
      </c>
      <c r="BC55" s="1791" t="str">
        <f t="shared" si="5"/>
        <v/>
      </c>
      <c r="BD55" s="1792">
        <f t="shared" si="6"/>
        <v>0</v>
      </c>
      <c r="BE55" s="1792">
        <f t="shared" si="7"/>
        <v>0</v>
      </c>
      <c r="BF55" s="1792">
        <f t="shared" si="8"/>
        <v>0</v>
      </c>
    </row>
    <row r="56" spans="1:58" s="1592" customFormat="1" ht="15" x14ac:dyDescent="0.25">
      <c r="A56" s="1640" t="s">
        <v>71</v>
      </c>
      <c r="B56" s="1637">
        <f t="shared" si="1"/>
        <v>0</v>
      </c>
      <c r="C56" s="1638"/>
      <c r="D56" s="1639"/>
      <c r="E56" s="1638"/>
      <c r="F56" s="1672"/>
      <c r="G56" s="1676"/>
      <c r="H56" s="1677"/>
      <c r="I56" s="1793" t="str">
        <f t="shared" si="2"/>
        <v/>
      </c>
      <c r="BA56" s="1791" t="str">
        <f t="shared" si="3"/>
        <v/>
      </c>
      <c r="BB56" s="1791" t="str">
        <f t="shared" si="4"/>
        <v/>
      </c>
      <c r="BC56" s="1791" t="str">
        <f t="shared" si="5"/>
        <v/>
      </c>
      <c r="BD56" s="1792">
        <f t="shared" si="6"/>
        <v>0</v>
      </c>
      <c r="BE56" s="1792">
        <f t="shared" si="7"/>
        <v>0</v>
      </c>
      <c r="BF56" s="1792">
        <f t="shared" si="8"/>
        <v>0</v>
      </c>
    </row>
    <row r="57" spans="1:58" s="1592" customFormat="1" ht="15" x14ac:dyDescent="0.25">
      <c r="A57" s="1640" t="s">
        <v>72</v>
      </c>
      <c r="B57" s="1637">
        <f t="shared" si="1"/>
        <v>0</v>
      </c>
      <c r="C57" s="1638"/>
      <c r="D57" s="1639"/>
      <c r="E57" s="1675"/>
      <c r="F57" s="1672"/>
      <c r="G57" s="1676"/>
      <c r="H57" s="1677"/>
      <c r="I57" s="1793" t="str">
        <f t="shared" si="2"/>
        <v/>
      </c>
      <c r="BA57" s="1791" t="str">
        <f t="shared" si="3"/>
        <v/>
      </c>
      <c r="BB57" s="1791" t="str">
        <f t="shared" si="4"/>
        <v/>
      </c>
      <c r="BC57" s="1791" t="str">
        <f t="shared" si="5"/>
        <v/>
      </c>
      <c r="BD57" s="1792">
        <f t="shared" si="6"/>
        <v>0</v>
      </c>
      <c r="BE57" s="1792">
        <f t="shared" si="7"/>
        <v>0</v>
      </c>
      <c r="BF57" s="1792">
        <f t="shared" si="8"/>
        <v>0</v>
      </c>
    </row>
    <row r="58" spans="1:58" s="1592" customFormat="1" ht="22.5" x14ac:dyDescent="0.25">
      <c r="A58" s="1641" t="s">
        <v>73</v>
      </c>
      <c r="B58" s="1637">
        <f t="shared" si="1"/>
        <v>0</v>
      </c>
      <c r="C58" s="1638"/>
      <c r="D58" s="1639"/>
      <c r="E58" s="1638"/>
      <c r="F58" s="1672"/>
      <c r="G58" s="1676"/>
      <c r="H58" s="1677"/>
      <c r="I58" s="1793" t="str">
        <f t="shared" si="2"/>
        <v/>
      </c>
      <c r="BA58" s="1791" t="str">
        <f t="shared" si="3"/>
        <v/>
      </c>
      <c r="BB58" s="1791" t="str">
        <f t="shared" si="4"/>
        <v/>
      </c>
      <c r="BC58" s="1791" t="str">
        <f t="shared" si="5"/>
        <v/>
      </c>
      <c r="BD58" s="1792">
        <f t="shared" si="6"/>
        <v>0</v>
      </c>
      <c r="BE58" s="1792">
        <f t="shared" si="7"/>
        <v>0</v>
      </c>
      <c r="BF58" s="1792">
        <f t="shared" si="8"/>
        <v>0</v>
      </c>
    </row>
    <row r="59" spans="1:58" s="1592" customFormat="1" ht="15" x14ac:dyDescent="0.25">
      <c r="A59" s="1641" t="s">
        <v>74</v>
      </c>
      <c r="B59" s="1637">
        <f t="shared" si="1"/>
        <v>0</v>
      </c>
      <c r="C59" s="1638"/>
      <c r="D59" s="1639"/>
      <c r="E59" s="1675"/>
      <c r="F59" s="1672"/>
      <c r="G59" s="1676"/>
      <c r="H59" s="1677"/>
      <c r="I59" s="1793" t="str">
        <f t="shared" si="2"/>
        <v/>
      </c>
      <c r="BA59" s="1791" t="str">
        <f t="shared" si="3"/>
        <v/>
      </c>
      <c r="BB59" s="1791" t="str">
        <f t="shared" si="4"/>
        <v/>
      </c>
      <c r="BC59" s="1791" t="str">
        <f t="shared" si="5"/>
        <v/>
      </c>
      <c r="BD59" s="1792">
        <f t="shared" si="6"/>
        <v>0</v>
      </c>
      <c r="BE59" s="1792">
        <f t="shared" si="7"/>
        <v>0</v>
      </c>
      <c r="BF59" s="1792">
        <f t="shared" si="8"/>
        <v>0</v>
      </c>
    </row>
    <row r="60" spans="1:58" s="1592" customFormat="1" ht="15" x14ac:dyDescent="0.25">
      <c r="A60" s="1640" t="s">
        <v>75</v>
      </c>
      <c r="B60" s="1637">
        <f t="shared" si="1"/>
        <v>0</v>
      </c>
      <c r="C60" s="1638"/>
      <c r="D60" s="1639"/>
      <c r="E60" s="1638"/>
      <c r="F60" s="1672"/>
      <c r="G60" s="1676"/>
      <c r="H60" s="1677"/>
      <c r="I60" s="1793" t="str">
        <f t="shared" si="2"/>
        <v/>
      </c>
      <c r="BA60" s="1791" t="str">
        <f t="shared" si="3"/>
        <v/>
      </c>
      <c r="BB60" s="1791" t="str">
        <f t="shared" si="4"/>
        <v/>
      </c>
      <c r="BC60" s="1791" t="str">
        <f t="shared" si="5"/>
        <v/>
      </c>
      <c r="BD60" s="1792">
        <f t="shared" si="6"/>
        <v>0</v>
      </c>
      <c r="BE60" s="1792">
        <f t="shared" si="7"/>
        <v>0</v>
      </c>
      <c r="BF60" s="1792">
        <f t="shared" si="8"/>
        <v>0</v>
      </c>
    </row>
    <row r="61" spans="1:58" s="1592" customFormat="1" ht="15" x14ac:dyDescent="0.25">
      <c r="A61" s="1640" t="s">
        <v>76</v>
      </c>
      <c r="B61" s="1637">
        <f t="shared" si="1"/>
        <v>0</v>
      </c>
      <c r="C61" s="1638"/>
      <c r="D61" s="1639"/>
      <c r="E61" s="1638"/>
      <c r="F61" s="1672"/>
      <c r="G61" s="1676"/>
      <c r="H61" s="1677"/>
      <c r="I61" s="1793" t="str">
        <f t="shared" si="2"/>
        <v/>
      </c>
      <c r="BA61" s="1791" t="str">
        <f t="shared" si="3"/>
        <v/>
      </c>
      <c r="BB61" s="1791" t="str">
        <f t="shared" si="4"/>
        <v/>
      </c>
      <c r="BC61" s="1791" t="str">
        <f t="shared" si="5"/>
        <v/>
      </c>
      <c r="BD61" s="1792">
        <f t="shared" si="6"/>
        <v>0</v>
      </c>
      <c r="BE61" s="1792">
        <f t="shared" si="7"/>
        <v>0</v>
      </c>
      <c r="BF61" s="1792">
        <f t="shared" si="8"/>
        <v>0</v>
      </c>
    </row>
    <row r="62" spans="1:58" s="1592" customFormat="1" ht="15" x14ac:dyDescent="0.25">
      <c r="A62" s="1640" t="s">
        <v>77</v>
      </c>
      <c r="B62" s="1637">
        <f t="shared" si="1"/>
        <v>0</v>
      </c>
      <c r="C62" s="1638"/>
      <c r="D62" s="1639"/>
      <c r="E62" s="1638"/>
      <c r="F62" s="1672"/>
      <c r="G62" s="1676"/>
      <c r="H62" s="1677"/>
      <c r="I62" s="1793" t="str">
        <f t="shared" si="2"/>
        <v/>
      </c>
      <c r="BA62" s="1791" t="str">
        <f t="shared" si="3"/>
        <v/>
      </c>
      <c r="BB62" s="1791" t="str">
        <f t="shared" si="4"/>
        <v/>
      </c>
      <c r="BC62" s="1791" t="str">
        <f t="shared" si="5"/>
        <v/>
      </c>
      <c r="BD62" s="1792">
        <f t="shared" si="6"/>
        <v>0</v>
      </c>
      <c r="BE62" s="1792">
        <f t="shared" si="7"/>
        <v>0</v>
      </c>
      <c r="BF62" s="1792">
        <f t="shared" si="8"/>
        <v>0</v>
      </c>
    </row>
    <row r="63" spans="1:58" s="1592" customFormat="1" ht="15" x14ac:dyDescent="0.25">
      <c r="A63" s="1640" t="s">
        <v>78</v>
      </c>
      <c r="B63" s="1637">
        <f t="shared" si="1"/>
        <v>0</v>
      </c>
      <c r="C63" s="1638"/>
      <c r="D63" s="1639"/>
      <c r="E63" s="1638"/>
      <c r="F63" s="1672"/>
      <c r="G63" s="1676"/>
      <c r="H63" s="1677"/>
      <c r="I63" s="1793" t="str">
        <f t="shared" si="2"/>
        <v/>
      </c>
      <c r="BA63" s="1791" t="str">
        <f t="shared" si="3"/>
        <v/>
      </c>
      <c r="BB63" s="1791" t="str">
        <f t="shared" si="4"/>
        <v/>
      </c>
      <c r="BC63" s="1791" t="str">
        <f t="shared" si="5"/>
        <v/>
      </c>
      <c r="BD63" s="1792">
        <f t="shared" si="6"/>
        <v>0</v>
      </c>
      <c r="BE63" s="1792">
        <f t="shared" si="7"/>
        <v>0</v>
      </c>
      <c r="BF63" s="1792">
        <f t="shared" si="8"/>
        <v>0</v>
      </c>
    </row>
    <row r="64" spans="1:58" s="1592" customFormat="1" ht="15" x14ac:dyDescent="0.25">
      <c r="A64" s="1640" t="s">
        <v>79</v>
      </c>
      <c r="B64" s="1637">
        <f t="shared" si="1"/>
        <v>0</v>
      </c>
      <c r="C64" s="1638"/>
      <c r="D64" s="1639"/>
      <c r="E64" s="1638"/>
      <c r="F64" s="1672"/>
      <c r="G64" s="1676"/>
      <c r="H64" s="1677"/>
      <c r="I64" s="1793" t="str">
        <f t="shared" si="2"/>
        <v/>
      </c>
      <c r="BA64" s="1791" t="str">
        <f t="shared" si="3"/>
        <v/>
      </c>
      <c r="BB64" s="1791" t="str">
        <f t="shared" si="4"/>
        <v/>
      </c>
      <c r="BC64" s="1791" t="str">
        <f t="shared" si="5"/>
        <v/>
      </c>
      <c r="BD64" s="1792">
        <f t="shared" si="6"/>
        <v>0</v>
      </c>
      <c r="BE64" s="1792">
        <f t="shared" si="7"/>
        <v>0</v>
      </c>
      <c r="BF64" s="1792">
        <f t="shared" si="8"/>
        <v>0</v>
      </c>
    </row>
    <row r="65" spans="1:71" s="1592" customFormat="1" ht="15" x14ac:dyDescent="0.25">
      <c r="A65" s="1643" t="s">
        <v>80</v>
      </c>
      <c r="B65" s="1682">
        <f>SUM(C65:D65)</f>
        <v>0</v>
      </c>
      <c r="C65" s="1638"/>
      <c r="D65" s="1639"/>
      <c r="E65" s="1638"/>
      <c r="F65" s="1672"/>
      <c r="G65" s="1676"/>
      <c r="H65" s="1677"/>
      <c r="I65" s="1793" t="str">
        <f t="shared" si="2"/>
        <v/>
      </c>
      <c r="BA65" s="1791" t="str">
        <f t="shared" si="3"/>
        <v/>
      </c>
      <c r="BB65" s="1791" t="str">
        <f t="shared" si="4"/>
        <v/>
      </c>
      <c r="BC65" s="1791" t="str">
        <f t="shared" si="5"/>
        <v/>
      </c>
      <c r="BD65" s="1792">
        <f t="shared" si="6"/>
        <v>0</v>
      </c>
      <c r="BE65" s="1792">
        <f t="shared" si="7"/>
        <v>0</v>
      </c>
      <c r="BF65" s="1792">
        <f t="shared" si="8"/>
        <v>0</v>
      </c>
    </row>
    <row r="66" spans="1:71" s="1592" customFormat="1" ht="15" x14ac:dyDescent="0.25">
      <c r="A66" s="1640" t="s">
        <v>81</v>
      </c>
      <c r="B66" s="1637">
        <f>SUM(C66:D66)</f>
        <v>0</v>
      </c>
      <c r="C66" s="1680"/>
      <c r="D66" s="1645"/>
      <c r="E66" s="1685"/>
      <c r="F66" s="1681"/>
      <c r="G66" s="1678"/>
      <c r="H66" s="1679"/>
      <c r="I66" s="1793" t="str">
        <f t="shared" si="2"/>
        <v/>
      </c>
      <c r="BA66" s="1791" t="str">
        <f t="shared" si="3"/>
        <v/>
      </c>
      <c r="BB66" s="1791" t="str">
        <f t="shared" si="4"/>
        <v/>
      </c>
      <c r="BC66" s="1791" t="str">
        <f t="shared" si="5"/>
        <v/>
      </c>
      <c r="BD66" s="1792">
        <f t="shared" si="6"/>
        <v>0</v>
      </c>
      <c r="BE66" s="1792">
        <f t="shared" si="7"/>
        <v>0</v>
      </c>
      <c r="BF66" s="1792">
        <f t="shared" si="8"/>
        <v>0</v>
      </c>
    </row>
    <row r="67" spans="1:71" s="1592" customFormat="1" ht="15" x14ac:dyDescent="0.25">
      <c r="A67" s="1646" t="s">
        <v>82</v>
      </c>
      <c r="B67" s="1647">
        <f>SUM(C67:D67)</f>
        <v>0</v>
      </c>
      <c r="C67" s="1648">
        <f t="shared" ref="C67:H67" si="9">SUM(C26:C66)</f>
        <v>0</v>
      </c>
      <c r="D67" s="1649">
        <f t="shared" si="9"/>
        <v>0</v>
      </c>
      <c r="E67" s="1647">
        <f t="shared" si="9"/>
        <v>0</v>
      </c>
      <c r="F67" s="1686">
        <f t="shared" si="9"/>
        <v>0</v>
      </c>
      <c r="G67" s="1674">
        <f t="shared" si="9"/>
        <v>0</v>
      </c>
      <c r="H67" s="1649">
        <f t="shared" si="9"/>
        <v>1</v>
      </c>
    </row>
    <row r="68" spans="1:71" s="1592" customFormat="1" ht="13.5" customHeight="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</row>
    <row r="69" spans="1:71" s="1592" customFormat="1" ht="47.25" customHeight="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</row>
    <row r="70" spans="1:71" s="1592" customFormat="1" ht="64.5" customHeight="1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</row>
    <row r="71" spans="1:71" s="1592" customFormat="1" ht="15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</row>
    <row r="72" spans="1:71" s="1767" customFormat="1" ht="13.5" customHeight="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</row>
    <row r="73" spans="1:71" s="1593" customFormat="1" ht="48" customHeight="1" x14ac:dyDescent="0.2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</row>
    <row r="74" spans="1:71" s="1594" customFormat="1" ht="60.75" customHeight="1" x14ac:dyDescent="0.2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</row>
    <row r="75" spans="1:71" s="1594" customFormat="1" ht="21" x14ac:dyDescent="0.15">
      <c r="A75" s="1861"/>
      <c r="B75" s="1877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</row>
    <row r="76" spans="1:71" s="1594" customFormat="1" ht="15.95" customHeight="1" x14ac:dyDescent="0.15">
      <c r="A76" s="1655" t="s">
        <v>98</v>
      </c>
      <c r="B76" s="1656">
        <f>SUM(C76:H76)</f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tr">
        <f>$BA76&amp;""&amp;$BB76&amp;""&amp;$BC76&amp;""</f>
        <v/>
      </c>
      <c r="N76" s="1596"/>
      <c r="O76" s="1596"/>
      <c r="P76" s="1596"/>
      <c r="Q76" s="1596"/>
      <c r="R76" s="1596"/>
      <c r="Y76" s="1593"/>
      <c r="Z76" s="1593"/>
      <c r="AG76" s="1593"/>
      <c r="BA76" s="1791" t="str">
        <f>IF($B76&lt;&gt;SUM(C76:H76),"NO ALTERE LAS FORMULAS, la suma de las edades NO es igual al TOTAL.","")</f>
        <v/>
      </c>
      <c r="BB76" s="1791" t="str">
        <f>IF($B76&lt;&gt;$I76+$J76,"El número TOTAL de solicitudes resueltas NO ES IGUAL a la suma POR SEXO.","")</f>
        <v/>
      </c>
      <c r="BC76" s="1791" t="str">
        <f>IF(AND($B76&lt;&gt;0,SUM($K76:$L76)&lt;&gt;0),"Recuerde que * Registra Establecimiento que resuelve - ** Registra Establecimiento que solicita la Teleasistencia.","")</f>
        <v/>
      </c>
      <c r="BD76" s="1792">
        <f>IF($B76&lt;&gt;SUM(C76:H76),1,0)</f>
        <v>0</v>
      </c>
      <c r="BE76" s="1792">
        <f>IF($B76&lt;&gt;$I76+$J76,1,0)</f>
        <v>0</v>
      </c>
      <c r="BF76" s="1792">
        <f>IF(AND(B76&lt;&gt;0,SUM(K76:L76)&lt;&gt;0),1,0)</f>
        <v>0</v>
      </c>
      <c r="BL76" s="1619"/>
      <c r="BM76" s="1795"/>
      <c r="BN76" s="1795"/>
      <c r="BO76" s="1669"/>
      <c r="BP76" s="1619"/>
      <c r="BQ76" s="1619"/>
      <c r="BR76" s="1619"/>
      <c r="BS76" s="1619"/>
    </row>
    <row r="77" spans="1:71" s="1594" customFormat="1" ht="21.75" customHeight="1" x14ac:dyDescent="0.15">
      <c r="A77" s="1660" t="s">
        <v>99</v>
      </c>
      <c r="B77" s="1644">
        <f>SUM(C77:H77)</f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tr">
        <f>$BA77&amp;""&amp;$BB77&amp;""&amp;$BC77&amp;""</f>
        <v/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G77" s="1593"/>
      <c r="BA77" s="1791" t="str">
        <f>IF($B77&lt;&gt;SUM(C77:H77),"NO ALTERE LAS FORMULAS, la suma de las edades NO es igual al TOTAL.","")</f>
        <v/>
      </c>
      <c r="BB77" s="1791" t="str">
        <f>IF($B77&lt;&gt;$I77+$J77,"El número TOTAL de solicitudes resueltas NO ES IGUAL a la suma POR SEXO.","")</f>
        <v/>
      </c>
      <c r="BC77" s="1791" t="str">
        <f>IF(AND($B77&lt;&gt;0,SUM($K77:$L77)&lt;&gt;0),"Recuerde que * Registra Establecimiento que resuelve - ** Registra Establecimiento que solicita la Teleasistencia.","")</f>
        <v/>
      </c>
      <c r="BD77" s="1792">
        <f>IF($B77&lt;&gt;SUM(C77:H77),1,0)</f>
        <v>0</v>
      </c>
      <c r="BE77" s="1792">
        <f>IF($B77&lt;&gt;$I77+$J77,1,0)</f>
        <v>0</v>
      </c>
      <c r="BF77" s="1792">
        <f>IF(AND(B77&lt;&gt;0,SUM(K77:L77)&lt;&gt;0),1,0)</f>
        <v>0</v>
      </c>
      <c r="BL77" s="1619"/>
      <c r="BM77" s="1795"/>
      <c r="BN77" s="1795"/>
      <c r="BO77" s="1669"/>
      <c r="BP77" s="1619"/>
      <c r="BQ77" s="1619"/>
      <c r="BR77" s="1619"/>
      <c r="BS77" s="1619"/>
    </row>
    <row r="78" spans="1:71" s="1594" customFormat="1" ht="15.95" customHeight="1" x14ac:dyDescent="0.15">
      <c r="A78" s="1666" t="s">
        <v>100</v>
      </c>
      <c r="B78" s="1617">
        <f>SUM(C78:H78)</f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tr">
        <f>$BA78&amp;""&amp;$BB78&amp;""&amp;$BC78&amp;""</f>
        <v/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G78" s="1593"/>
      <c r="BA78" s="1791" t="str">
        <f>IF($B78&lt;&gt;SUM(C78:H78),"NO ALTERE LAS FORMULAS, la suma de las edades NO es igual al TOTAL.","")</f>
        <v/>
      </c>
      <c r="BB78" s="1791" t="str">
        <f>IF($B78&lt;&gt;$I78+$J78,"El número TOTAL de solicitudes resueltas NO ES IGUAL a la suma POR SEXO.","")</f>
        <v/>
      </c>
      <c r="BC78" s="1791" t="str">
        <f>IF(AND($B78&lt;&gt;0,SUM($K78:$L78)&lt;&gt;0),"Recuerde que * Registra Establecimiento que resuelve - ** Registra Establecimiento que solicita la Teleasistencia.","")</f>
        <v/>
      </c>
      <c r="BD78" s="1792">
        <f>IF($B78&lt;&gt;SUM(C78:H78),1,0)</f>
        <v>0</v>
      </c>
      <c r="BE78" s="1792">
        <f>IF($B78&lt;&gt;$I78+$J78,1,0)</f>
        <v>0</v>
      </c>
      <c r="BF78" s="1792">
        <f>IF(AND(B78&lt;&gt;0,SUM(K78:L78)&lt;&gt;0),1,0)</f>
        <v>0</v>
      </c>
      <c r="BL78" s="1619"/>
      <c r="BM78" s="1795"/>
      <c r="BN78" s="1795"/>
      <c r="BO78" s="1669"/>
      <c r="BP78" s="1619"/>
      <c r="BQ78" s="1619"/>
      <c r="BR78" s="1619"/>
      <c r="BS78" s="1619"/>
    </row>
    <row r="79" spans="1:71" s="1604" customFormat="1" ht="13.5" customHeight="1" x14ac:dyDescent="0.2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X79" s="1600"/>
      <c r="Y79" s="1600"/>
    </row>
    <row r="80" spans="1:71" s="1600" customFormat="1" ht="55.5" customHeight="1" x14ac:dyDescent="0.2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BA80" s="1619"/>
      <c r="BB80" s="1619"/>
      <c r="BC80" s="1619"/>
      <c r="BE80" s="1619"/>
      <c r="BF80" s="1619"/>
    </row>
    <row r="81" spans="1:69" s="1711" customFormat="1" ht="18" customHeight="1" x14ac:dyDescent="0.1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</row>
    <row r="82" spans="1:69" s="1711" customFormat="1" ht="18" customHeight="1" x14ac:dyDescent="0.15">
      <c r="A82" s="1834"/>
      <c r="B82" s="1835"/>
      <c r="C82" s="1851"/>
      <c r="D82" s="1831"/>
      <c r="E82" s="1831"/>
      <c r="F82" s="1831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</row>
    <row r="83" spans="1:69" s="1711" customFormat="1" ht="12.95" customHeight="1" x14ac:dyDescent="0.15">
      <c r="A83" s="1858" t="s">
        <v>107</v>
      </c>
      <c r="B83" s="1859"/>
      <c r="C83" s="1682">
        <f>SUM(D83:F83)</f>
        <v>0</v>
      </c>
      <c r="D83" s="1659"/>
      <c r="E83" s="1790"/>
      <c r="F83" s="1790"/>
      <c r="G83" s="1794" t="str">
        <f t="shared" ref="G83:G88" si="10">$BA83&amp;""</f>
        <v/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tr">
        <f t="shared" ref="BA83:BA88" si="11">IF($C83&lt;&gt;SUM(D83:F83),"NO ALTERE LAS FORMULAS, la suma de las edades NO es igual al TOTAL.","")</f>
        <v/>
      </c>
      <c r="BB83" s="1619"/>
      <c r="BC83" s="1619"/>
      <c r="BD83" s="1792">
        <f t="shared" ref="BD83:BD88" si="12">IF($C83&lt;&gt;SUM(D83:F83),1,0)</f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</row>
    <row r="84" spans="1:69" s="1711" customFormat="1" ht="12.95" customHeight="1" x14ac:dyDescent="0.15">
      <c r="A84" s="1845" t="s">
        <v>108</v>
      </c>
      <c r="B84" s="1846"/>
      <c r="C84" s="1743">
        <f t="shared" ref="C84:C89" si="13">SUM(D84:F84)</f>
        <v>0</v>
      </c>
      <c r="D84" s="1671"/>
      <c r="E84" s="1671"/>
      <c r="F84" s="1671"/>
      <c r="G84" s="1794" t="str">
        <f t="shared" si="10"/>
        <v/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tr">
        <f t="shared" si="11"/>
        <v/>
      </c>
      <c r="BB84" s="1619"/>
      <c r="BC84" s="1619"/>
      <c r="BD84" s="1792">
        <f t="shared" si="12"/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</row>
    <row r="85" spans="1:69" s="1711" customFormat="1" ht="12.95" customHeight="1" x14ac:dyDescent="0.15">
      <c r="A85" s="1845" t="s">
        <v>109</v>
      </c>
      <c r="B85" s="1846"/>
      <c r="C85" s="1743">
        <f t="shared" si="13"/>
        <v>0</v>
      </c>
      <c r="D85" s="1671"/>
      <c r="E85" s="1671"/>
      <c r="F85" s="1671"/>
      <c r="G85" s="1794" t="str">
        <f t="shared" si="10"/>
        <v/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tr">
        <f t="shared" si="11"/>
        <v/>
      </c>
      <c r="BB85" s="1619"/>
      <c r="BC85" s="1619"/>
      <c r="BD85" s="1792">
        <f t="shared" si="12"/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</row>
    <row r="86" spans="1:69" s="1711" customFormat="1" ht="12.95" customHeight="1" x14ac:dyDescent="0.15">
      <c r="A86" s="1845" t="s">
        <v>110</v>
      </c>
      <c r="B86" s="1846"/>
      <c r="C86" s="1743">
        <f t="shared" si="13"/>
        <v>0</v>
      </c>
      <c r="D86" s="1671"/>
      <c r="E86" s="1671"/>
      <c r="F86" s="1671"/>
      <c r="G86" s="1794" t="str">
        <f t="shared" si="10"/>
        <v/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tr">
        <f t="shared" si="11"/>
        <v/>
      </c>
      <c r="BB86" s="1619"/>
      <c r="BC86" s="1619"/>
      <c r="BD86" s="1792">
        <f t="shared" si="12"/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</row>
    <row r="87" spans="1:69" s="1711" customFormat="1" ht="12.95" customHeight="1" x14ac:dyDescent="0.15">
      <c r="A87" s="1845" t="s">
        <v>111</v>
      </c>
      <c r="B87" s="1846">
        <v>0</v>
      </c>
      <c r="C87" s="1743">
        <f t="shared" si="13"/>
        <v>0</v>
      </c>
      <c r="D87" s="1671"/>
      <c r="E87" s="1671"/>
      <c r="F87" s="1671"/>
      <c r="G87" s="1794" t="str">
        <f t="shared" si="10"/>
        <v/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tr">
        <f t="shared" si="11"/>
        <v/>
      </c>
      <c r="BB87" s="1619"/>
      <c r="BC87" s="1619"/>
      <c r="BD87" s="1792">
        <f t="shared" si="12"/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</row>
    <row r="88" spans="1:69" s="1711" customFormat="1" ht="12.95" customHeight="1" x14ac:dyDescent="0.15">
      <c r="A88" s="1864" t="s">
        <v>112</v>
      </c>
      <c r="B88" s="1865"/>
      <c r="C88" s="1743">
        <f t="shared" si="13"/>
        <v>0</v>
      </c>
      <c r="D88" s="1673"/>
      <c r="E88" s="1673"/>
      <c r="F88" s="1613"/>
      <c r="G88" s="1794" t="str">
        <f t="shared" si="10"/>
        <v/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tr">
        <f t="shared" si="11"/>
        <v/>
      </c>
      <c r="BB88" s="1619"/>
      <c r="BC88" s="1619"/>
      <c r="BD88" s="1792">
        <f t="shared" si="12"/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s="1711" customFormat="1" ht="12.95" customHeight="1" x14ac:dyDescent="0.15">
      <c r="A89" s="1816" t="s">
        <v>82</v>
      </c>
      <c r="B89" s="1817"/>
      <c r="C89" s="1647">
        <f t="shared" si="13"/>
        <v>0</v>
      </c>
      <c r="D89" s="1647">
        <f>SUM(D83:D88)</f>
        <v>0</v>
      </c>
      <c r="E89" s="1647">
        <f>SUM(E83:E88)</f>
        <v>0</v>
      </c>
      <c r="F89" s="1647">
        <f>SUM(F83:F88)</f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s="1711" customFormat="1" ht="13.5" customHeight="1" x14ac:dyDescent="0.1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s="1716" customFormat="1" ht="48.75" customHeight="1" x14ac:dyDescent="0.2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</row>
    <row r="92" spans="1:69" s="1716" customFormat="1" ht="66" customHeight="1" x14ac:dyDescent="0.2">
      <c r="A92" s="1818" t="s">
        <v>115</v>
      </c>
      <c r="B92" s="1883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</row>
    <row r="93" spans="1:69" s="1716" customFormat="1" ht="22.5" customHeight="1" x14ac:dyDescent="0.2">
      <c r="A93" s="1862" t="s">
        <v>119</v>
      </c>
      <c r="B93" s="1863"/>
      <c r="C93" s="1731">
        <f>SUM(D93:F93)</f>
        <v>0</v>
      </c>
      <c r="D93" s="1732"/>
      <c r="E93" s="1733"/>
      <c r="F93" s="1734"/>
      <c r="G93" s="1794" t="str">
        <f>$BA93&amp;""</f>
        <v/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BA93" s="1791" t="str">
        <f>IF($C93&lt;&gt;SUM(D93:F93),"NO ALTERE LAS FORMULAS, la suma de los profesionales que visita NO es igual al TOTAL.","")</f>
        <v/>
      </c>
      <c r="BB93" s="1619"/>
      <c r="BC93" s="1619"/>
      <c r="BD93" s="1792">
        <f>IF($C93&lt;&gt;SUM(D93:F93),1,0)</f>
        <v>0</v>
      </c>
      <c r="BF93" s="1619"/>
    </row>
    <row r="94" spans="1:69" s="1716" customFormat="1" ht="22.5" customHeight="1" x14ac:dyDescent="0.2">
      <c r="A94" s="1856" t="s">
        <v>120</v>
      </c>
      <c r="B94" s="1857"/>
      <c r="C94" s="1726">
        <f>SUM(D94:F94)</f>
        <v>0</v>
      </c>
      <c r="D94" s="1735"/>
      <c r="E94" s="1736"/>
      <c r="F94" s="1737"/>
      <c r="G94" s="1794" t="str">
        <f>$BA94&amp;""</f>
        <v/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BA94" s="1791" t="str">
        <f>IF($C94&lt;&gt;SUM(D94:F94),"NO ALTERE LAS FORMULAS, la suma de los profesionales que visita NO es igual al TOTAL.","")</f>
        <v/>
      </c>
      <c r="BB94" s="1619"/>
      <c r="BC94" s="1619"/>
      <c r="BD94" s="1792">
        <f>IF($C94&lt;&gt;SUM(D94:F94),1,0)</f>
        <v>0</v>
      </c>
      <c r="BF94" s="1619"/>
    </row>
    <row r="95" spans="1:69" s="1716" customFormat="1" ht="22.5" customHeight="1" x14ac:dyDescent="0.2">
      <c r="A95" s="1856" t="s">
        <v>121</v>
      </c>
      <c r="B95" s="1857"/>
      <c r="C95" s="1726">
        <f>SUM(D95:F95)</f>
        <v>0</v>
      </c>
      <c r="D95" s="1735"/>
      <c r="E95" s="1736"/>
      <c r="F95" s="1737"/>
      <c r="G95" s="1794" t="str">
        <f>$BA95&amp;""</f>
        <v/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BA95" s="1791" t="str">
        <f>IF($C95&lt;&gt;SUM(D95:F95),"NO ALTERE LAS FORMULAS, la suma de los profesionales que visita NO es igual al TOTAL.","")</f>
        <v/>
      </c>
      <c r="BB95" s="1619"/>
      <c r="BC95" s="1619"/>
      <c r="BD95" s="1792">
        <f>IF($C95&lt;&gt;SUM(D95:F95),1,0)</f>
        <v>0</v>
      </c>
      <c r="BF95" s="1619"/>
    </row>
    <row r="96" spans="1:69" s="1716" customFormat="1" ht="22.5" customHeight="1" x14ac:dyDescent="0.2">
      <c r="A96" s="1814" t="s">
        <v>122</v>
      </c>
      <c r="B96" s="1815"/>
      <c r="C96" s="1727">
        <f>SUM(D96:F96)</f>
        <v>0</v>
      </c>
      <c r="D96" s="1728"/>
      <c r="E96" s="1729"/>
      <c r="F96" s="1730"/>
      <c r="G96" s="1794" t="str">
        <f>$BA96&amp;""</f>
        <v/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BA96" s="1791" t="str">
        <f>IF($C96&lt;&gt;SUM(D96:F96),"NO ALTERE LAS FORMULAS, la suma de los profesionales que visita NO es igual al TOTAL.","")</f>
        <v/>
      </c>
      <c r="BB96" s="1619"/>
      <c r="BC96" s="1619"/>
      <c r="BD96" s="1792">
        <f>IF($C96&lt;&gt;SUM(D96:F96),1,0)</f>
        <v>0</v>
      </c>
      <c r="BF96" s="1619"/>
    </row>
    <row r="97" spans="1:102" s="1716" customFormat="1" ht="13.5" customHeight="1" x14ac:dyDescent="0.2">
      <c r="A97" s="1802" t="s">
        <v>123</v>
      </c>
      <c r="B97" s="1802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BA97" s="1619"/>
      <c r="BF97" s="1619"/>
    </row>
    <row r="98" spans="1:102" s="1716" customFormat="1" ht="45.75" customHeight="1" x14ac:dyDescent="0.2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BA98" s="1619"/>
      <c r="BF98" s="1619"/>
    </row>
    <row r="99" spans="1:102" s="1716" customFormat="1" ht="24" customHeight="1" x14ac:dyDescent="0.2">
      <c r="A99" s="1818" t="s">
        <v>115</v>
      </c>
      <c r="B99" s="1819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AX99" s="1619"/>
      <c r="AY99" s="1795"/>
      <c r="AZ99" s="1619"/>
      <c r="BA99" s="1619"/>
      <c r="BB99" s="1619"/>
      <c r="BC99" s="1619"/>
      <c r="BD99" s="1619"/>
    </row>
    <row r="100" spans="1:102" s="1604" customFormat="1" ht="37.5" customHeight="1" x14ac:dyDescent="0.2">
      <c r="A100" s="1854" t="s">
        <v>125</v>
      </c>
      <c r="B100" s="1855"/>
      <c r="C100" s="1720"/>
      <c r="U100" s="1600"/>
      <c r="V100" s="1600"/>
    </row>
    <row r="101" spans="1:102" s="1716" customFormat="1" ht="13.5" customHeight="1" x14ac:dyDescent="0.2">
      <c r="A101" s="1802" t="s">
        <v>126</v>
      </c>
      <c r="B101" s="1802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BA101" s="1619"/>
      <c r="BF101" s="1619"/>
    </row>
    <row r="102" spans="1:102" s="1604" customFormat="1" ht="51" customHeight="1" x14ac:dyDescent="0.2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</row>
    <row r="103" spans="1:102" s="1606" customFormat="1" x14ac:dyDescent="0.2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800"/>
      <c r="K103" s="1866"/>
      <c r="L103" s="186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</row>
    <row r="104" spans="1:102" s="1711" customFormat="1" ht="21" x14ac:dyDescent="0.15">
      <c r="A104" s="1871"/>
      <c r="B104" s="1872"/>
      <c r="C104" s="1831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800"/>
      <c r="L104" s="1800"/>
      <c r="M104" s="1800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s="1711" customFormat="1" ht="21" customHeight="1" x14ac:dyDescent="0.15">
      <c r="A105" s="1812" t="s">
        <v>129</v>
      </c>
      <c r="B105" s="1813"/>
      <c r="C105" s="1647">
        <f>SUM(D105:I105)</f>
        <v>0</v>
      </c>
      <c r="D105" s="1751"/>
      <c r="E105" s="1752"/>
      <c r="F105" s="1752"/>
      <c r="G105" s="1752"/>
      <c r="H105" s="1752"/>
      <c r="I105" s="1753"/>
      <c r="J105" s="1794" t="str">
        <f>$BA105&amp;""</f>
        <v/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tr">
        <f>IF($C105&lt;&gt;SUM(D105:I105),"NO ALTERE LAS FORMULAS, la suma de las edades NO es igual al TOTAL.","")</f>
        <v/>
      </c>
      <c r="BB105" s="1619"/>
      <c r="BC105" s="1619"/>
      <c r="BD105" s="1792">
        <f>IF($C105&lt;&gt;SUM(D105:I105),1,0)</f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s="1716" customFormat="1" ht="13.5" customHeight="1" x14ac:dyDescent="0.2">
      <c r="A106" s="1802" t="s">
        <v>130</v>
      </c>
      <c r="B106" s="1802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BA106" s="1619"/>
      <c r="BF106" s="1619"/>
    </row>
    <row r="107" spans="1:102" s="1604" customFormat="1" x14ac:dyDescent="0.2">
      <c r="A107" s="1621"/>
      <c r="X107" s="1600"/>
      <c r="Y107" s="1600"/>
    </row>
    <row r="108" spans="1:102" s="1604" customFormat="1" x14ac:dyDescent="0.2">
      <c r="A108" s="1621"/>
      <c r="X108" s="1600"/>
      <c r="Y108" s="1600"/>
    </row>
    <row r="109" spans="1:102" s="1604" customFormat="1" x14ac:dyDescent="0.2">
      <c r="A109" s="1621"/>
      <c r="X109" s="1600"/>
      <c r="Y109" s="1600"/>
    </row>
    <row r="110" spans="1:102" s="1604" customFormat="1" x14ac:dyDescent="0.2">
      <c r="A110" s="1621"/>
      <c r="X110" s="1600"/>
      <c r="Y110" s="1600"/>
    </row>
    <row r="111" spans="1:102" s="1604" customFormat="1" x14ac:dyDescent="0.2">
      <c r="A111" s="1621"/>
      <c r="X111" s="1600"/>
      <c r="Y111" s="1600"/>
    </row>
    <row r="112" spans="1:102" s="1604" customFormat="1" x14ac:dyDescent="0.2">
      <c r="A112" s="1621"/>
      <c r="X112" s="1600"/>
      <c r="Y112" s="1600"/>
    </row>
    <row r="113" spans="1:25" s="1604" customFormat="1" x14ac:dyDescent="0.2">
      <c r="A113" s="1621"/>
      <c r="X113" s="1600"/>
      <c r="Y113" s="1600"/>
    </row>
    <row r="114" spans="1:25" s="1604" customFormat="1" x14ac:dyDescent="0.2">
      <c r="A114" s="1621"/>
      <c r="X114" s="1600"/>
      <c r="Y114" s="1600"/>
    </row>
    <row r="115" spans="1:25" s="1604" customFormat="1" x14ac:dyDescent="0.2">
      <c r="A115" s="1621"/>
      <c r="X115" s="1600"/>
      <c r="Y115" s="1600"/>
    </row>
    <row r="116" spans="1:25" s="1604" customFormat="1" x14ac:dyDescent="0.2">
      <c r="A116" s="1621"/>
      <c r="X116" s="1600"/>
      <c r="Y116" s="1600"/>
    </row>
    <row r="117" spans="1:25" s="1604" customFormat="1" x14ac:dyDescent="0.2">
      <c r="A117" s="1621"/>
      <c r="X117" s="1600"/>
      <c r="Y117" s="1600"/>
    </row>
    <row r="118" spans="1:25" s="1604" customFormat="1" x14ac:dyDescent="0.2">
      <c r="A118" s="1621"/>
      <c r="X118" s="1600"/>
      <c r="Y118" s="1600"/>
    </row>
    <row r="119" spans="1:25" s="1604" customFormat="1" x14ac:dyDescent="0.2">
      <c r="A119" s="1621"/>
      <c r="X119" s="1600"/>
      <c r="Y119" s="1600"/>
    </row>
    <row r="120" spans="1:25" s="1604" customFormat="1" x14ac:dyDescent="0.2">
      <c r="A120" s="1621"/>
      <c r="X120" s="1600"/>
      <c r="Y120" s="1600"/>
    </row>
    <row r="121" spans="1:25" s="1604" customFormat="1" x14ac:dyDescent="0.2">
      <c r="A121" s="1621"/>
      <c r="X121" s="1600"/>
      <c r="Y121" s="1600"/>
    </row>
    <row r="122" spans="1:25" s="1604" customFormat="1" x14ac:dyDescent="0.2">
      <c r="A122" s="1621"/>
      <c r="X122" s="1600"/>
      <c r="Y122" s="1600"/>
    </row>
    <row r="123" spans="1:25" s="1604" customFormat="1" x14ac:dyDescent="0.2">
      <c r="A123" s="1621"/>
      <c r="X123" s="1600"/>
      <c r="Y123" s="1600"/>
    </row>
    <row r="124" spans="1:25" s="1604" customFormat="1" x14ac:dyDescent="0.2">
      <c r="A124" s="1621"/>
      <c r="X124" s="1600"/>
      <c r="Y124" s="1600"/>
    </row>
    <row r="125" spans="1:25" s="1604" customFormat="1" x14ac:dyDescent="0.2">
      <c r="A125" s="1621"/>
      <c r="X125" s="1600"/>
      <c r="Y125" s="1600"/>
    </row>
    <row r="126" spans="1:25" s="1604" customFormat="1" x14ac:dyDescent="0.2">
      <c r="A126" s="1621"/>
      <c r="X126" s="1600"/>
      <c r="Y126" s="1600"/>
    </row>
    <row r="127" spans="1:25" s="1604" customFormat="1" x14ac:dyDescent="0.2">
      <c r="A127" s="1621"/>
      <c r="X127" s="1600"/>
      <c r="Y127" s="1600"/>
    </row>
    <row r="128" spans="1:25" s="1604" customFormat="1" x14ac:dyDescent="0.2">
      <c r="A128" s="1621"/>
      <c r="X128" s="1600"/>
      <c r="Y128" s="1600"/>
    </row>
    <row r="129" spans="1:25" s="1604" customFormat="1" x14ac:dyDescent="0.2">
      <c r="A129" s="1621"/>
      <c r="X129" s="1600"/>
      <c r="Y129" s="1600"/>
    </row>
    <row r="130" spans="1:25" s="1604" customFormat="1" x14ac:dyDescent="0.2">
      <c r="A130" s="1621"/>
      <c r="X130" s="1600"/>
      <c r="Y130" s="1600"/>
    </row>
    <row r="131" spans="1:25" s="1604" customFormat="1" x14ac:dyDescent="0.2">
      <c r="A131" s="1621"/>
      <c r="X131" s="1600"/>
      <c r="Y131" s="1600"/>
    </row>
    <row r="132" spans="1:25" s="1604" customFormat="1" x14ac:dyDescent="0.2">
      <c r="A132" s="1621"/>
      <c r="X132" s="1600"/>
      <c r="Y132" s="1600"/>
    </row>
    <row r="133" spans="1:25" s="1604" customFormat="1" x14ac:dyDescent="0.2">
      <c r="A133" s="1621"/>
      <c r="X133" s="1600"/>
      <c r="Y133" s="1600"/>
    </row>
    <row r="134" spans="1:25" s="1604" customFormat="1" x14ac:dyDescent="0.2">
      <c r="A134" s="1621"/>
      <c r="X134" s="1600"/>
      <c r="Y134" s="1600"/>
    </row>
    <row r="135" spans="1:25" s="1604" customFormat="1" x14ac:dyDescent="0.2">
      <c r="A135" s="1621"/>
      <c r="X135" s="1600"/>
      <c r="Y135" s="1600"/>
    </row>
    <row r="136" spans="1:25" s="1604" customFormat="1" x14ac:dyDescent="0.2">
      <c r="A136" s="1621"/>
      <c r="X136" s="1600"/>
      <c r="Y136" s="1600"/>
    </row>
    <row r="137" spans="1:25" s="1604" customFormat="1" x14ac:dyDescent="0.2">
      <c r="A137" s="1621"/>
      <c r="X137" s="1600"/>
      <c r="Y137" s="1600"/>
    </row>
    <row r="138" spans="1:25" s="1604" customFormat="1" x14ac:dyDescent="0.2">
      <c r="A138" s="1621"/>
      <c r="X138" s="1600"/>
      <c r="Y138" s="1600"/>
    </row>
    <row r="139" spans="1:25" s="1604" customFormat="1" x14ac:dyDescent="0.2">
      <c r="A139" s="1621"/>
      <c r="X139" s="1600"/>
      <c r="Y139" s="1600"/>
    </row>
    <row r="140" spans="1:25" s="1604" customFormat="1" x14ac:dyDescent="0.2">
      <c r="A140" s="1621"/>
      <c r="X140" s="1600"/>
      <c r="Y140" s="1600"/>
    </row>
    <row r="141" spans="1:25" s="1604" customFormat="1" x14ac:dyDescent="0.2">
      <c r="A141" s="1621"/>
      <c r="X141" s="1600"/>
      <c r="Y141" s="1600"/>
    </row>
    <row r="142" spans="1:25" s="1604" customFormat="1" x14ac:dyDescent="0.2">
      <c r="A142" s="1621"/>
      <c r="X142" s="1600"/>
      <c r="Y142" s="1600"/>
    </row>
    <row r="143" spans="1:25" s="1604" customFormat="1" x14ac:dyDescent="0.2">
      <c r="A143" s="1621"/>
      <c r="I143" s="1622"/>
      <c r="X143" s="1600"/>
      <c r="Y143" s="1600"/>
    </row>
    <row r="144" spans="1:25" s="1604" customFormat="1" x14ac:dyDescent="0.2">
      <c r="A144" s="1621"/>
      <c r="I144" s="1622"/>
      <c r="X144" s="1600"/>
      <c r="Y144" s="1600"/>
    </row>
    <row r="145" spans="1:86" s="1604" customFormat="1" x14ac:dyDescent="0.2">
      <c r="A145" s="1621"/>
      <c r="I145" s="1622"/>
      <c r="X145" s="1600"/>
      <c r="Y145" s="1600"/>
    </row>
    <row r="146" spans="1:86" s="1604" customFormat="1" x14ac:dyDescent="0.2">
      <c r="A146" s="1621"/>
      <c r="I146" s="1622"/>
      <c r="X146" s="1600"/>
      <c r="Y146" s="1600"/>
    </row>
    <row r="147" spans="1:86" s="1604" customFormat="1" x14ac:dyDescent="0.2">
      <c r="A147" s="1621"/>
      <c r="I147" s="1622"/>
      <c r="X147" s="1600"/>
      <c r="Y147" s="1600"/>
    </row>
    <row r="148" spans="1:86" s="1604" customFormat="1" x14ac:dyDescent="0.2">
      <c r="A148" s="1621"/>
      <c r="I148" s="1622"/>
      <c r="X148" s="1600"/>
      <c r="Y148" s="1600"/>
    </row>
    <row r="149" spans="1:86" s="1622" customFormat="1" x14ac:dyDescent="0.2">
      <c r="A149" s="1621"/>
      <c r="B149" s="1604"/>
      <c r="C149" s="1604"/>
      <c r="D149" s="1604"/>
      <c r="E149" s="1604"/>
      <c r="F149" s="1604"/>
      <c r="X149" s="1624"/>
      <c r="Y149" s="1624"/>
    </row>
    <row r="150" spans="1:86" s="1622" customFormat="1" x14ac:dyDescent="0.2">
      <c r="A150" s="1623"/>
      <c r="B150" s="1604"/>
      <c r="C150" s="1604"/>
      <c r="D150" s="1604"/>
      <c r="E150" s="1604"/>
      <c r="F150" s="1604"/>
      <c r="X150" s="1624"/>
      <c r="Y150" s="1624"/>
    </row>
    <row r="151" spans="1:86" s="1622" customFormat="1" x14ac:dyDescent="0.2">
      <c r="A151" s="1621"/>
      <c r="B151" s="1604"/>
      <c r="C151" s="1604"/>
      <c r="D151" s="1604"/>
      <c r="E151" s="1604"/>
      <c r="F151" s="1604"/>
      <c r="X151" s="1624"/>
      <c r="Y151" s="1624"/>
    </row>
    <row r="152" spans="1:86" x14ac:dyDescent="0.2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</row>
    <row r="153" spans="1:86" s="1629" customFormat="1" x14ac:dyDescent="0.2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s="1629" customFormat="1" x14ac:dyDescent="0.2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s="1629" customFormat="1" x14ac:dyDescent="0.2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s="1629" customFormat="1" x14ac:dyDescent="0.2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s="1629" customFormat="1" x14ac:dyDescent="0.2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s="1629" customFormat="1" x14ac:dyDescent="0.2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s="1629" customFormat="1" x14ac:dyDescent="0.2">
      <c r="A159" s="1630"/>
      <c r="B159" s="1626"/>
      <c r="C159" s="1626"/>
      <c r="D159" s="1626"/>
      <c r="E159" s="1626"/>
      <c r="F159" s="1626"/>
      <c r="N159" s="1628"/>
      <c r="P159" s="1628"/>
      <c r="X159" s="1628"/>
      <c r="Y159" s="1628"/>
      <c r="Z159" s="1628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s="1629" customFormat="1" x14ac:dyDescent="0.2">
      <c r="A160" s="1630"/>
      <c r="B160" s="1626"/>
      <c r="C160" s="1626"/>
      <c r="D160" s="1626"/>
      <c r="E160" s="1626"/>
      <c r="F160" s="1626"/>
      <c r="N160" s="1628"/>
      <c r="P160" s="1628"/>
      <c r="X160" s="1628"/>
      <c r="Y160" s="1628"/>
      <c r="Z160" s="1628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s="1629" customFormat="1" x14ac:dyDescent="0.2">
      <c r="A161" s="1630"/>
      <c r="B161" s="1626"/>
      <c r="C161" s="1626"/>
      <c r="D161" s="1626"/>
      <c r="E161" s="1626"/>
      <c r="F161" s="1626"/>
      <c r="N161" s="1628"/>
      <c r="P161" s="1628"/>
      <c r="X161" s="1628"/>
      <c r="Y161" s="1628"/>
      <c r="Z161" s="1628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s="1629" customFormat="1" x14ac:dyDescent="0.2">
      <c r="A162" s="1631"/>
      <c r="N162" s="1628"/>
      <c r="P162" s="1628"/>
      <c r="X162" s="1628"/>
      <c r="Y162" s="1628"/>
      <c r="Z162" s="1628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s="1629" customFormat="1" x14ac:dyDescent="0.2">
      <c r="A163" s="1796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s="1629" customFormat="1" x14ac:dyDescent="0.2">
      <c r="A164" s="1631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s="1629" customFormat="1" x14ac:dyDescent="0.2">
      <c r="A165" s="1631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s="1629" customFormat="1" x14ac:dyDescent="0.2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s="1629" customFormat="1" x14ac:dyDescent="0.2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s="1629" customFormat="1" x14ac:dyDescent="0.2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s="1629" customFormat="1" x14ac:dyDescent="0.2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s="1629" customFormat="1" x14ac:dyDescent="0.2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s="1629" customFormat="1" x14ac:dyDescent="0.2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s="1629" customFormat="1" x14ac:dyDescent="0.2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s="1629" customFormat="1" x14ac:dyDescent="0.2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s="1629" customFormat="1" x14ac:dyDescent="0.2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s="1629" customFormat="1" x14ac:dyDescent="0.2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s="1629" customFormat="1" x14ac:dyDescent="0.2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s="1629" customFormat="1" x14ac:dyDescent="0.2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s="1629" customFormat="1" x14ac:dyDescent="0.2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s="1629" customFormat="1" x14ac:dyDescent="0.2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s="1629" customFormat="1" x14ac:dyDescent="0.2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s="1629" customFormat="1" x14ac:dyDescent="0.2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s="1629" customFormat="1" x14ac:dyDescent="0.2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s="1629" customFormat="1" x14ac:dyDescent="0.2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s="1629" customFormat="1" x14ac:dyDescent="0.2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s="1629" customFormat="1" x14ac:dyDescent="0.2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s="1629" customFormat="1" x14ac:dyDescent="0.2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s="1629" customFormat="1" x14ac:dyDescent="0.2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s="1629" customFormat="1" x14ac:dyDescent="0.2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s="1629" customFormat="1" x14ac:dyDescent="0.2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s="1629" customFormat="1" x14ac:dyDescent="0.2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s="1629" customFormat="1" x14ac:dyDescent="0.2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s="1629" customFormat="1" x14ac:dyDescent="0.2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s="1629" customFormat="1" x14ac:dyDescent="0.2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s="1629" customFormat="1" x14ac:dyDescent="0.2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s="1629" customFormat="1" x14ac:dyDescent="0.2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s="1629" customFormat="1" x14ac:dyDescent="0.2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s="1629" customFormat="1" x14ac:dyDescent="0.2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s="1629" customFormat="1" x14ac:dyDescent="0.2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s="1629" customFormat="1" x14ac:dyDescent="0.2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s="1629" customFormat="1" x14ac:dyDescent="0.2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s="1629" customFormat="1" x14ac:dyDescent="0.2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s="1629" customFormat="1" x14ac:dyDescent="0.2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s="1629" customFormat="1" x14ac:dyDescent="0.2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s="1629" customFormat="1" x14ac:dyDescent="0.2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s="1629" customFormat="1" x14ac:dyDescent="0.2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s="1629" customFormat="1" x14ac:dyDescent="0.2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s="1629" customFormat="1" x14ac:dyDescent="0.2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s="1629" customFormat="1" x14ac:dyDescent="0.2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s="1629" customFormat="1" x14ac:dyDescent="0.2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s="1629" customFormat="1" x14ac:dyDescent="0.2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s="1629" customFormat="1" x14ac:dyDescent="0.2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s="1629" customFormat="1" x14ac:dyDescent="0.2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s="1629" customFormat="1" x14ac:dyDescent="0.2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s="1629" customFormat="1" x14ac:dyDescent="0.2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s="1629" customFormat="1" x14ac:dyDescent="0.2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s="1629" customFormat="1" x14ac:dyDescent="0.2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s="1629" customFormat="1" x14ac:dyDescent="0.2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s="1629" customFormat="1" x14ac:dyDescent="0.2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s="1629" customFormat="1" x14ac:dyDescent="0.2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s="1629" customFormat="1" hidden="1" x14ac:dyDescent="0.2">
      <c r="A220" s="1798">
        <f>SUM(A7:I19)+SUM(A69:B71)+SUM(A80:I105)</f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s="1629" customFormat="1" hidden="1" x14ac:dyDescent="0.2">
      <c r="A221" s="1798">
        <f>SUM(A21:H67)+SUM(A73:L78)</f>
        <v>2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s="1629" customFormat="1" x14ac:dyDescent="0.2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s="1629" customFormat="1" x14ac:dyDescent="0.2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s="1629" customFormat="1" x14ac:dyDescent="0.2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s="1629" customFormat="1" x14ac:dyDescent="0.2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s="1629" customFormat="1" x14ac:dyDescent="0.2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s="1629" customFormat="1" x14ac:dyDescent="0.2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s="1629" customFormat="1" x14ac:dyDescent="0.2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s="1629" customFormat="1" x14ac:dyDescent="0.2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s="1629" customFormat="1" x14ac:dyDescent="0.2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s="1629" customFormat="1" x14ac:dyDescent="0.2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s="1629" customFormat="1" x14ac:dyDescent="0.2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s="1629" customFormat="1" x14ac:dyDescent="0.2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s="1629" customFormat="1" x14ac:dyDescent="0.2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s="1629" customFormat="1" x14ac:dyDescent="0.2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s="1629" customFormat="1" x14ac:dyDescent="0.2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s="1629" customFormat="1" x14ac:dyDescent="0.2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s="1629" customFormat="1" x14ac:dyDescent="0.2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s="1629" customFormat="1" x14ac:dyDescent="0.2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s="1629" customFormat="1" x14ac:dyDescent="0.2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s="1629" customFormat="1" x14ac:dyDescent="0.2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s="1629" customFormat="1" x14ac:dyDescent="0.2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s="1629" customFormat="1" x14ac:dyDescent="0.2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s="1629" customFormat="1" x14ac:dyDescent="0.2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s="1629" customFormat="1" x14ac:dyDescent="0.2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s="1629" customFormat="1" x14ac:dyDescent="0.2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s="1629" customFormat="1" x14ac:dyDescent="0.2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s="1629" customFormat="1" x14ac:dyDescent="0.2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s="1629" customFormat="1" x14ac:dyDescent="0.2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s="1629" customFormat="1" x14ac:dyDescent="0.2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s="1629" customFormat="1" x14ac:dyDescent="0.2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s="1629" customFormat="1" x14ac:dyDescent="0.2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s="1629" customFormat="1" x14ac:dyDescent="0.2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s="1629" customFormat="1" x14ac:dyDescent="0.2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s="1629" customFormat="1" x14ac:dyDescent="0.2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s="1629" customFormat="1" x14ac:dyDescent="0.2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s="1629" customFormat="1" x14ac:dyDescent="0.2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s="1629" customFormat="1" x14ac:dyDescent="0.2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s="1629" customFormat="1" x14ac:dyDescent="0.2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s="1629" customFormat="1" x14ac:dyDescent="0.2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s="1629" customFormat="1" x14ac:dyDescent="0.2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s="1629" customFormat="1" x14ac:dyDescent="0.2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s="1629" customFormat="1" x14ac:dyDescent="0.2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s="1629" customFormat="1" x14ac:dyDescent="0.2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s="1629" customFormat="1" x14ac:dyDescent="0.2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s="1629" customFormat="1" x14ac:dyDescent="0.2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s="1629" customFormat="1" x14ac:dyDescent="0.2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s="1629" customFormat="1" x14ac:dyDescent="0.2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s="1629" customFormat="1" x14ac:dyDescent="0.2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s="1629" customFormat="1" x14ac:dyDescent="0.2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s="1629" customFormat="1" x14ac:dyDescent="0.2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s="1629" customFormat="1" x14ac:dyDescent="0.2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s="1629" customFormat="1" x14ac:dyDescent="0.2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s="1629" customFormat="1" x14ac:dyDescent="0.2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s="1629" customFormat="1" x14ac:dyDescent="0.2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s="1629" customFormat="1" x14ac:dyDescent="0.2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s="1629" customFormat="1" x14ac:dyDescent="0.2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s="1629" customFormat="1" x14ac:dyDescent="0.2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s="1629" customFormat="1" x14ac:dyDescent="0.2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s="1629" customFormat="1" x14ac:dyDescent="0.2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s="1629" customFormat="1" x14ac:dyDescent="0.2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s="1629" customFormat="1" x14ac:dyDescent="0.2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s="1629" customFormat="1" x14ac:dyDescent="0.2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s="1629" customFormat="1" x14ac:dyDescent="0.2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s="1629" customFormat="1" x14ac:dyDescent="0.2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s="1629" customFormat="1" x14ac:dyDescent="0.2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s="1629" customFormat="1" x14ac:dyDescent="0.2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Q12" sqref="Q12"/>
    </sheetView>
  </sheetViews>
  <sheetFormatPr baseColWidth="10" defaultRowHeight="12.75" x14ac:dyDescent="0.2"/>
  <cols>
    <col min="1" max="1" width="30.5703125" style="1625" customWidth="1"/>
    <col min="2" max="2" width="15.7109375" style="1606" customWidth="1"/>
    <col min="3" max="3" width="10.5703125" style="1606" customWidth="1"/>
    <col min="4" max="6" width="10.85546875" style="1606" customWidth="1"/>
    <col min="7" max="8" width="11.28515625" style="1606" customWidth="1"/>
    <col min="9" max="9" width="10.5703125" style="1606" customWidth="1"/>
    <col min="10" max="10" width="9.7109375" style="1606" customWidth="1"/>
    <col min="11" max="12" width="10.140625" style="1606" customWidth="1"/>
    <col min="13" max="13" width="11.28515625" style="1606" customWidth="1"/>
    <col min="14" max="14" width="9.7109375" style="1620" customWidth="1"/>
    <col min="15" max="15" width="9.7109375" style="1606" customWidth="1"/>
    <col min="16" max="16" width="9.7109375" style="1620" customWidth="1"/>
    <col min="17" max="17" width="9.7109375" style="1606" customWidth="1"/>
    <col min="18" max="18" width="9.28515625" style="1606" customWidth="1"/>
    <col min="19" max="19" width="8.7109375" style="1606" customWidth="1"/>
    <col min="20" max="22" width="8.7109375" style="1626" customWidth="1"/>
    <col min="23" max="23" width="9.7109375" style="1626" customWidth="1"/>
    <col min="24" max="25" width="9.7109375" style="1628" customWidth="1"/>
    <col min="26" max="26" width="10.140625" style="1628" customWidth="1"/>
    <col min="27" max="27" width="10.140625" style="1626" customWidth="1"/>
    <col min="28" max="28" width="9.7109375" style="1626" customWidth="1"/>
    <col min="29" max="51" width="12.7109375" style="1626" customWidth="1"/>
    <col min="52" max="52" width="14.140625" style="1626" customWidth="1"/>
    <col min="53" max="56" width="12.7109375" style="1626" hidden="1" customWidth="1"/>
    <col min="57" max="58" width="12.140625" style="1626" hidden="1" customWidth="1"/>
    <col min="59" max="62" width="12.140625" style="1626" customWidth="1"/>
    <col min="63" max="256" width="11.42578125" style="1626"/>
    <col min="257" max="257" width="30.5703125" style="1626" customWidth="1"/>
    <col min="258" max="258" width="15.7109375" style="1626" customWidth="1"/>
    <col min="259" max="259" width="10.5703125" style="1626" customWidth="1"/>
    <col min="260" max="262" width="10.85546875" style="1626" customWidth="1"/>
    <col min="263" max="264" width="11.28515625" style="1626" customWidth="1"/>
    <col min="265" max="265" width="10.5703125" style="1626" customWidth="1"/>
    <col min="266" max="266" width="9.7109375" style="1626" customWidth="1"/>
    <col min="267" max="268" width="10.140625" style="1626" customWidth="1"/>
    <col min="269" max="269" width="11.28515625" style="1626" customWidth="1"/>
    <col min="270" max="273" width="9.7109375" style="1626" customWidth="1"/>
    <col min="274" max="274" width="9.28515625" style="1626" customWidth="1"/>
    <col min="275" max="278" width="8.7109375" style="1626" customWidth="1"/>
    <col min="279" max="281" width="9.7109375" style="1626" customWidth="1"/>
    <col min="282" max="283" width="10.140625" style="1626" customWidth="1"/>
    <col min="284" max="284" width="9.7109375" style="1626" customWidth="1"/>
    <col min="285" max="307" width="12.7109375" style="1626" customWidth="1"/>
    <col min="308" max="308" width="14.140625" style="1626" customWidth="1"/>
    <col min="309" max="314" width="0" style="1626" hidden="1" customWidth="1"/>
    <col min="315" max="318" width="12.140625" style="1626" customWidth="1"/>
    <col min="319" max="512" width="11.42578125" style="1626"/>
    <col min="513" max="513" width="30.5703125" style="1626" customWidth="1"/>
    <col min="514" max="514" width="15.7109375" style="1626" customWidth="1"/>
    <col min="515" max="515" width="10.5703125" style="1626" customWidth="1"/>
    <col min="516" max="518" width="10.85546875" style="1626" customWidth="1"/>
    <col min="519" max="520" width="11.28515625" style="1626" customWidth="1"/>
    <col min="521" max="521" width="10.5703125" style="1626" customWidth="1"/>
    <col min="522" max="522" width="9.7109375" style="1626" customWidth="1"/>
    <col min="523" max="524" width="10.140625" style="1626" customWidth="1"/>
    <col min="525" max="525" width="11.28515625" style="1626" customWidth="1"/>
    <col min="526" max="529" width="9.7109375" style="1626" customWidth="1"/>
    <col min="530" max="530" width="9.28515625" style="1626" customWidth="1"/>
    <col min="531" max="534" width="8.7109375" style="1626" customWidth="1"/>
    <col min="535" max="537" width="9.7109375" style="1626" customWidth="1"/>
    <col min="538" max="539" width="10.140625" style="1626" customWidth="1"/>
    <col min="540" max="540" width="9.7109375" style="1626" customWidth="1"/>
    <col min="541" max="563" width="12.7109375" style="1626" customWidth="1"/>
    <col min="564" max="564" width="14.140625" style="1626" customWidth="1"/>
    <col min="565" max="570" width="0" style="1626" hidden="1" customWidth="1"/>
    <col min="571" max="574" width="12.140625" style="1626" customWidth="1"/>
    <col min="575" max="768" width="11.42578125" style="1626"/>
    <col min="769" max="769" width="30.5703125" style="1626" customWidth="1"/>
    <col min="770" max="770" width="15.7109375" style="1626" customWidth="1"/>
    <col min="771" max="771" width="10.5703125" style="1626" customWidth="1"/>
    <col min="772" max="774" width="10.85546875" style="1626" customWidth="1"/>
    <col min="775" max="776" width="11.28515625" style="1626" customWidth="1"/>
    <col min="777" max="777" width="10.5703125" style="1626" customWidth="1"/>
    <col min="778" max="778" width="9.7109375" style="1626" customWidth="1"/>
    <col min="779" max="780" width="10.140625" style="1626" customWidth="1"/>
    <col min="781" max="781" width="11.28515625" style="1626" customWidth="1"/>
    <col min="782" max="785" width="9.7109375" style="1626" customWidth="1"/>
    <col min="786" max="786" width="9.28515625" style="1626" customWidth="1"/>
    <col min="787" max="790" width="8.7109375" style="1626" customWidth="1"/>
    <col min="791" max="793" width="9.7109375" style="1626" customWidth="1"/>
    <col min="794" max="795" width="10.140625" style="1626" customWidth="1"/>
    <col min="796" max="796" width="9.7109375" style="1626" customWidth="1"/>
    <col min="797" max="819" width="12.7109375" style="1626" customWidth="1"/>
    <col min="820" max="820" width="14.140625" style="1626" customWidth="1"/>
    <col min="821" max="826" width="0" style="1626" hidden="1" customWidth="1"/>
    <col min="827" max="830" width="12.140625" style="1626" customWidth="1"/>
    <col min="831" max="1024" width="11.42578125" style="1626"/>
    <col min="1025" max="1025" width="30.5703125" style="1626" customWidth="1"/>
    <col min="1026" max="1026" width="15.7109375" style="1626" customWidth="1"/>
    <col min="1027" max="1027" width="10.5703125" style="1626" customWidth="1"/>
    <col min="1028" max="1030" width="10.85546875" style="1626" customWidth="1"/>
    <col min="1031" max="1032" width="11.28515625" style="1626" customWidth="1"/>
    <col min="1033" max="1033" width="10.5703125" style="1626" customWidth="1"/>
    <col min="1034" max="1034" width="9.7109375" style="1626" customWidth="1"/>
    <col min="1035" max="1036" width="10.140625" style="1626" customWidth="1"/>
    <col min="1037" max="1037" width="11.28515625" style="1626" customWidth="1"/>
    <col min="1038" max="1041" width="9.7109375" style="1626" customWidth="1"/>
    <col min="1042" max="1042" width="9.28515625" style="1626" customWidth="1"/>
    <col min="1043" max="1046" width="8.7109375" style="1626" customWidth="1"/>
    <col min="1047" max="1049" width="9.7109375" style="1626" customWidth="1"/>
    <col min="1050" max="1051" width="10.140625" style="1626" customWidth="1"/>
    <col min="1052" max="1052" width="9.7109375" style="1626" customWidth="1"/>
    <col min="1053" max="1075" width="12.7109375" style="1626" customWidth="1"/>
    <col min="1076" max="1076" width="14.140625" style="1626" customWidth="1"/>
    <col min="1077" max="1082" width="0" style="1626" hidden="1" customWidth="1"/>
    <col min="1083" max="1086" width="12.140625" style="1626" customWidth="1"/>
    <col min="1087" max="1280" width="11.42578125" style="1626"/>
    <col min="1281" max="1281" width="30.5703125" style="1626" customWidth="1"/>
    <col min="1282" max="1282" width="15.7109375" style="1626" customWidth="1"/>
    <col min="1283" max="1283" width="10.5703125" style="1626" customWidth="1"/>
    <col min="1284" max="1286" width="10.85546875" style="1626" customWidth="1"/>
    <col min="1287" max="1288" width="11.28515625" style="1626" customWidth="1"/>
    <col min="1289" max="1289" width="10.5703125" style="1626" customWidth="1"/>
    <col min="1290" max="1290" width="9.7109375" style="1626" customWidth="1"/>
    <col min="1291" max="1292" width="10.140625" style="1626" customWidth="1"/>
    <col min="1293" max="1293" width="11.28515625" style="1626" customWidth="1"/>
    <col min="1294" max="1297" width="9.7109375" style="1626" customWidth="1"/>
    <col min="1298" max="1298" width="9.28515625" style="1626" customWidth="1"/>
    <col min="1299" max="1302" width="8.7109375" style="1626" customWidth="1"/>
    <col min="1303" max="1305" width="9.7109375" style="1626" customWidth="1"/>
    <col min="1306" max="1307" width="10.140625" style="1626" customWidth="1"/>
    <col min="1308" max="1308" width="9.7109375" style="1626" customWidth="1"/>
    <col min="1309" max="1331" width="12.7109375" style="1626" customWidth="1"/>
    <col min="1332" max="1332" width="14.140625" style="1626" customWidth="1"/>
    <col min="1333" max="1338" width="0" style="1626" hidden="1" customWidth="1"/>
    <col min="1339" max="1342" width="12.140625" style="1626" customWidth="1"/>
    <col min="1343" max="1536" width="11.42578125" style="1626"/>
    <col min="1537" max="1537" width="30.5703125" style="1626" customWidth="1"/>
    <col min="1538" max="1538" width="15.7109375" style="1626" customWidth="1"/>
    <col min="1539" max="1539" width="10.5703125" style="1626" customWidth="1"/>
    <col min="1540" max="1542" width="10.85546875" style="1626" customWidth="1"/>
    <col min="1543" max="1544" width="11.28515625" style="1626" customWidth="1"/>
    <col min="1545" max="1545" width="10.5703125" style="1626" customWidth="1"/>
    <col min="1546" max="1546" width="9.7109375" style="1626" customWidth="1"/>
    <col min="1547" max="1548" width="10.140625" style="1626" customWidth="1"/>
    <col min="1549" max="1549" width="11.28515625" style="1626" customWidth="1"/>
    <col min="1550" max="1553" width="9.7109375" style="1626" customWidth="1"/>
    <col min="1554" max="1554" width="9.28515625" style="1626" customWidth="1"/>
    <col min="1555" max="1558" width="8.7109375" style="1626" customWidth="1"/>
    <col min="1559" max="1561" width="9.7109375" style="1626" customWidth="1"/>
    <col min="1562" max="1563" width="10.140625" style="1626" customWidth="1"/>
    <col min="1564" max="1564" width="9.7109375" style="1626" customWidth="1"/>
    <col min="1565" max="1587" width="12.7109375" style="1626" customWidth="1"/>
    <col min="1588" max="1588" width="14.140625" style="1626" customWidth="1"/>
    <col min="1589" max="1594" width="0" style="1626" hidden="1" customWidth="1"/>
    <col min="1595" max="1598" width="12.140625" style="1626" customWidth="1"/>
    <col min="1599" max="1792" width="11.42578125" style="1626"/>
    <col min="1793" max="1793" width="30.5703125" style="1626" customWidth="1"/>
    <col min="1794" max="1794" width="15.7109375" style="1626" customWidth="1"/>
    <col min="1795" max="1795" width="10.5703125" style="1626" customWidth="1"/>
    <col min="1796" max="1798" width="10.85546875" style="1626" customWidth="1"/>
    <col min="1799" max="1800" width="11.28515625" style="1626" customWidth="1"/>
    <col min="1801" max="1801" width="10.5703125" style="1626" customWidth="1"/>
    <col min="1802" max="1802" width="9.7109375" style="1626" customWidth="1"/>
    <col min="1803" max="1804" width="10.140625" style="1626" customWidth="1"/>
    <col min="1805" max="1805" width="11.28515625" style="1626" customWidth="1"/>
    <col min="1806" max="1809" width="9.7109375" style="1626" customWidth="1"/>
    <col min="1810" max="1810" width="9.28515625" style="1626" customWidth="1"/>
    <col min="1811" max="1814" width="8.7109375" style="1626" customWidth="1"/>
    <col min="1815" max="1817" width="9.7109375" style="1626" customWidth="1"/>
    <col min="1818" max="1819" width="10.140625" style="1626" customWidth="1"/>
    <col min="1820" max="1820" width="9.7109375" style="1626" customWidth="1"/>
    <col min="1821" max="1843" width="12.7109375" style="1626" customWidth="1"/>
    <col min="1844" max="1844" width="14.140625" style="1626" customWidth="1"/>
    <col min="1845" max="1850" width="0" style="1626" hidden="1" customWidth="1"/>
    <col min="1851" max="1854" width="12.140625" style="1626" customWidth="1"/>
    <col min="1855" max="2048" width="11.42578125" style="1626"/>
    <col min="2049" max="2049" width="30.5703125" style="1626" customWidth="1"/>
    <col min="2050" max="2050" width="15.7109375" style="1626" customWidth="1"/>
    <col min="2051" max="2051" width="10.5703125" style="1626" customWidth="1"/>
    <col min="2052" max="2054" width="10.85546875" style="1626" customWidth="1"/>
    <col min="2055" max="2056" width="11.28515625" style="1626" customWidth="1"/>
    <col min="2057" max="2057" width="10.5703125" style="1626" customWidth="1"/>
    <col min="2058" max="2058" width="9.7109375" style="1626" customWidth="1"/>
    <col min="2059" max="2060" width="10.140625" style="1626" customWidth="1"/>
    <col min="2061" max="2061" width="11.28515625" style="1626" customWidth="1"/>
    <col min="2062" max="2065" width="9.7109375" style="1626" customWidth="1"/>
    <col min="2066" max="2066" width="9.28515625" style="1626" customWidth="1"/>
    <col min="2067" max="2070" width="8.7109375" style="1626" customWidth="1"/>
    <col min="2071" max="2073" width="9.7109375" style="1626" customWidth="1"/>
    <col min="2074" max="2075" width="10.140625" style="1626" customWidth="1"/>
    <col min="2076" max="2076" width="9.7109375" style="1626" customWidth="1"/>
    <col min="2077" max="2099" width="12.7109375" style="1626" customWidth="1"/>
    <col min="2100" max="2100" width="14.140625" style="1626" customWidth="1"/>
    <col min="2101" max="2106" width="0" style="1626" hidden="1" customWidth="1"/>
    <col min="2107" max="2110" width="12.140625" style="1626" customWidth="1"/>
    <col min="2111" max="2304" width="11.42578125" style="1626"/>
    <col min="2305" max="2305" width="30.5703125" style="1626" customWidth="1"/>
    <col min="2306" max="2306" width="15.7109375" style="1626" customWidth="1"/>
    <col min="2307" max="2307" width="10.5703125" style="1626" customWidth="1"/>
    <col min="2308" max="2310" width="10.85546875" style="1626" customWidth="1"/>
    <col min="2311" max="2312" width="11.28515625" style="1626" customWidth="1"/>
    <col min="2313" max="2313" width="10.5703125" style="1626" customWidth="1"/>
    <col min="2314" max="2314" width="9.7109375" style="1626" customWidth="1"/>
    <col min="2315" max="2316" width="10.140625" style="1626" customWidth="1"/>
    <col min="2317" max="2317" width="11.28515625" style="1626" customWidth="1"/>
    <col min="2318" max="2321" width="9.7109375" style="1626" customWidth="1"/>
    <col min="2322" max="2322" width="9.28515625" style="1626" customWidth="1"/>
    <col min="2323" max="2326" width="8.7109375" style="1626" customWidth="1"/>
    <col min="2327" max="2329" width="9.7109375" style="1626" customWidth="1"/>
    <col min="2330" max="2331" width="10.140625" style="1626" customWidth="1"/>
    <col min="2332" max="2332" width="9.7109375" style="1626" customWidth="1"/>
    <col min="2333" max="2355" width="12.7109375" style="1626" customWidth="1"/>
    <col min="2356" max="2356" width="14.140625" style="1626" customWidth="1"/>
    <col min="2357" max="2362" width="0" style="1626" hidden="1" customWidth="1"/>
    <col min="2363" max="2366" width="12.140625" style="1626" customWidth="1"/>
    <col min="2367" max="2560" width="11.42578125" style="1626"/>
    <col min="2561" max="2561" width="30.5703125" style="1626" customWidth="1"/>
    <col min="2562" max="2562" width="15.7109375" style="1626" customWidth="1"/>
    <col min="2563" max="2563" width="10.5703125" style="1626" customWidth="1"/>
    <col min="2564" max="2566" width="10.85546875" style="1626" customWidth="1"/>
    <col min="2567" max="2568" width="11.28515625" style="1626" customWidth="1"/>
    <col min="2569" max="2569" width="10.5703125" style="1626" customWidth="1"/>
    <col min="2570" max="2570" width="9.7109375" style="1626" customWidth="1"/>
    <col min="2571" max="2572" width="10.140625" style="1626" customWidth="1"/>
    <col min="2573" max="2573" width="11.28515625" style="1626" customWidth="1"/>
    <col min="2574" max="2577" width="9.7109375" style="1626" customWidth="1"/>
    <col min="2578" max="2578" width="9.28515625" style="1626" customWidth="1"/>
    <col min="2579" max="2582" width="8.7109375" style="1626" customWidth="1"/>
    <col min="2583" max="2585" width="9.7109375" style="1626" customWidth="1"/>
    <col min="2586" max="2587" width="10.140625" style="1626" customWidth="1"/>
    <col min="2588" max="2588" width="9.7109375" style="1626" customWidth="1"/>
    <col min="2589" max="2611" width="12.7109375" style="1626" customWidth="1"/>
    <col min="2612" max="2612" width="14.140625" style="1626" customWidth="1"/>
    <col min="2613" max="2618" width="0" style="1626" hidden="1" customWidth="1"/>
    <col min="2619" max="2622" width="12.140625" style="1626" customWidth="1"/>
    <col min="2623" max="2816" width="11.42578125" style="1626"/>
    <col min="2817" max="2817" width="30.5703125" style="1626" customWidth="1"/>
    <col min="2818" max="2818" width="15.7109375" style="1626" customWidth="1"/>
    <col min="2819" max="2819" width="10.5703125" style="1626" customWidth="1"/>
    <col min="2820" max="2822" width="10.85546875" style="1626" customWidth="1"/>
    <col min="2823" max="2824" width="11.28515625" style="1626" customWidth="1"/>
    <col min="2825" max="2825" width="10.5703125" style="1626" customWidth="1"/>
    <col min="2826" max="2826" width="9.7109375" style="1626" customWidth="1"/>
    <col min="2827" max="2828" width="10.140625" style="1626" customWidth="1"/>
    <col min="2829" max="2829" width="11.28515625" style="1626" customWidth="1"/>
    <col min="2830" max="2833" width="9.7109375" style="1626" customWidth="1"/>
    <col min="2834" max="2834" width="9.28515625" style="1626" customWidth="1"/>
    <col min="2835" max="2838" width="8.7109375" style="1626" customWidth="1"/>
    <col min="2839" max="2841" width="9.7109375" style="1626" customWidth="1"/>
    <col min="2842" max="2843" width="10.140625" style="1626" customWidth="1"/>
    <col min="2844" max="2844" width="9.7109375" style="1626" customWidth="1"/>
    <col min="2845" max="2867" width="12.7109375" style="1626" customWidth="1"/>
    <col min="2868" max="2868" width="14.140625" style="1626" customWidth="1"/>
    <col min="2869" max="2874" width="0" style="1626" hidden="1" customWidth="1"/>
    <col min="2875" max="2878" width="12.140625" style="1626" customWidth="1"/>
    <col min="2879" max="3072" width="11.42578125" style="1626"/>
    <col min="3073" max="3073" width="30.5703125" style="1626" customWidth="1"/>
    <col min="3074" max="3074" width="15.7109375" style="1626" customWidth="1"/>
    <col min="3075" max="3075" width="10.5703125" style="1626" customWidth="1"/>
    <col min="3076" max="3078" width="10.85546875" style="1626" customWidth="1"/>
    <col min="3079" max="3080" width="11.28515625" style="1626" customWidth="1"/>
    <col min="3081" max="3081" width="10.5703125" style="1626" customWidth="1"/>
    <col min="3082" max="3082" width="9.7109375" style="1626" customWidth="1"/>
    <col min="3083" max="3084" width="10.140625" style="1626" customWidth="1"/>
    <col min="3085" max="3085" width="11.28515625" style="1626" customWidth="1"/>
    <col min="3086" max="3089" width="9.7109375" style="1626" customWidth="1"/>
    <col min="3090" max="3090" width="9.28515625" style="1626" customWidth="1"/>
    <col min="3091" max="3094" width="8.7109375" style="1626" customWidth="1"/>
    <col min="3095" max="3097" width="9.7109375" style="1626" customWidth="1"/>
    <col min="3098" max="3099" width="10.140625" style="1626" customWidth="1"/>
    <col min="3100" max="3100" width="9.7109375" style="1626" customWidth="1"/>
    <col min="3101" max="3123" width="12.7109375" style="1626" customWidth="1"/>
    <col min="3124" max="3124" width="14.140625" style="1626" customWidth="1"/>
    <col min="3125" max="3130" width="0" style="1626" hidden="1" customWidth="1"/>
    <col min="3131" max="3134" width="12.140625" style="1626" customWidth="1"/>
    <col min="3135" max="3328" width="11.42578125" style="1626"/>
    <col min="3329" max="3329" width="30.5703125" style="1626" customWidth="1"/>
    <col min="3330" max="3330" width="15.7109375" style="1626" customWidth="1"/>
    <col min="3331" max="3331" width="10.5703125" style="1626" customWidth="1"/>
    <col min="3332" max="3334" width="10.85546875" style="1626" customWidth="1"/>
    <col min="3335" max="3336" width="11.28515625" style="1626" customWidth="1"/>
    <col min="3337" max="3337" width="10.5703125" style="1626" customWidth="1"/>
    <col min="3338" max="3338" width="9.7109375" style="1626" customWidth="1"/>
    <col min="3339" max="3340" width="10.140625" style="1626" customWidth="1"/>
    <col min="3341" max="3341" width="11.28515625" style="1626" customWidth="1"/>
    <col min="3342" max="3345" width="9.7109375" style="1626" customWidth="1"/>
    <col min="3346" max="3346" width="9.28515625" style="1626" customWidth="1"/>
    <col min="3347" max="3350" width="8.7109375" style="1626" customWidth="1"/>
    <col min="3351" max="3353" width="9.7109375" style="1626" customWidth="1"/>
    <col min="3354" max="3355" width="10.140625" style="1626" customWidth="1"/>
    <col min="3356" max="3356" width="9.7109375" style="1626" customWidth="1"/>
    <col min="3357" max="3379" width="12.7109375" style="1626" customWidth="1"/>
    <col min="3380" max="3380" width="14.140625" style="1626" customWidth="1"/>
    <col min="3381" max="3386" width="0" style="1626" hidden="1" customWidth="1"/>
    <col min="3387" max="3390" width="12.140625" style="1626" customWidth="1"/>
    <col min="3391" max="3584" width="11.42578125" style="1626"/>
    <col min="3585" max="3585" width="30.5703125" style="1626" customWidth="1"/>
    <col min="3586" max="3586" width="15.7109375" style="1626" customWidth="1"/>
    <col min="3587" max="3587" width="10.5703125" style="1626" customWidth="1"/>
    <col min="3588" max="3590" width="10.85546875" style="1626" customWidth="1"/>
    <col min="3591" max="3592" width="11.28515625" style="1626" customWidth="1"/>
    <col min="3593" max="3593" width="10.5703125" style="1626" customWidth="1"/>
    <col min="3594" max="3594" width="9.7109375" style="1626" customWidth="1"/>
    <col min="3595" max="3596" width="10.140625" style="1626" customWidth="1"/>
    <col min="3597" max="3597" width="11.28515625" style="1626" customWidth="1"/>
    <col min="3598" max="3601" width="9.7109375" style="1626" customWidth="1"/>
    <col min="3602" max="3602" width="9.28515625" style="1626" customWidth="1"/>
    <col min="3603" max="3606" width="8.7109375" style="1626" customWidth="1"/>
    <col min="3607" max="3609" width="9.7109375" style="1626" customWidth="1"/>
    <col min="3610" max="3611" width="10.140625" style="1626" customWidth="1"/>
    <col min="3612" max="3612" width="9.7109375" style="1626" customWidth="1"/>
    <col min="3613" max="3635" width="12.7109375" style="1626" customWidth="1"/>
    <col min="3636" max="3636" width="14.140625" style="1626" customWidth="1"/>
    <col min="3637" max="3642" width="0" style="1626" hidden="1" customWidth="1"/>
    <col min="3643" max="3646" width="12.140625" style="1626" customWidth="1"/>
    <col min="3647" max="3840" width="11.42578125" style="1626"/>
    <col min="3841" max="3841" width="30.5703125" style="1626" customWidth="1"/>
    <col min="3842" max="3842" width="15.7109375" style="1626" customWidth="1"/>
    <col min="3843" max="3843" width="10.5703125" style="1626" customWidth="1"/>
    <col min="3844" max="3846" width="10.85546875" style="1626" customWidth="1"/>
    <col min="3847" max="3848" width="11.28515625" style="1626" customWidth="1"/>
    <col min="3849" max="3849" width="10.5703125" style="1626" customWidth="1"/>
    <col min="3850" max="3850" width="9.7109375" style="1626" customWidth="1"/>
    <col min="3851" max="3852" width="10.140625" style="1626" customWidth="1"/>
    <col min="3853" max="3853" width="11.28515625" style="1626" customWidth="1"/>
    <col min="3854" max="3857" width="9.7109375" style="1626" customWidth="1"/>
    <col min="3858" max="3858" width="9.28515625" style="1626" customWidth="1"/>
    <col min="3859" max="3862" width="8.7109375" style="1626" customWidth="1"/>
    <col min="3863" max="3865" width="9.7109375" style="1626" customWidth="1"/>
    <col min="3866" max="3867" width="10.140625" style="1626" customWidth="1"/>
    <col min="3868" max="3868" width="9.7109375" style="1626" customWidth="1"/>
    <col min="3869" max="3891" width="12.7109375" style="1626" customWidth="1"/>
    <col min="3892" max="3892" width="14.140625" style="1626" customWidth="1"/>
    <col min="3893" max="3898" width="0" style="1626" hidden="1" customWidth="1"/>
    <col min="3899" max="3902" width="12.140625" style="1626" customWidth="1"/>
    <col min="3903" max="4096" width="11.42578125" style="1626"/>
    <col min="4097" max="4097" width="30.5703125" style="1626" customWidth="1"/>
    <col min="4098" max="4098" width="15.7109375" style="1626" customWidth="1"/>
    <col min="4099" max="4099" width="10.5703125" style="1626" customWidth="1"/>
    <col min="4100" max="4102" width="10.85546875" style="1626" customWidth="1"/>
    <col min="4103" max="4104" width="11.28515625" style="1626" customWidth="1"/>
    <col min="4105" max="4105" width="10.5703125" style="1626" customWidth="1"/>
    <col min="4106" max="4106" width="9.7109375" style="1626" customWidth="1"/>
    <col min="4107" max="4108" width="10.140625" style="1626" customWidth="1"/>
    <col min="4109" max="4109" width="11.28515625" style="1626" customWidth="1"/>
    <col min="4110" max="4113" width="9.7109375" style="1626" customWidth="1"/>
    <col min="4114" max="4114" width="9.28515625" style="1626" customWidth="1"/>
    <col min="4115" max="4118" width="8.7109375" style="1626" customWidth="1"/>
    <col min="4119" max="4121" width="9.7109375" style="1626" customWidth="1"/>
    <col min="4122" max="4123" width="10.140625" style="1626" customWidth="1"/>
    <col min="4124" max="4124" width="9.7109375" style="1626" customWidth="1"/>
    <col min="4125" max="4147" width="12.7109375" style="1626" customWidth="1"/>
    <col min="4148" max="4148" width="14.140625" style="1626" customWidth="1"/>
    <col min="4149" max="4154" width="0" style="1626" hidden="1" customWidth="1"/>
    <col min="4155" max="4158" width="12.140625" style="1626" customWidth="1"/>
    <col min="4159" max="4352" width="11.42578125" style="1626"/>
    <col min="4353" max="4353" width="30.5703125" style="1626" customWidth="1"/>
    <col min="4354" max="4354" width="15.7109375" style="1626" customWidth="1"/>
    <col min="4355" max="4355" width="10.5703125" style="1626" customWidth="1"/>
    <col min="4356" max="4358" width="10.85546875" style="1626" customWidth="1"/>
    <col min="4359" max="4360" width="11.28515625" style="1626" customWidth="1"/>
    <col min="4361" max="4361" width="10.5703125" style="1626" customWidth="1"/>
    <col min="4362" max="4362" width="9.7109375" style="1626" customWidth="1"/>
    <col min="4363" max="4364" width="10.140625" style="1626" customWidth="1"/>
    <col min="4365" max="4365" width="11.28515625" style="1626" customWidth="1"/>
    <col min="4366" max="4369" width="9.7109375" style="1626" customWidth="1"/>
    <col min="4370" max="4370" width="9.28515625" style="1626" customWidth="1"/>
    <col min="4371" max="4374" width="8.7109375" style="1626" customWidth="1"/>
    <col min="4375" max="4377" width="9.7109375" style="1626" customWidth="1"/>
    <col min="4378" max="4379" width="10.140625" style="1626" customWidth="1"/>
    <col min="4380" max="4380" width="9.7109375" style="1626" customWidth="1"/>
    <col min="4381" max="4403" width="12.7109375" style="1626" customWidth="1"/>
    <col min="4404" max="4404" width="14.140625" style="1626" customWidth="1"/>
    <col min="4405" max="4410" width="0" style="1626" hidden="1" customWidth="1"/>
    <col min="4411" max="4414" width="12.140625" style="1626" customWidth="1"/>
    <col min="4415" max="4608" width="11.42578125" style="1626"/>
    <col min="4609" max="4609" width="30.5703125" style="1626" customWidth="1"/>
    <col min="4610" max="4610" width="15.7109375" style="1626" customWidth="1"/>
    <col min="4611" max="4611" width="10.5703125" style="1626" customWidth="1"/>
    <col min="4612" max="4614" width="10.85546875" style="1626" customWidth="1"/>
    <col min="4615" max="4616" width="11.28515625" style="1626" customWidth="1"/>
    <col min="4617" max="4617" width="10.5703125" style="1626" customWidth="1"/>
    <col min="4618" max="4618" width="9.7109375" style="1626" customWidth="1"/>
    <col min="4619" max="4620" width="10.140625" style="1626" customWidth="1"/>
    <col min="4621" max="4621" width="11.28515625" style="1626" customWidth="1"/>
    <col min="4622" max="4625" width="9.7109375" style="1626" customWidth="1"/>
    <col min="4626" max="4626" width="9.28515625" style="1626" customWidth="1"/>
    <col min="4627" max="4630" width="8.7109375" style="1626" customWidth="1"/>
    <col min="4631" max="4633" width="9.7109375" style="1626" customWidth="1"/>
    <col min="4634" max="4635" width="10.140625" style="1626" customWidth="1"/>
    <col min="4636" max="4636" width="9.7109375" style="1626" customWidth="1"/>
    <col min="4637" max="4659" width="12.7109375" style="1626" customWidth="1"/>
    <col min="4660" max="4660" width="14.140625" style="1626" customWidth="1"/>
    <col min="4661" max="4666" width="0" style="1626" hidden="1" customWidth="1"/>
    <col min="4667" max="4670" width="12.140625" style="1626" customWidth="1"/>
    <col min="4671" max="4864" width="11.42578125" style="1626"/>
    <col min="4865" max="4865" width="30.5703125" style="1626" customWidth="1"/>
    <col min="4866" max="4866" width="15.7109375" style="1626" customWidth="1"/>
    <col min="4867" max="4867" width="10.5703125" style="1626" customWidth="1"/>
    <col min="4868" max="4870" width="10.85546875" style="1626" customWidth="1"/>
    <col min="4871" max="4872" width="11.28515625" style="1626" customWidth="1"/>
    <col min="4873" max="4873" width="10.5703125" style="1626" customWidth="1"/>
    <col min="4874" max="4874" width="9.7109375" style="1626" customWidth="1"/>
    <col min="4875" max="4876" width="10.140625" style="1626" customWidth="1"/>
    <col min="4877" max="4877" width="11.28515625" style="1626" customWidth="1"/>
    <col min="4878" max="4881" width="9.7109375" style="1626" customWidth="1"/>
    <col min="4882" max="4882" width="9.28515625" style="1626" customWidth="1"/>
    <col min="4883" max="4886" width="8.7109375" style="1626" customWidth="1"/>
    <col min="4887" max="4889" width="9.7109375" style="1626" customWidth="1"/>
    <col min="4890" max="4891" width="10.140625" style="1626" customWidth="1"/>
    <col min="4892" max="4892" width="9.7109375" style="1626" customWidth="1"/>
    <col min="4893" max="4915" width="12.7109375" style="1626" customWidth="1"/>
    <col min="4916" max="4916" width="14.140625" style="1626" customWidth="1"/>
    <col min="4917" max="4922" width="0" style="1626" hidden="1" customWidth="1"/>
    <col min="4923" max="4926" width="12.140625" style="1626" customWidth="1"/>
    <col min="4927" max="5120" width="11.42578125" style="1626"/>
    <col min="5121" max="5121" width="30.5703125" style="1626" customWidth="1"/>
    <col min="5122" max="5122" width="15.7109375" style="1626" customWidth="1"/>
    <col min="5123" max="5123" width="10.5703125" style="1626" customWidth="1"/>
    <col min="5124" max="5126" width="10.85546875" style="1626" customWidth="1"/>
    <col min="5127" max="5128" width="11.28515625" style="1626" customWidth="1"/>
    <col min="5129" max="5129" width="10.5703125" style="1626" customWidth="1"/>
    <col min="5130" max="5130" width="9.7109375" style="1626" customWidth="1"/>
    <col min="5131" max="5132" width="10.140625" style="1626" customWidth="1"/>
    <col min="5133" max="5133" width="11.28515625" style="1626" customWidth="1"/>
    <col min="5134" max="5137" width="9.7109375" style="1626" customWidth="1"/>
    <col min="5138" max="5138" width="9.28515625" style="1626" customWidth="1"/>
    <col min="5139" max="5142" width="8.7109375" style="1626" customWidth="1"/>
    <col min="5143" max="5145" width="9.7109375" style="1626" customWidth="1"/>
    <col min="5146" max="5147" width="10.140625" style="1626" customWidth="1"/>
    <col min="5148" max="5148" width="9.7109375" style="1626" customWidth="1"/>
    <col min="5149" max="5171" width="12.7109375" style="1626" customWidth="1"/>
    <col min="5172" max="5172" width="14.140625" style="1626" customWidth="1"/>
    <col min="5173" max="5178" width="0" style="1626" hidden="1" customWidth="1"/>
    <col min="5179" max="5182" width="12.140625" style="1626" customWidth="1"/>
    <col min="5183" max="5376" width="11.42578125" style="1626"/>
    <col min="5377" max="5377" width="30.5703125" style="1626" customWidth="1"/>
    <col min="5378" max="5378" width="15.7109375" style="1626" customWidth="1"/>
    <col min="5379" max="5379" width="10.5703125" style="1626" customWidth="1"/>
    <col min="5380" max="5382" width="10.85546875" style="1626" customWidth="1"/>
    <col min="5383" max="5384" width="11.28515625" style="1626" customWidth="1"/>
    <col min="5385" max="5385" width="10.5703125" style="1626" customWidth="1"/>
    <col min="5386" max="5386" width="9.7109375" style="1626" customWidth="1"/>
    <col min="5387" max="5388" width="10.140625" style="1626" customWidth="1"/>
    <col min="5389" max="5389" width="11.28515625" style="1626" customWidth="1"/>
    <col min="5390" max="5393" width="9.7109375" style="1626" customWidth="1"/>
    <col min="5394" max="5394" width="9.28515625" style="1626" customWidth="1"/>
    <col min="5395" max="5398" width="8.7109375" style="1626" customWidth="1"/>
    <col min="5399" max="5401" width="9.7109375" style="1626" customWidth="1"/>
    <col min="5402" max="5403" width="10.140625" style="1626" customWidth="1"/>
    <col min="5404" max="5404" width="9.7109375" style="1626" customWidth="1"/>
    <col min="5405" max="5427" width="12.7109375" style="1626" customWidth="1"/>
    <col min="5428" max="5428" width="14.140625" style="1626" customWidth="1"/>
    <col min="5429" max="5434" width="0" style="1626" hidden="1" customWidth="1"/>
    <col min="5435" max="5438" width="12.140625" style="1626" customWidth="1"/>
    <col min="5439" max="5632" width="11.42578125" style="1626"/>
    <col min="5633" max="5633" width="30.5703125" style="1626" customWidth="1"/>
    <col min="5634" max="5634" width="15.7109375" style="1626" customWidth="1"/>
    <col min="5635" max="5635" width="10.5703125" style="1626" customWidth="1"/>
    <col min="5636" max="5638" width="10.85546875" style="1626" customWidth="1"/>
    <col min="5639" max="5640" width="11.28515625" style="1626" customWidth="1"/>
    <col min="5641" max="5641" width="10.5703125" style="1626" customWidth="1"/>
    <col min="5642" max="5642" width="9.7109375" style="1626" customWidth="1"/>
    <col min="5643" max="5644" width="10.140625" style="1626" customWidth="1"/>
    <col min="5645" max="5645" width="11.28515625" style="1626" customWidth="1"/>
    <col min="5646" max="5649" width="9.7109375" style="1626" customWidth="1"/>
    <col min="5650" max="5650" width="9.28515625" style="1626" customWidth="1"/>
    <col min="5651" max="5654" width="8.7109375" style="1626" customWidth="1"/>
    <col min="5655" max="5657" width="9.7109375" style="1626" customWidth="1"/>
    <col min="5658" max="5659" width="10.140625" style="1626" customWidth="1"/>
    <col min="5660" max="5660" width="9.7109375" style="1626" customWidth="1"/>
    <col min="5661" max="5683" width="12.7109375" style="1626" customWidth="1"/>
    <col min="5684" max="5684" width="14.140625" style="1626" customWidth="1"/>
    <col min="5685" max="5690" width="0" style="1626" hidden="1" customWidth="1"/>
    <col min="5691" max="5694" width="12.140625" style="1626" customWidth="1"/>
    <col min="5695" max="5888" width="11.42578125" style="1626"/>
    <col min="5889" max="5889" width="30.5703125" style="1626" customWidth="1"/>
    <col min="5890" max="5890" width="15.7109375" style="1626" customWidth="1"/>
    <col min="5891" max="5891" width="10.5703125" style="1626" customWidth="1"/>
    <col min="5892" max="5894" width="10.85546875" style="1626" customWidth="1"/>
    <col min="5895" max="5896" width="11.28515625" style="1626" customWidth="1"/>
    <col min="5897" max="5897" width="10.5703125" style="1626" customWidth="1"/>
    <col min="5898" max="5898" width="9.7109375" style="1626" customWidth="1"/>
    <col min="5899" max="5900" width="10.140625" style="1626" customWidth="1"/>
    <col min="5901" max="5901" width="11.28515625" style="1626" customWidth="1"/>
    <col min="5902" max="5905" width="9.7109375" style="1626" customWidth="1"/>
    <col min="5906" max="5906" width="9.28515625" style="1626" customWidth="1"/>
    <col min="5907" max="5910" width="8.7109375" style="1626" customWidth="1"/>
    <col min="5911" max="5913" width="9.7109375" style="1626" customWidth="1"/>
    <col min="5914" max="5915" width="10.140625" style="1626" customWidth="1"/>
    <col min="5916" max="5916" width="9.7109375" style="1626" customWidth="1"/>
    <col min="5917" max="5939" width="12.7109375" style="1626" customWidth="1"/>
    <col min="5940" max="5940" width="14.140625" style="1626" customWidth="1"/>
    <col min="5941" max="5946" width="0" style="1626" hidden="1" customWidth="1"/>
    <col min="5947" max="5950" width="12.140625" style="1626" customWidth="1"/>
    <col min="5951" max="6144" width="11.42578125" style="1626"/>
    <col min="6145" max="6145" width="30.5703125" style="1626" customWidth="1"/>
    <col min="6146" max="6146" width="15.7109375" style="1626" customWidth="1"/>
    <col min="6147" max="6147" width="10.5703125" style="1626" customWidth="1"/>
    <col min="6148" max="6150" width="10.85546875" style="1626" customWidth="1"/>
    <col min="6151" max="6152" width="11.28515625" style="1626" customWidth="1"/>
    <col min="6153" max="6153" width="10.5703125" style="1626" customWidth="1"/>
    <col min="6154" max="6154" width="9.7109375" style="1626" customWidth="1"/>
    <col min="6155" max="6156" width="10.140625" style="1626" customWidth="1"/>
    <col min="6157" max="6157" width="11.28515625" style="1626" customWidth="1"/>
    <col min="6158" max="6161" width="9.7109375" style="1626" customWidth="1"/>
    <col min="6162" max="6162" width="9.28515625" style="1626" customWidth="1"/>
    <col min="6163" max="6166" width="8.7109375" style="1626" customWidth="1"/>
    <col min="6167" max="6169" width="9.7109375" style="1626" customWidth="1"/>
    <col min="6170" max="6171" width="10.140625" style="1626" customWidth="1"/>
    <col min="6172" max="6172" width="9.7109375" style="1626" customWidth="1"/>
    <col min="6173" max="6195" width="12.7109375" style="1626" customWidth="1"/>
    <col min="6196" max="6196" width="14.140625" style="1626" customWidth="1"/>
    <col min="6197" max="6202" width="0" style="1626" hidden="1" customWidth="1"/>
    <col min="6203" max="6206" width="12.140625" style="1626" customWidth="1"/>
    <col min="6207" max="6400" width="11.42578125" style="1626"/>
    <col min="6401" max="6401" width="30.5703125" style="1626" customWidth="1"/>
    <col min="6402" max="6402" width="15.7109375" style="1626" customWidth="1"/>
    <col min="6403" max="6403" width="10.5703125" style="1626" customWidth="1"/>
    <col min="6404" max="6406" width="10.85546875" style="1626" customWidth="1"/>
    <col min="6407" max="6408" width="11.28515625" style="1626" customWidth="1"/>
    <col min="6409" max="6409" width="10.5703125" style="1626" customWidth="1"/>
    <col min="6410" max="6410" width="9.7109375" style="1626" customWidth="1"/>
    <col min="6411" max="6412" width="10.140625" style="1626" customWidth="1"/>
    <col min="6413" max="6413" width="11.28515625" style="1626" customWidth="1"/>
    <col min="6414" max="6417" width="9.7109375" style="1626" customWidth="1"/>
    <col min="6418" max="6418" width="9.28515625" style="1626" customWidth="1"/>
    <col min="6419" max="6422" width="8.7109375" style="1626" customWidth="1"/>
    <col min="6423" max="6425" width="9.7109375" style="1626" customWidth="1"/>
    <col min="6426" max="6427" width="10.140625" style="1626" customWidth="1"/>
    <col min="6428" max="6428" width="9.7109375" style="1626" customWidth="1"/>
    <col min="6429" max="6451" width="12.7109375" style="1626" customWidth="1"/>
    <col min="6452" max="6452" width="14.140625" style="1626" customWidth="1"/>
    <col min="6453" max="6458" width="0" style="1626" hidden="1" customWidth="1"/>
    <col min="6459" max="6462" width="12.140625" style="1626" customWidth="1"/>
    <col min="6463" max="6656" width="11.42578125" style="1626"/>
    <col min="6657" max="6657" width="30.5703125" style="1626" customWidth="1"/>
    <col min="6658" max="6658" width="15.7109375" style="1626" customWidth="1"/>
    <col min="6659" max="6659" width="10.5703125" style="1626" customWidth="1"/>
    <col min="6660" max="6662" width="10.85546875" style="1626" customWidth="1"/>
    <col min="6663" max="6664" width="11.28515625" style="1626" customWidth="1"/>
    <col min="6665" max="6665" width="10.5703125" style="1626" customWidth="1"/>
    <col min="6666" max="6666" width="9.7109375" style="1626" customWidth="1"/>
    <col min="6667" max="6668" width="10.140625" style="1626" customWidth="1"/>
    <col min="6669" max="6669" width="11.28515625" style="1626" customWidth="1"/>
    <col min="6670" max="6673" width="9.7109375" style="1626" customWidth="1"/>
    <col min="6674" max="6674" width="9.28515625" style="1626" customWidth="1"/>
    <col min="6675" max="6678" width="8.7109375" style="1626" customWidth="1"/>
    <col min="6679" max="6681" width="9.7109375" style="1626" customWidth="1"/>
    <col min="6682" max="6683" width="10.140625" style="1626" customWidth="1"/>
    <col min="6684" max="6684" width="9.7109375" style="1626" customWidth="1"/>
    <col min="6685" max="6707" width="12.7109375" style="1626" customWidth="1"/>
    <col min="6708" max="6708" width="14.140625" style="1626" customWidth="1"/>
    <col min="6709" max="6714" width="0" style="1626" hidden="1" customWidth="1"/>
    <col min="6715" max="6718" width="12.140625" style="1626" customWidth="1"/>
    <col min="6719" max="6912" width="11.42578125" style="1626"/>
    <col min="6913" max="6913" width="30.5703125" style="1626" customWidth="1"/>
    <col min="6914" max="6914" width="15.7109375" style="1626" customWidth="1"/>
    <col min="6915" max="6915" width="10.5703125" style="1626" customWidth="1"/>
    <col min="6916" max="6918" width="10.85546875" style="1626" customWidth="1"/>
    <col min="6919" max="6920" width="11.28515625" style="1626" customWidth="1"/>
    <col min="6921" max="6921" width="10.5703125" style="1626" customWidth="1"/>
    <col min="6922" max="6922" width="9.7109375" style="1626" customWidth="1"/>
    <col min="6923" max="6924" width="10.140625" style="1626" customWidth="1"/>
    <col min="6925" max="6925" width="11.28515625" style="1626" customWidth="1"/>
    <col min="6926" max="6929" width="9.7109375" style="1626" customWidth="1"/>
    <col min="6930" max="6930" width="9.28515625" style="1626" customWidth="1"/>
    <col min="6931" max="6934" width="8.7109375" style="1626" customWidth="1"/>
    <col min="6935" max="6937" width="9.7109375" style="1626" customWidth="1"/>
    <col min="6938" max="6939" width="10.140625" style="1626" customWidth="1"/>
    <col min="6940" max="6940" width="9.7109375" style="1626" customWidth="1"/>
    <col min="6941" max="6963" width="12.7109375" style="1626" customWidth="1"/>
    <col min="6964" max="6964" width="14.140625" style="1626" customWidth="1"/>
    <col min="6965" max="6970" width="0" style="1626" hidden="1" customWidth="1"/>
    <col min="6971" max="6974" width="12.140625" style="1626" customWidth="1"/>
    <col min="6975" max="7168" width="11.42578125" style="1626"/>
    <col min="7169" max="7169" width="30.5703125" style="1626" customWidth="1"/>
    <col min="7170" max="7170" width="15.7109375" style="1626" customWidth="1"/>
    <col min="7171" max="7171" width="10.5703125" style="1626" customWidth="1"/>
    <col min="7172" max="7174" width="10.85546875" style="1626" customWidth="1"/>
    <col min="7175" max="7176" width="11.28515625" style="1626" customWidth="1"/>
    <col min="7177" max="7177" width="10.5703125" style="1626" customWidth="1"/>
    <col min="7178" max="7178" width="9.7109375" style="1626" customWidth="1"/>
    <col min="7179" max="7180" width="10.140625" style="1626" customWidth="1"/>
    <col min="7181" max="7181" width="11.28515625" style="1626" customWidth="1"/>
    <col min="7182" max="7185" width="9.7109375" style="1626" customWidth="1"/>
    <col min="7186" max="7186" width="9.28515625" style="1626" customWidth="1"/>
    <col min="7187" max="7190" width="8.7109375" style="1626" customWidth="1"/>
    <col min="7191" max="7193" width="9.7109375" style="1626" customWidth="1"/>
    <col min="7194" max="7195" width="10.140625" style="1626" customWidth="1"/>
    <col min="7196" max="7196" width="9.7109375" style="1626" customWidth="1"/>
    <col min="7197" max="7219" width="12.7109375" style="1626" customWidth="1"/>
    <col min="7220" max="7220" width="14.140625" style="1626" customWidth="1"/>
    <col min="7221" max="7226" width="0" style="1626" hidden="1" customWidth="1"/>
    <col min="7227" max="7230" width="12.140625" style="1626" customWidth="1"/>
    <col min="7231" max="7424" width="11.42578125" style="1626"/>
    <col min="7425" max="7425" width="30.5703125" style="1626" customWidth="1"/>
    <col min="7426" max="7426" width="15.7109375" style="1626" customWidth="1"/>
    <col min="7427" max="7427" width="10.5703125" style="1626" customWidth="1"/>
    <col min="7428" max="7430" width="10.85546875" style="1626" customWidth="1"/>
    <col min="7431" max="7432" width="11.28515625" style="1626" customWidth="1"/>
    <col min="7433" max="7433" width="10.5703125" style="1626" customWidth="1"/>
    <col min="7434" max="7434" width="9.7109375" style="1626" customWidth="1"/>
    <col min="7435" max="7436" width="10.140625" style="1626" customWidth="1"/>
    <col min="7437" max="7437" width="11.28515625" style="1626" customWidth="1"/>
    <col min="7438" max="7441" width="9.7109375" style="1626" customWidth="1"/>
    <col min="7442" max="7442" width="9.28515625" style="1626" customWidth="1"/>
    <col min="7443" max="7446" width="8.7109375" style="1626" customWidth="1"/>
    <col min="7447" max="7449" width="9.7109375" style="1626" customWidth="1"/>
    <col min="7450" max="7451" width="10.140625" style="1626" customWidth="1"/>
    <col min="7452" max="7452" width="9.7109375" style="1626" customWidth="1"/>
    <col min="7453" max="7475" width="12.7109375" style="1626" customWidth="1"/>
    <col min="7476" max="7476" width="14.140625" style="1626" customWidth="1"/>
    <col min="7477" max="7482" width="0" style="1626" hidden="1" customWidth="1"/>
    <col min="7483" max="7486" width="12.140625" style="1626" customWidth="1"/>
    <col min="7487" max="7680" width="11.42578125" style="1626"/>
    <col min="7681" max="7681" width="30.5703125" style="1626" customWidth="1"/>
    <col min="7682" max="7682" width="15.7109375" style="1626" customWidth="1"/>
    <col min="7683" max="7683" width="10.5703125" style="1626" customWidth="1"/>
    <col min="7684" max="7686" width="10.85546875" style="1626" customWidth="1"/>
    <col min="7687" max="7688" width="11.28515625" style="1626" customWidth="1"/>
    <col min="7689" max="7689" width="10.5703125" style="1626" customWidth="1"/>
    <col min="7690" max="7690" width="9.7109375" style="1626" customWidth="1"/>
    <col min="7691" max="7692" width="10.140625" style="1626" customWidth="1"/>
    <col min="7693" max="7693" width="11.28515625" style="1626" customWidth="1"/>
    <col min="7694" max="7697" width="9.7109375" style="1626" customWidth="1"/>
    <col min="7698" max="7698" width="9.28515625" style="1626" customWidth="1"/>
    <col min="7699" max="7702" width="8.7109375" style="1626" customWidth="1"/>
    <col min="7703" max="7705" width="9.7109375" style="1626" customWidth="1"/>
    <col min="7706" max="7707" width="10.140625" style="1626" customWidth="1"/>
    <col min="7708" max="7708" width="9.7109375" style="1626" customWidth="1"/>
    <col min="7709" max="7731" width="12.7109375" style="1626" customWidth="1"/>
    <col min="7732" max="7732" width="14.140625" style="1626" customWidth="1"/>
    <col min="7733" max="7738" width="0" style="1626" hidden="1" customWidth="1"/>
    <col min="7739" max="7742" width="12.140625" style="1626" customWidth="1"/>
    <col min="7743" max="7936" width="11.42578125" style="1626"/>
    <col min="7937" max="7937" width="30.5703125" style="1626" customWidth="1"/>
    <col min="7938" max="7938" width="15.7109375" style="1626" customWidth="1"/>
    <col min="7939" max="7939" width="10.5703125" style="1626" customWidth="1"/>
    <col min="7940" max="7942" width="10.85546875" style="1626" customWidth="1"/>
    <col min="7943" max="7944" width="11.28515625" style="1626" customWidth="1"/>
    <col min="7945" max="7945" width="10.5703125" style="1626" customWidth="1"/>
    <col min="7946" max="7946" width="9.7109375" style="1626" customWidth="1"/>
    <col min="7947" max="7948" width="10.140625" style="1626" customWidth="1"/>
    <col min="7949" max="7949" width="11.28515625" style="1626" customWidth="1"/>
    <col min="7950" max="7953" width="9.7109375" style="1626" customWidth="1"/>
    <col min="7954" max="7954" width="9.28515625" style="1626" customWidth="1"/>
    <col min="7955" max="7958" width="8.7109375" style="1626" customWidth="1"/>
    <col min="7959" max="7961" width="9.7109375" style="1626" customWidth="1"/>
    <col min="7962" max="7963" width="10.140625" style="1626" customWidth="1"/>
    <col min="7964" max="7964" width="9.7109375" style="1626" customWidth="1"/>
    <col min="7965" max="7987" width="12.7109375" style="1626" customWidth="1"/>
    <col min="7988" max="7988" width="14.140625" style="1626" customWidth="1"/>
    <col min="7989" max="7994" width="0" style="1626" hidden="1" customWidth="1"/>
    <col min="7995" max="7998" width="12.140625" style="1626" customWidth="1"/>
    <col min="7999" max="8192" width="11.42578125" style="1626"/>
    <col min="8193" max="8193" width="30.5703125" style="1626" customWidth="1"/>
    <col min="8194" max="8194" width="15.7109375" style="1626" customWidth="1"/>
    <col min="8195" max="8195" width="10.5703125" style="1626" customWidth="1"/>
    <col min="8196" max="8198" width="10.85546875" style="1626" customWidth="1"/>
    <col min="8199" max="8200" width="11.28515625" style="1626" customWidth="1"/>
    <col min="8201" max="8201" width="10.5703125" style="1626" customWidth="1"/>
    <col min="8202" max="8202" width="9.7109375" style="1626" customWidth="1"/>
    <col min="8203" max="8204" width="10.140625" style="1626" customWidth="1"/>
    <col min="8205" max="8205" width="11.28515625" style="1626" customWidth="1"/>
    <col min="8206" max="8209" width="9.7109375" style="1626" customWidth="1"/>
    <col min="8210" max="8210" width="9.28515625" style="1626" customWidth="1"/>
    <col min="8211" max="8214" width="8.7109375" style="1626" customWidth="1"/>
    <col min="8215" max="8217" width="9.7109375" style="1626" customWidth="1"/>
    <col min="8218" max="8219" width="10.140625" style="1626" customWidth="1"/>
    <col min="8220" max="8220" width="9.7109375" style="1626" customWidth="1"/>
    <col min="8221" max="8243" width="12.7109375" style="1626" customWidth="1"/>
    <col min="8244" max="8244" width="14.140625" style="1626" customWidth="1"/>
    <col min="8245" max="8250" width="0" style="1626" hidden="1" customWidth="1"/>
    <col min="8251" max="8254" width="12.140625" style="1626" customWidth="1"/>
    <col min="8255" max="8448" width="11.42578125" style="1626"/>
    <col min="8449" max="8449" width="30.5703125" style="1626" customWidth="1"/>
    <col min="8450" max="8450" width="15.7109375" style="1626" customWidth="1"/>
    <col min="8451" max="8451" width="10.5703125" style="1626" customWidth="1"/>
    <col min="8452" max="8454" width="10.85546875" style="1626" customWidth="1"/>
    <col min="8455" max="8456" width="11.28515625" style="1626" customWidth="1"/>
    <col min="8457" max="8457" width="10.5703125" style="1626" customWidth="1"/>
    <col min="8458" max="8458" width="9.7109375" style="1626" customWidth="1"/>
    <col min="8459" max="8460" width="10.140625" style="1626" customWidth="1"/>
    <col min="8461" max="8461" width="11.28515625" style="1626" customWidth="1"/>
    <col min="8462" max="8465" width="9.7109375" style="1626" customWidth="1"/>
    <col min="8466" max="8466" width="9.28515625" style="1626" customWidth="1"/>
    <col min="8467" max="8470" width="8.7109375" style="1626" customWidth="1"/>
    <col min="8471" max="8473" width="9.7109375" style="1626" customWidth="1"/>
    <col min="8474" max="8475" width="10.140625" style="1626" customWidth="1"/>
    <col min="8476" max="8476" width="9.7109375" style="1626" customWidth="1"/>
    <col min="8477" max="8499" width="12.7109375" style="1626" customWidth="1"/>
    <col min="8500" max="8500" width="14.140625" style="1626" customWidth="1"/>
    <col min="8501" max="8506" width="0" style="1626" hidden="1" customWidth="1"/>
    <col min="8507" max="8510" width="12.140625" style="1626" customWidth="1"/>
    <col min="8511" max="8704" width="11.42578125" style="1626"/>
    <col min="8705" max="8705" width="30.5703125" style="1626" customWidth="1"/>
    <col min="8706" max="8706" width="15.7109375" style="1626" customWidth="1"/>
    <col min="8707" max="8707" width="10.5703125" style="1626" customWidth="1"/>
    <col min="8708" max="8710" width="10.85546875" style="1626" customWidth="1"/>
    <col min="8711" max="8712" width="11.28515625" style="1626" customWidth="1"/>
    <col min="8713" max="8713" width="10.5703125" style="1626" customWidth="1"/>
    <col min="8714" max="8714" width="9.7109375" style="1626" customWidth="1"/>
    <col min="8715" max="8716" width="10.140625" style="1626" customWidth="1"/>
    <col min="8717" max="8717" width="11.28515625" style="1626" customWidth="1"/>
    <col min="8718" max="8721" width="9.7109375" style="1626" customWidth="1"/>
    <col min="8722" max="8722" width="9.28515625" style="1626" customWidth="1"/>
    <col min="8723" max="8726" width="8.7109375" style="1626" customWidth="1"/>
    <col min="8727" max="8729" width="9.7109375" style="1626" customWidth="1"/>
    <col min="8730" max="8731" width="10.140625" style="1626" customWidth="1"/>
    <col min="8732" max="8732" width="9.7109375" style="1626" customWidth="1"/>
    <col min="8733" max="8755" width="12.7109375" style="1626" customWidth="1"/>
    <col min="8756" max="8756" width="14.140625" style="1626" customWidth="1"/>
    <col min="8757" max="8762" width="0" style="1626" hidden="1" customWidth="1"/>
    <col min="8763" max="8766" width="12.140625" style="1626" customWidth="1"/>
    <col min="8767" max="8960" width="11.42578125" style="1626"/>
    <col min="8961" max="8961" width="30.5703125" style="1626" customWidth="1"/>
    <col min="8962" max="8962" width="15.7109375" style="1626" customWidth="1"/>
    <col min="8963" max="8963" width="10.5703125" style="1626" customWidth="1"/>
    <col min="8964" max="8966" width="10.85546875" style="1626" customWidth="1"/>
    <col min="8967" max="8968" width="11.28515625" style="1626" customWidth="1"/>
    <col min="8969" max="8969" width="10.5703125" style="1626" customWidth="1"/>
    <col min="8970" max="8970" width="9.7109375" style="1626" customWidth="1"/>
    <col min="8971" max="8972" width="10.140625" style="1626" customWidth="1"/>
    <col min="8973" max="8973" width="11.28515625" style="1626" customWidth="1"/>
    <col min="8974" max="8977" width="9.7109375" style="1626" customWidth="1"/>
    <col min="8978" max="8978" width="9.28515625" style="1626" customWidth="1"/>
    <col min="8979" max="8982" width="8.7109375" style="1626" customWidth="1"/>
    <col min="8983" max="8985" width="9.7109375" style="1626" customWidth="1"/>
    <col min="8986" max="8987" width="10.140625" style="1626" customWidth="1"/>
    <col min="8988" max="8988" width="9.7109375" style="1626" customWidth="1"/>
    <col min="8989" max="9011" width="12.7109375" style="1626" customWidth="1"/>
    <col min="9012" max="9012" width="14.140625" style="1626" customWidth="1"/>
    <col min="9013" max="9018" width="0" style="1626" hidden="1" customWidth="1"/>
    <col min="9019" max="9022" width="12.140625" style="1626" customWidth="1"/>
    <col min="9023" max="9216" width="11.42578125" style="1626"/>
    <col min="9217" max="9217" width="30.5703125" style="1626" customWidth="1"/>
    <col min="9218" max="9218" width="15.7109375" style="1626" customWidth="1"/>
    <col min="9219" max="9219" width="10.5703125" style="1626" customWidth="1"/>
    <col min="9220" max="9222" width="10.85546875" style="1626" customWidth="1"/>
    <col min="9223" max="9224" width="11.28515625" style="1626" customWidth="1"/>
    <col min="9225" max="9225" width="10.5703125" style="1626" customWidth="1"/>
    <col min="9226" max="9226" width="9.7109375" style="1626" customWidth="1"/>
    <col min="9227" max="9228" width="10.140625" style="1626" customWidth="1"/>
    <col min="9229" max="9229" width="11.28515625" style="1626" customWidth="1"/>
    <col min="9230" max="9233" width="9.7109375" style="1626" customWidth="1"/>
    <col min="9234" max="9234" width="9.28515625" style="1626" customWidth="1"/>
    <col min="9235" max="9238" width="8.7109375" style="1626" customWidth="1"/>
    <col min="9239" max="9241" width="9.7109375" style="1626" customWidth="1"/>
    <col min="9242" max="9243" width="10.140625" style="1626" customWidth="1"/>
    <col min="9244" max="9244" width="9.7109375" style="1626" customWidth="1"/>
    <col min="9245" max="9267" width="12.7109375" style="1626" customWidth="1"/>
    <col min="9268" max="9268" width="14.140625" style="1626" customWidth="1"/>
    <col min="9269" max="9274" width="0" style="1626" hidden="1" customWidth="1"/>
    <col min="9275" max="9278" width="12.140625" style="1626" customWidth="1"/>
    <col min="9279" max="9472" width="11.42578125" style="1626"/>
    <col min="9473" max="9473" width="30.5703125" style="1626" customWidth="1"/>
    <col min="9474" max="9474" width="15.7109375" style="1626" customWidth="1"/>
    <col min="9475" max="9475" width="10.5703125" style="1626" customWidth="1"/>
    <col min="9476" max="9478" width="10.85546875" style="1626" customWidth="1"/>
    <col min="9479" max="9480" width="11.28515625" style="1626" customWidth="1"/>
    <col min="9481" max="9481" width="10.5703125" style="1626" customWidth="1"/>
    <col min="9482" max="9482" width="9.7109375" style="1626" customWidth="1"/>
    <col min="9483" max="9484" width="10.140625" style="1626" customWidth="1"/>
    <col min="9485" max="9485" width="11.28515625" style="1626" customWidth="1"/>
    <col min="9486" max="9489" width="9.7109375" style="1626" customWidth="1"/>
    <col min="9490" max="9490" width="9.28515625" style="1626" customWidth="1"/>
    <col min="9491" max="9494" width="8.7109375" style="1626" customWidth="1"/>
    <col min="9495" max="9497" width="9.7109375" style="1626" customWidth="1"/>
    <col min="9498" max="9499" width="10.140625" style="1626" customWidth="1"/>
    <col min="9500" max="9500" width="9.7109375" style="1626" customWidth="1"/>
    <col min="9501" max="9523" width="12.7109375" style="1626" customWidth="1"/>
    <col min="9524" max="9524" width="14.140625" style="1626" customWidth="1"/>
    <col min="9525" max="9530" width="0" style="1626" hidden="1" customWidth="1"/>
    <col min="9531" max="9534" width="12.140625" style="1626" customWidth="1"/>
    <col min="9535" max="9728" width="11.42578125" style="1626"/>
    <col min="9729" max="9729" width="30.5703125" style="1626" customWidth="1"/>
    <col min="9730" max="9730" width="15.7109375" style="1626" customWidth="1"/>
    <col min="9731" max="9731" width="10.5703125" style="1626" customWidth="1"/>
    <col min="9732" max="9734" width="10.85546875" style="1626" customWidth="1"/>
    <col min="9735" max="9736" width="11.28515625" style="1626" customWidth="1"/>
    <col min="9737" max="9737" width="10.5703125" style="1626" customWidth="1"/>
    <col min="9738" max="9738" width="9.7109375" style="1626" customWidth="1"/>
    <col min="9739" max="9740" width="10.140625" style="1626" customWidth="1"/>
    <col min="9741" max="9741" width="11.28515625" style="1626" customWidth="1"/>
    <col min="9742" max="9745" width="9.7109375" style="1626" customWidth="1"/>
    <col min="9746" max="9746" width="9.28515625" style="1626" customWidth="1"/>
    <col min="9747" max="9750" width="8.7109375" style="1626" customWidth="1"/>
    <col min="9751" max="9753" width="9.7109375" style="1626" customWidth="1"/>
    <col min="9754" max="9755" width="10.140625" style="1626" customWidth="1"/>
    <col min="9756" max="9756" width="9.7109375" style="1626" customWidth="1"/>
    <col min="9757" max="9779" width="12.7109375" style="1626" customWidth="1"/>
    <col min="9780" max="9780" width="14.140625" style="1626" customWidth="1"/>
    <col min="9781" max="9786" width="0" style="1626" hidden="1" customWidth="1"/>
    <col min="9787" max="9790" width="12.140625" style="1626" customWidth="1"/>
    <col min="9791" max="9984" width="11.42578125" style="1626"/>
    <col min="9985" max="9985" width="30.5703125" style="1626" customWidth="1"/>
    <col min="9986" max="9986" width="15.7109375" style="1626" customWidth="1"/>
    <col min="9987" max="9987" width="10.5703125" style="1626" customWidth="1"/>
    <col min="9988" max="9990" width="10.85546875" style="1626" customWidth="1"/>
    <col min="9991" max="9992" width="11.28515625" style="1626" customWidth="1"/>
    <col min="9993" max="9993" width="10.5703125" style="1626" customWidth="1"/>
    <col min="9994" max="9994" width="9.7109375" style="1626" customWidth="1"/>
    <col min="9995" max="9996" width="10.140625" style="1626" customWidth="1"/>
    <col min="9997" max="9997" width="11.28515625" style="1626" customWidth="1"/>
    <col min="9998" max="10001" width="9.7109375" style="1626" customWidth="1"/>
    <col min="10002" max="10002" width="9.28515625" style="1626" customWidth="1"/>
    <col min="10003" max="10006" width="8.7109375" style="1626" customWidth="1"/>
    <col min="10007" max="10009" width="9.7109375" style="1626" customWidth="1"/>
    <col min="10010" max="10011" width="10.140625" style="1626" customWidth="1"/>
    <col min="10012" max="10012" width="9.7109375" style="1626" customWidth="1"/>
    <col min="10013" max="10035" width="12.7109375" style="1626" customWidth="1"/>
    <col min="10036" max="10036" width="14.140625" style="1626" customWidth="1"/>
    <col min="10037" max="10042" width="0" style="1626" hidden="1" customWidth="1"/>
    <col min="10043" max="10046" width="12.140625" style="1626" customWidth="1"/>
    <col min="10047" max="10240" width="11.42578125" style="1626"/>
    <col min="10241" max="10241" width="30.5703125" style="1626" customWidth="1"/>
    <col min="10242" max="10242" width="15.7109375" style="1626" customWidth="1"/>
    <col min="10243" max="10243" width="10.5703125" style="1626" customWidth="1"/>
    <col min="10244" max="10246" width="10.85546875" style="1626" customWidth="1"/>
    <col min="10247" max="10248" width="11.28515625" style="1626" customWidth="1"/>
    <col min="10249" max="10249" width="10.5703125" style="1626" customWidth="1"/>
    <col min="10250" max="10250" width="9.7109375" style="1626" customWidth="1"/>
    <col min="10251" max="10252" width="10.140625" style="1626" customWidth="1"/>
    <col min="10253" max="10253" width="11.28515625" style="1626" customWidth="1"/>
    <col min="10254" max="10257" width="9.7109375" style="1626" customWidth="1"/>
    <col min="10258" max="10258" width="9.28515625" style="1626" customWidth="1"/>
    <col min="10259" max="10262" width="8.7109375" style="1626" customWidth="1"/>
    <col min="10263" max="10265" width="9.7109375" style="1626" customWidth="1"/>
    <col min="10266" max="10267" width="10.140625" style="1626" customWidth="1"/>
    <col min="10268" max="10268" width="9.7109375" style="1626" customWidth="1"/>
    <col min="10269" max="10291" width="12.7109375" style="1626" customWidth="1"/>
    <col min="10292" max="10292" width="14.140625" style="1626" customWidth="1"/>
    <col min="10293" max="10298" width="0" style="1626" hidden="1" customWidth="1"/>
    <col min="10299" max="10302" width="12.140625" style="1626" customWidth="1"/>
    <col min="10303" max="10496" width="11.42578125" style="1626"/>
    <col min="10497" max="10497" width="30.5703125" style="1626" customWidth="1"/>
    <col min="10498" max="10498" width="15.7109375" style="1626" customWidth="1"/>
    <col min="10499" max="10499" width="10.5703125" style="1626" customWidth="1"/>
    <col min="10500" max="10502" width="10.85546875" style="1626" customWidth="1"/>
    <col min="10503" max="10504" width="11.28515625" style="1626" customWidth="1"/>
    <col min="10505" max="10505" width="10.5703125" style="1626" customWidth="1"/>
    <col min="10506" max="10506" width="9.7109375" style="1626" customWidth="1"/>
    <col min="10507" max="10508" width="10.140625" style="1626" customWidth="1"/>
    <col min="10509" max="10509" width="11.28515625" style="1626" customWidth="1"/>
    <col min="10510" max="10513" width="9.7109375" style="1626" customWidth="1"/>
    <col min="10514" max="10514" width="9.28515625" style="1626" customWidth="1"/>
    <col min="10515" max="10518" width="8.7109375" style="1626" customWidth="1"/>
    <col min="10519" max="10521" width="9.7109375" style="1626" customWidth="1"/>
    <col min="10522" max="10523" width="10.140625" style="1626" customWidth="1"/>
    <col min="10524" max="10524" width="9.7109375" style="1626" customWidth="1"/>
    <col min="10525" max="10547" width="12.7109375" style="1626" customWidth="1"/>
    <col min="10548" max="10548" width="14.140625" style="1626" customWidth="1"/>
    <col min="10549" max="10554" width="0" style="1626" hidden="1" customWidth="1"/>
    <col min="10555" max="10558" width="12.140625" style="1626" customWidth="1"/>
    <col min="10559" max="10752" width="11.42578125" style="1626"/>
    <col min="10753" max="10753" width="30.5703125" style="1626" customWidth="1"/>
    <col min="10754" max="10754" width="15.7109375" style="1626" customWidth="1"/>
    <col min="10755" max="10755" width="10.5703125" style="1626" customWidth="1"/>
    <col min="10756" max="10758" width="10.85546875" style="1626" customWidth="1"/>
    <col min="10759" max="10760" width="11.28515625" style="1626" customWidth="1"/>
    <col min="10761" max="10761" width="10.5703125" style="1626" customWidth="1"/>
    <col min="10762" max="10762" width="9.7109375" style="1626" customWidth="1"/>
    <col min="10763" max="10764" width="10.140625" style="1626" customWidth="1"/>
    <col min="10765" max="10765" width="11.28515625" style="1626" customWidth="1"/>
    <col min="10766" max="10769" width="9.7109375" style="1626" customWidth="1"/>
    <col min="10770" max="10770" width="9.28515625" style="1626" customWidth="1"/>
    <col min="10771" max="10774" width="8.7109375" style="1626" customWidth="1"/>
    <col min="10775" max="10777" width="9.7109375" style="1626" customWidth="1"/>
    <col min="10778" max="10779" width="10.140625" style="1626" customWidth="1"/>
    <col min="10780" max="10780" width="9.7109375" style="1626" customWidth="1"/>
    <col min="10781" max="10803" width="12.7109375" style="1626" customWidth="1"/>
    <col min="10804" max="10804" width="14.140625" style="1626" customWidth="1"/>
    <col min="10805" max="10810" width="0" style="1626" hidden="1" customWidth="1"/>
    <col min="10811" max="10814" width="12.140625" style="1626" customWidth="1"/>
    <col min="10815" max="11008" width="11.42578125" style="1626"/>
    <col min="11009" max="11009" width="30.5703125" style="1626" customWidth="1"/>
    <col min="11010" max="11010" width="15.7109375" style="1626" customWidth="1"/>
    <col min="11011" max="11011" width="10.5703125" style="1626" customWidth="1"/>
    <col min="11012" max="11014" width="10.85546875" style="1626" customWidth="1"/>
    <col min="11015" max="11016" width="11.28515625" style="1626" customWidth="1"/>
    <col min="11017" max="11017" width="10.5703125" style="1626" customWidth="1"/>
    <col min="11018" max="11018" width="9.7109375" style="1626" customWidth="1"/>
    <col min="11019" max="11020" width="10.140625" style="1626" customWidth="1"/>
    <col min="11021" max="11021" width="11.28515625" style="1626" customWidth="1"/>
    <col min="11022" max="11025" width="9.7109375" style="1626" customWidth="1"/>
    <col min="11026" max="11026" width="9.28515625" style="1626" customWidth="1"/>
    <col min="11027" max="11030" width="8.7109375" style="1626" customWidth="1"/>
    <col min="11031" max="11033" width="9.7109375" style="1626" customWidth="1"/>
    <col min="11034" max="11035" width="10.140625" style="1626" customWidth="1"/>
    <col min="11036" max="11036" width="9.7109375" style="1626" customWidth="1"/>
    <col min="11037" max="11059" width="12.7109375" style="1626" customWidth="1"/>
    <col min="11060" max="11060" width="14.140625" style="1626" customWidth="1"/>
    <col min="11061" max="11066" width="0" style="1626" hidden="1" customWidth="1"/>
    <col min="11067" max="11070" width="12.140625" style="1626" customWidth="1"/>
    <col min="11071" max="11264" width="11.42578125" style="1626"/>
    <col min="11265" max="11265" width="30.5703125" style="1626" customWidth="1"/>
    <col min="11266" max="11266" width="15.7109375" style="1626" customWidth="1"/>
    <col min="11267" max="11267" width="10.5703125" style="1626" customWidth="1"/>
    <col min="11268" max="11270" width="10.85546875" style="1626" customWidth="1"/>
    <col min="11271" max="11272" width="11.28515625" style="1626" customWidth="1"/>
    <col min="11273" max="11273" width="10.5703125" style="1626" customWidth="1"/>
    <col min="11274" max="11274" width="9.7109375" style="1626" customWidth="1"/>
    <col min="11275" max="11276" width="10.140625" style="1626" customWidth="1"/>
    <col min="11277" max="11277" width="11.28515625" style="1626" customWidth="1"/>
    <col min="11278" max="11281" width="9.7109375" style="1626" customWidth="1"/>
    <col min="11282" max="11282" width="9.28515625" style="1626" customWidth="1"/>
    <col min="11283" max="11286" width="8.7109375" style="1626" customWidth="1"/>
    <col min="11287" max="11289" width="9.7109375" style="1626" customWidth="1"/>
    <col min="11290" max="11291" width="10.140625" style="1626" customWidth="1"/>
    <col min="11292" max="11292" width="9.7109375" style="1626" customWidth="1"/>
    <col min="11293" max="11315" width="12.7109375" style="1626" customWidth="1"/>
    <col min="11316" max="11316" width="14.140625" style="1626" customWidth="1"/>
    <col min="11317" max="11322" width="0" style="1626" hidden="1" customWidth="1"/>
    <col min="11323" max="11326" width="12.140625" style="1626" customWidth="1"/>
    <col min="11327" max="11520" width="11.42578125" style="1626"/>
    <col min="11521" max="11521" width="30.5703125" style="1626" customWidth="1"/>
    <col min="11522" max="11522" width="15.7109375" style="1626" customWidth="1"/>
    <col min="11523" max="11523" width="10.5703125" style="1626" customWidth="1"/>
    <col min="11524" max="11526" width="10.85546875" style="1626" customWidth="1"/>
    <col min="11527" max="11528" width="11.28515625" style="1626" customWidth="1"/>
    <col min="11529" max="11529" width="10.5703125" style="1626" customWidth="1"/>
    <col min="11530" max="11530" width="9.7109375" style="1626" customWidth="1"/>
    <col min="11531" max="11532" width="10.140625" style="1626" customWidth="1"/>
    <col min="11533" max="11533" width="11.28515625" style="1626" customWidth="1"/>
    <col min="11534" max="11537" width="9.7109375" style="1626" customWidth="1"/>
    <col min="11538" max="11538" width="9.28515625" style="1626" customWidth="1"/>
    <col min="11539" max="11542" width="8.7109375" style="1626" customWidth="1"/>
    <col min="11543" max="11545" width="9.7109375" style="1626" customWidth="1"/>
    <col min="11546" max="11547" width="10.140625" style="1626" customWidth="1"/>
    <col min="11548" max="11548" width="9.7109375" style="1626" customWidth="1"/>
    <col min="11549" max="11571" width="12.7109375" style="1626" customWidth="1"/>
    <col min="11572" max="11572" width="14.140625" style="1626" customWidth="1"/>
    <col min="11573" max="11578" width="0" style="1626" hidden="1" customWidth="1"/>
    <col min="11579" max="11582" width="12.140625" style="1626" customWidth="1"/>
    <col min="11583" max="11776" width="11.42578125" style="1626"/>
    <col min="11777" max="11777" width="30.5703125" style="1626" customWidth="1"/>
    <col min="11778" max="11778" width="15.7109375" style="1626" customWidth="1"/>
    <col min="11779" max="11779" width="10.5703125" style="1626" customWidth="1"/>
    <col min="11780" max="11782" width="10.85546875" style="1626" customWidth="1"/>
    <col min="11783" max="11784" width="11.28515625" style="1626" customWidth="1"/>
    <col min="11785" max="11785" width="10.5703125" style="1626" customWidth="1"/>
    <col min="11786" max="11786" width="9.7109375" style="1626" customWidth="1"/>
    <col min="11787" max="11788" width="10.140625" style="1626" customWidth="1"/>
    <col min="11789" max="11789" width="11.28515625" style="1626" customWidth="1"/>
    <col min="11790" max="11793" width="9.7109375" style="1626" customWidth="1"/>
    <col min="11794" max="11794" width="9.28515625" style="1626" customWidth="1"/>
    <col min="11795" max="11798" width="8.7109375" style="1626" customWidth="1"/>
    <col min="11799" max="11801" width="9.7109375" style="1626" customWidth="1"/>
    <col min="11802" max="11803" width="10.140625" style="1626" customWidth="1"/>
    <col min="11804" max="11804" width="9.7109375" style="1626" customWidth="1"/>
    <col min="11805" max="11827" width="12.7109375" style="1626" customWidth="1"/>
    <col min="11828" max="11828" width="14.140625" style="1626" customWidth="1"/>
    <col min="11829" max="11834" width="0" style="1626" hidden="1" customWidth="1"/>
    <col min="11835" max="11838" width="12.140625" style="1626" customWidth="1"/>
    <col min="11839" max="12032" width="11.42578125" style="1626"/>
    <col min="12033" max="12033" width="30.5703125" style="1626" customWidth="1"/>
    <col min="12034" max="12034" width="15.7109375" style="1626" customWidth="1"/>
    <col min="12035" max="12035" width="10.5703125" style="1626" customWidth="1"/>
    <col min="12036" max="12038" width="10.85546875" style="1626" customWidth="1"/>
    <col min="12039" max="12040" width="11.28515625" style="1626" customWidth="1"/>
    <col min="12041" max="12041" width="10.5703125" style="1626" customWidth="1"/>
    <col min="12042" max="12042" width="9.7109375" style="1626" customWidth="1"/>
    <col min="12043" max="12044" width="10.140625" style="1626" customWidth="1"/>
    <col min="12045" max="12045" width="11.28515625" style="1626" customWidth="1"/>
    <col min="12046" max="12049" width="9.7109375" style="1626" customWidth="1"/>
    <col min="12050" max="12050" width="9.28515625" style="1626" customWidth="1"/>
    <col min="12051" max="12054" width="8.7109375" style="1626" customWidth="1"/>
    <col min="12055" max="12057" width="9.7109375" style="1626" customWidth="1"/>
    <col min="12058" max="12059" width="10.140625" style="1626" customWidth="1"/>
    <col min="12060" max="12060" width="9.7109375" style="1626" customWidth="1"/>
    <col min="12061" max="12083" width="12.7109375" style="1626" customWidth="1"/>
    <col min="12084" max="12084" width="14.140625" style="1626" customWidth="1"/>
    <col min="12085" max="12090" width="0" style="1626" hidden="1" customWidth="1"/>
    <col min="12091" max="12094" width="12.140625" style="1626" customWidth="1"/>
    <col min="12095" max="12288" width="11.42578125" style="1626"/>
    <col min="12289" max="12289" width="30.5703125" style="1626" customWidth="1"/>
    <col min="12290" max="12290" width="15.7109375" style="1626" customWidth="1"/>
    <col min="12291" max="12291" width="10.5703125" style="1626" customWidth="1"/>
    <col min="12292" max="12294" width="10.85546875" style="1626" customWidth="1"/>
    <col min="12295" max="12296" width="11.28515625" style="1626" customWidth="1"/>
    <col min="12297" max="12297" width="10.5703125" style="1626" customWidth="1"/>
    <col min="12298" max="12298" width="9.7109375" style="1626" customWidth="1"/>
    <col min="12299" max="12300" width="10.140625" style="1626" customWidth="1"/>
    <col min="12301" max="12301" width="11.28515625" style="1626" customWidth="1"/>
    <col min="12302" max="12305" width="9.7109375" style="1626" customWidth="1"/>
    <col min="12306" max="12306" width="9.28515625" style="1626" customWidth="1"/>
    <col min="12307" max="12310" width="8.7109375" style="1626" customWidth="1"/>
    <col min="12311" max="12313" width="9.7109375" style="1626" customWidth="1"/>
    <col min="12314" max="12315" width="10.140625" style="1626" customWidth="1"/>
    <col min="12316" max="12316" width="9.7109375" style="1626" customWidth="1"/>
    <col min="12317" max="12339" width="12.7109375" style="1626" customWidth="1"/>
    <col min="12340" max="12340" width="14.140625" style="1626" customWidth="1"/>
    <col min="12341" max="12346" width="0" style="1626" hidden="1" customWidth="1"/>
    <col min="12347" max="12350" width="12.140625" style="1626" customWidth="1"/>
    <col min="12351" max="12544" width="11.42578125" style="1626"/>
    <col min="12545" max="12545" width="30.5703125" style="1626" customWidth="1"/>
    <col min="12546" max="12546" width="15.7109375" style="1626" customWidth="1"/>
    <col min="12547" max="12547" width="10.5703125" style="1626" customWidth="1"/>
    <col min="12548" max="12550" width="10.85546875" style="1626" customWidth="1"/>
    <col min="12551" max="12552" width="11.28515625" style="1626" customWidth="1"/>
    <col min="12553" max="12553" width="10.5703125" style="1626" customWidth="1"/>
    <col min="12554" max="12554" width="9.7109375" style="1626" customWidth="1"/>
    <col min="12555" max="12556" width="10.140625" style="1626" customWidth="1"/>
    <col min="12557" max="12557" width="11.28515625" style="1626" customWidth="1"/>
    <col min="12558" max="12561" width="9.7109375" style="1626" customWidth="1"/>
    <col min="12562" max="12562" width="9.28515625" style="1626" customWidth="1"/>
    <col min="12563" max="12566" width="8.7109375" style="1626" customWidth="1"/>
    <col min="12567" max="12569" width="9.7109375" style="1626" customWidth="1"/>
    <col min="12570" max="12571" width="10.140625" style="1626" customWidth="1"/>
    <col min="12572" max="12572" width="9.7109375" style="1626" customWidth="1"/>
    <col min="12573" max="12595" width="12.7109375" style="1626" customWidth="1"/>
    <col min="12596" max="12596" width="14.140625" style="1626" customWidth="1"/>
    <col min="12597" max="12602" width="0" style="1626" hidden="1" customWidth="1"/>
    <col min="12603" max="12606" width="12.140625" style="1626" customWidth="1"/>
    <col min="12607" max="12800" width="11.42578125" style="1626"/>
    <col min="12801" max="12801" width="30.5703125" style="1626" customWidth="1"/>
    <col min="12802" max="12802" width="15.7109375" style="1626" customWidth="1"/>
    <col min="12803" max="12803" width="10.5703125" style="1626" customWidth="1"/>
    <col min="12804" max="12806" width="10.85546875" style="1626" customWidth="1"/>
    <col min="12807" max="12808" width="11.28515625" style="1626" customWidth="1"/>
    <col min="12809" max="12809" width="10.5703125" style="1626" customWidth="1"/>
    <col min="12810" max="12810" width="9.7109375" style="1626" customWidth="1"/>
    <col min="12811" max="12812" width="10.140625" style="1626" customWidth="1"/>
    <col min="12813" max="12813" width="11.28515625" style="1626" customWidth="1"/>
    <col min="12814" max="12817" width="9.7109375" style="1626" customWidth="1"/>
    <col min="12818" max="12818" width="9.28515625" style="1626" customWidth="1"/>
    <col min="12819" max="12822" width="8.7109375" style="1626" customWidth="1"/>
    <col min="12823" max="12825" width="9.7109375" style="1626" customWidth="1"/>
    <col min="12826" max="12827" width="10.140625" style="1626" customWidth="1"/>
    <col min="12828" max="12828" width="9.7109375" style="1626" customWidth="1"/>
    <col min="12829" max="12851" width="12.7109375" style="1626" customWidth="1"/>
    <col min="12852" max="12852" width="14.140625" style="1626" customWidth="1"/>
    <col min="12853" max="12858" width="0" style="1626" hidden="1" customWidth="1"/>
    <col min="12859" max="12862" width="12.140625" style="1626" customWidth="1"/>
    <col min="12863" max="13056" width="11.42578125" style="1626"/>
    <col min="13057" max="13057" width="30.5703125" style="1626" customWidth="1"/>
    <col min="13058" max="13058" width="15.7109375" style="1626" customWidth="1"/>
    <col min="13059" max="13059" width="10.5703125" style="1626" customWidth="1"/>
    <col min="13060" max="13062" width="10.85546875" style="1626" customWidth="1"/>
    <col min="13063" max="13064" width="11.28515625" style="1626" customWidth="1"/>
    <col min="13065" max="13065" width="10.5703125" style="1626" customWidth="1"/>
    <col min="13066" max="13066" width="9.7109375" style="1626" customWidth="1"/>
    <col min="13067" max="13068" width="10.140625" style="1626" customWidth="1"/>
    <col min="13069" max="13069" width="11.28515625" style="1626" customWidth="1"/>
    <col min="13070" max="13073" width="9.7109375" style="1626" customWidth="1"/>
    <col min="13074" max="13074" width="9.28515625" style="1626" customWidth="1"/>
    <col min="13075" max="13078" width="8.7109375" style="1626" customWidth="1"/>
    <col min="13079" max="13081" width="9.7109375" style="1626" customWidth="1"/>
    <col min="13082" max="13083" width="10.140625" style="1626" customWidth="1"/>
    <col min="13084" max="13084" width="9.7109375" style="1626" customWidth="1"/>
    <col min="13085" max="13107" width="12.7109375" style="1626" customWidth="1"/>
    <col min="13108" max="13108" width="14.140625" style="1626" customWidth="1"/>
    <col min="13109" max="13114" width="0" style="1626" hidden="1" customWidth="1"/>
    <col min="13115" max="13118" width="12.140625" style="1626" customWidth="1"/>
    <col min="13119" max="13312" width="11.42578125" style="1626"/>
    <col min="13313" max="13313" width="30.5703125" style="1626" customWidth="1"/>
    <col min="13314" max="13314" width="15.7109375" style="1626" customWidth="1"/>
    <col min="13315" max="13315" width="10.5703125" style="1626" customWidth="1"/>
    <col min="13316" max="13318" width="10.85546875" style="1626" customWidth="1"/>
    <col min="13319" max="13320" width="11.28515625" style="1626" customWidth="1"/>
    <col min="13321" max="13321" width="10.5703125" style="1626" customWidth="1"/>
    <col min="13322" max="13322" width="9.7109375" style="1626" customWidth="1"/>
    <col min="13323" max="13324" width="10.140625" style="1626" customWidth="1"/>
    <col min="13325" max="13325" width="11.28515625" style="1626" customWidth="1"/>
    <col min="13326" max="13329" width="9.7109375" style="1626" customWidth="1"/>
    <col min="13330" max="13330" width="9.28515625" style="1626" customWidth="1"/>
    <col min="13331" max="13334" width="8.7109375" style="1626" customWidth="1"/>
    <col min="13335" max="13337" width="9.7109375" style="1626" customWidth="1"/>
    <col min="13338" max="13339" width="10.140625" style="1626" customWidth="1"/>
    <col min="13340" max="13340" width="9.7109375" style="1626" customWidth="1"/>
    <col min="13341" max="13363" width="12.7109375" style="1626" customWidth="1"/>
    <col min="13364" max="13364" width="14.140625" style="1626" customWidth="1"/>
    <col min="13365" max="13370" width="0" style="1626" hidden="1" customWidth="1"/>
    <col min="13371" max="13374" width="12.140625" style="1626" customWidth="1"/>
    <col min="13375" max="13568" width="11.42578125" style="1626"/>
    <col min="13569" max="13569" width="30.5703125" style="1626" customWidth="1"/>
    <col min="13570" max="13570" width="15.7109375" style="1626" customWidth="1"/>
    <col min="13571" max="13571" width="10.5703125" style="1626" customWidth="1"/>
    <col min="13572" max="13574" width="10.85546875" style="1626" customWidth="1"/>
    <col min="13575" max="13576" width="11.28515625" style="1626" customWidth="1"/>
    <col min="13577" max="13577" width="10.5703125" style="1626" customWidth="1"/>
    <col min="13578" max="13578" width="9.7109375" style="1626" customWidth="1"/>
    <col min="13579" max="13580" width="10.140625" style="1626" customWidth="1"/>
    <col min="13581" max="13581" width="11.28515625" style="1626" customWidth="1"/>
    <col min="13582" max="13585" width="9.7109375" style="1626" customWidth="1"/>
    <col min="13586" max="13586" width="9.28515625" style="1626" customWidth="1"/>
    <col min="13587" max="13590" width="8.7109375" style="1626" customWidth="1"/>
    <col min="13591" max="13593" width="9.7109375" style="1626" customWidth="1"/>
    <col min="13594" max="13595" width="10.140625" style="1626" customWidth="1"/>
    <col min="13596" max="13596" width="9.7109375" style="1626" customWidth="1"/>
    <col min="13597" max="13619" width="12.7109375" style="1626" customWidth="1"/>
    <col min="13620" max="13620" width="14.140625" style="1626" customWidth="1"/>
    <col min="13621" max="13626" width="0" style="1626" hidden="1" customWidth="1"/>
    <col min="13627" max="13630" width="12.140625" style="1626" customWidth="1"/>
    <col min="13631" max="13824" width="11.42578125" style="1626"/>
    <col min="13825" max="13825" width="30.5703125" style="1626" customWidth="1"/>
    <col min="13826" max="13826" width="15.7109375" style="1626" customWidth="1"/>
    <col min="13827" max="13827" width="10.5703125" style="1626" customWidth="1"/>
    <col min="13828" max="13830" width="10.85546875" style="1626" customWidth="1"/>
    <col min="13831" max="13832" width="11.28515625" style="1626" customWidth="1"/>
    <col min="13833" max="13833" width="10.5703125" style="1626" customWidth="1"/>
    <col min="13834" max="13834" width="9.7109375" style="1626" customWidth="1"/>
    <col min="13835" max="13836" width="10.140625" style="1626" customWidth="1"/>
    <col min="13837" max="13837" width="11.28515625" style="1626" customWidth="1"/>
    <col min="13838" max="13841" width="9.7109375" style="1626" customWidth="1"/>
    <col min="13842" max="13842" width="9.28515625" style="1626" customWidth="1"/>
    <col min="13843" max="13846" width="8.7109375" style="1626" customWidth="1"/>
    <col min="13847" max="13849" width="9.7109375" style="1626" customWidth="1"/>
    <col min="13850" max="13851" width="10.140625" style="1626" customWidth="1"/>
    <col min="13852" max="13852" width="9.7109375" style="1626" customWidth="1"/>
    <col min="13853" max="13875" width="12.7109375" style="1626" customWidth="1"/>
    <col min="13876" max="13876" width="14.140625" style="1626" customWidth="1"/>
    <col min="13877" max="13882" width="0" style="1626" hidden="1" customWidth="1"/>
    <col min="13883" max="13886" width="12.140625" style="1626" customWidth="1"/>
    <col min="13887" max="14080" width="11.42578125" style="1626"/>
    <col min="14081" max="14081" width="30.5703125" style="1626" customWidth="1"/>
    <col min="14082" max="14082" width="15.7109375" style="1626" customWidth="1"/>
    <col min="14083" max="14083" width="10.5703125" style="1626" customWidth="1"/>
    <col min="14084" max="14086" width="10.85546875" style="1626" customWidth="1"/>
    <col min="14087" max="14088" width="11.28515625" style="1626" customWidth="1"/>
    <col min="14089" max="14089" width="10.5703125" style="1626" customWidth="1"/>
    <col min="14090" max="14090" width="9.7109375" style="1626" customWidth="1"/>
    <col min="14091" max="14092" width="10.140625" style="1626" customWidth="1"/>
    <col min="14093" max="14093" width="11.28515625" style="1626" customWidth="1"/>
    <col min="14094" max="14097" width="9.7109375" style="1626" customWidth="1"/>
    <col min="14098" max="14098" width="9.28515625" style="1626" customWidth="1"/>
    <col min="14099" max="14102" width="8.7109375" style="1626" customWidth="1"/>
    <col min="14103" max="14105" width="9.7109375" style="1626" customWidth="1"/>
    <col min="14106" max="14107" width="10.140625" style="1626" customWidth="1"/>
    <col min="14108" max="14108" width="9.7109375" style="1626" customWidth="1"/>
    <col min="14109" max="14131" width="12.7109375" style="1626" customWidth="1"/>
    <col min="14132" max="14132" width="14.140625" style="1626" customWidth="1"/>
    <col min="14133" max="14138" width="0" style="1626" hidden="1" customWidth="1"/>
    <col min="14139" max="14142" width="12.140625" style="1626" customWidth="1"/>
    <col min="14143" max="14336" width="11.42578125" style="1626"/>
    <col min="14337" max="14337" width="30.5703125" style="1626" customWidth="1"/>
    <col min="14338" max="14338" width="15.7109375" style="1626" customWidth="1"/>
    <col min="14339" max="14339" width="10.5703125" style="1626" customWidth="1"/>
    <col min="14340" max="14342" width="10.85546875" style="1626" customWidth="1"/>
    <col min="14343" max="14344" width="11.28515625" style="1626" customWidth="1"/>
    <col min="14345" max="14345" width="10.5703125" style="1626" customWidth="1"/>
    <col min="14346" max="14346" width="9.7109375" style="1626" customWidth="1"/>
    <col min="14347" max="14348" width="10.140625" style="1626" customWidth="1"/>
    <col min="14349" max="14349" width="11.28515625" style="1626" customWidth="1"/>
    <col min="14350" max="14353" width="9.7109375" style="1626" customWidth="1"/>
    <col min="14354" max="14354" width="9.28515625" style="1626" customWidth="1"/>
    <col min="14355" max="14358" width="8.7109375" style="1626" customWidth="1"/>
    <col min="14359" max="14361" width="9.7109375" style="1626" customWidth="1"/>
    <col min="14362" max="14363" width="10.140625" style="1626" customWidth="1"/>
    <col min="14364" max="14364" width="9.7109375" style="1626" customWidth="1"/>
    <col min="14365" max="14387" width="12.7109375" style="1626" customWidth="1"/>
    <col min="14388" max="14388" width="14.140625" style="1626" customWidth="1"/>
    <col min="14389" max="14394" width="0" style="1626" hidden="1" customWidth="1"/>
    <col min="14395" max="14398" width="12.140625" style="1626" customWidth="1"/>
    <col min="14399" max="14592" width="11.42578125" style="1626"/>
    <col min="14593" max="14593" width="30.5703125" style="1626" customWidth="1"/>
    <col min="14594" max="14594" width="15.7109375" style="1626" customWidth="1"/>
    <col min="14595" max="14595" width="10.5703125" style="1626" customWidth="1"/>
    <col min="14596" max="14598" width="10.85546875" style="1626" customWidth="1"/>
    <col min="14599" max="14600" width="11.28515625" style="1626" customWidth="1"/>
    <col min="14601" max="14601" width="10.5703125" style="1626" customWidth="1"/>
    <col min="14602" max="14602" width="9.7109375" style="1626" customWidth="1"/>
    <col min="14603" max="14604" width="10.140625" style="1626" customWidth="1"/>
    <col min="14605" max="14605" width="11.28515625" style="1626" customWidth="1"/>
    <col min="14606" max="14609" width="9.7109375" style="1626" customWidth="1"/>
    <col min="14610" max="14610" width="9.28515625" style="1626" customWidth="1"/>
    <col min="14611" max="14614" width="8.7109375" style="1626" customWidth="1"/>
    <col min="14615" max="14617" width="9.7109375" style="1626" customWidth="1"/>
    <col min="14618" max="14619" width="10.140625" style="1626" customWidth="1"/>
    <col min="14620" max="14620" width="9.7109375" style="1626" customWidth="1"/>
    <col min="14621" max="14643" width="12.7109375" style="1626" customWidth="1"/>
    <col min="14644" max="14644" width="14.140625" style="1626" customWidth="1"/>
    <col min="14645" max="14650" width="0" style="1626" hidden="1" customWidth="1"/>
    <col min="14651" max="14654" width="12.140625" style="1626" customWidth="1"/>
    <col min="14655" max="14848" width="11.42578125" style="1626"/>
    <col min="14849" max="14849" width="30.5703125" style="1626" customWidth="1"/>
    <col min="14850" max="14850" width="15.7109375" style="1626" customWidth="1"/>
    <col min="14851" max="14851" width="10.5703125" style="1626" customWidth="1"/>
    <col min="14852" max="14854" width="10.85546875" style="1626" customWidth="1"/>
    <col min="14855" max="14856" width="11.28515625" style="1626" customWidth="1"/>
    <col min="14857" max="14857" width="10.5703125" style="1626" customWidth="1"/>
    <col min="14858" max="14858" width="9.7109375" style="1626" customWidth="1"/>
    <col min="14859" max="14860" width="10.140625" style="1626" customWidth="1"/>
    <col min="14861" max="14861" width="11.28515625" style="1626" customWidth="1"/>
    <col min="14862" max="14865" width="9.7109375" style="1626" customWidth="1"/>
    <col min="14866" max="14866" width="9.28515625" style="1626" customWidth="1"/>
    <col min="14867" max="14870" width="8.7109375" style="1626" customWidth="1"/>
    <col min="14871" max="14873" width="9.7109375" style="1626" customWidth="1"/>
    <col min="14874" max="14875" width="10.140625" style="1626" customWidth="1"/>
    <col min="14876" max="14876" width="9.7109375" style="1626" customWidth="1"/>
    <col min="14877" max="14899" width="12.7109375" style="1626" customWidth="1"/>
    <col min="14900" max="14900" width="14.140625" style="1626" customWidth="1"/>
    <col min="14901" max="14906" width="0" style="1626" hidden="1" customWidth="1"/>
    <col min="14907" max="14910" width="12.140625" style="1626" customWidth="1"/>
    <col min="14911" max="15104" width="11.42578125" style="1626"/>
    <col min="15105" max="15105" width="30.5703125" style="1626" customWidth="1"/>
    <col min="15106" max="15106" width="15.7109375" style="1626" customWidth="1"/>
    <col min="15107" max="15107" width="10.5703125" style="1626" customWidth="1"/>
    <col min="15108" max="15110" width="10.85546875" style="1626" customWidth="1"/>
    <col min="15111" max="15112" width="11.28515625" style="1626" customWidth="1"/>
    <col min="15113" max="15113" width="10.5703125" style="1626" customWidth="1"/>
    <col min="15114" max="15114" width="9.7109375" style="1626" customWidth="1"/>
    <col min="15115" max="15116" width="10.140625" style="1626" customWidth="1"/>
    <col min="15117" max="15117" width="11.28515625" style="1626" customWidth="1"/>
    <col min="15118" max="15121" width="9.7109375" style="1626" customWidth="1"/>
    <col min="15122" max="15122" width="9.28515625" style="1626" customWidth="1"/>
    <col min="15123" max="15126" width="8.7109375" style="1626" customWidth="1"/>
    <col min="15127" max="15129" width="9.7109375" style="1626" customWidth="1"/>
    <col min="15130" max="15131" width="10.140625" style="1626" customWidth="1"/>
    <col min="15132" max="15132" width="9.7109375" style="1626" customWidth="1"/>
    <col min="15133" max="15155" width="12.7109375" style="1626" customWidth="1"/>
    <col min="15156" max="15156" width="14.140625" style="1626" customWidth="1"/>
    <col min="15157" max="15162" width="0" style="1626" hidden="1" customWidth="1"/>
    <col min="15163" max="15166" width="12.140625" style="1626" customWidth="1"/>
    <col min="15167" max="15360" width="11.42578125" style="1626"/>
    <col min="15361" max="15361" width="30.5703125" style="1626" customWidth="1"/>
    <col min="15362" max="15362" width="15.7109375" style="1626" customWidth="1"/>
    <col min="15363" max="15363" width="10.5703125" style="1626" customWidth="1"/>
    <col min="15364" max="15366" width="10.85546875" style="1626" customWidth="1"/>
    <col min="15367" max="15368" width="11.28515625" style="1626" customWidth="1"/>
    <col min="15369" max="15369" width="10.5703125" style="1626" customWidth="1"/>
    <col min="15370" max="15370" width="9.7109375" style="1626" customWidth="1"/>
    <col min="15371" max="15372" width="10.140625" style="1626" customWidth="1"/>
    <col min="15373" max="15373" width="11.28515625" style="1626" customWidth="1"/>
    <col min="15374" max="15377" width="9.7109375" style="1626" customWidth="1"/>
    <col min="15378" max="15378" width="9.28515625" style="1626" customWidth="1"/>
    <col min="15379" max="15382" width="8.7109375" style="1626" customWidth="1"/>
    <col min="15383" max="15385" width="9.7109375" style="1626" customWidth="1"/>
    <col min="15386" max="15387" width="10.140625" style="1626" customWidth="1"/>
    <col min="15388" max="15388" width="9.7109375" style="1626" customWidth="1"/>
    <col min="15389" max="15411" width="12.7109375" style="1626" customWidth="1"/>
    <col min="15412" max="15412" width="14.140625" style="1626" customWidth="1"/>
    <col min="15413" max="15418" width="0" style="1626" hidden="1" customWidth="1"/>
    <col min="15419" max="15422" width="12.140625" style="1626" customWidth="1"/>
    <col min="15423" max="15616" width="11.42578125" style="1626"/>
    <col min="15617" max="15617" width="30.5703125" style="1626" customWidth="1"/>
    <col min="15618" max="15618" width="15.7109375" style="1626" customWidth="1"/>
    <col min="15619" max="15619" width="10.5703125" style="1626" customWidth="1"/>
    <col min="15620" max="15622" width="10.85546875" style="1626" customWidth="1"/>
    <col min="15623" max="15624" width="11.28515625" style="1626" customWidth="1"/>
    <col min="15625" max="15625" width="10.5703125" style="1626" customWidth="1"/>
    <col min="15626" max="15626" width="9.7109375" style="1626" customWidth="1"/>
    <col min="15627" max="15628" width="10.140625" style="1626" customWidth="1"/>
    <col min="15629" max="15629" width="11.28515625" style="1626" customWidth="1"/>
    <col min="15630" max="15633" width="9.7109375" style="1626" customWidth="1"/>
    <col min="15634" max="15634" width="9.28515625" style="1626" customWidth="1"/>
    <col min="15635" max="15638" width="8.7109375" style="1626" customWidth="1"/>
    <col min="15639" max="15641" width="9.7109375" style="1626" customWidth="1"/>
    <col min="15642" max="15643" width="10.140625" style="1626" customWidth="1"/>
    <col min="15644" max="15644" width="9.7109375" style="1626" customWidth="1"/>
    <col min="15645" max="15667" width="12.7109375" style="1626" customWidth="1"/>
    <col min="15668" max="15668" width="14.140625" style="1626" customWidth="1"/>
    <col min="15669" max="15674" width="0" style="1626" hidden="1" customWidth="1"/>
    <col min="15675" max="15678" width="12.140625" style="1626" customWidth="1"/>
    <col min="15679" max="15872" width="11.42578125" style="1626"/>
    <col min="15873" max="15873" width="30.5703125" style="1626" customWidth="1"/>
    <col min="15874" max="15874" width="15.7109375" style="1626" customWidth="1"/>
    <col min="15875" max="15875" width="10.5703125" style="1626" customWidth="1"/>
    <col min="15876" max="15878" width="10.85546875" style="1626" customWidth="1"/>
    <col min="15879" max="15880" width="11.28515625" style="1626" customWidth="1"/>
    <col min="15881" max="15881" width="10.5703125" style="1626" customWidth="1"/>
    <col min="15882" max="15882" width="9.7109375" style="1626" customWidth="1"/>
    <col min="15883" max="15884" width="10.140625" style="1626" customWidth="1"/>
    <col min="15885" max="15885" width="11.28515625" style="1626" customWidth="1"/>
    <col min="15886" max="15889" width="9.7109375" style="1626" customWidth="1"/>
    <col min="15890" max="15890" width="9.28515625" style="1626" customWidth="1"/>
    <col min="15891" max="15894" width="8.7109375" style="1626" customWidth="1"/>
    <col min="15895" max="15897" width="9.7109375" style="1626" customWidth="1"/>
    <col min="15898" max="15899" width="10.140625" style="1626" customWidth="1"/>
    <col min="15900" max="15900" width="9.7109375" style="1626" customWidth="1"/>
    <col min="15901" max="15923" width="12.7109375" style="1626" customWidth="1"/>
    <col min="15924" max="15924" width="14.140625" style="1626" customWidth="1"/>
    <col min="15925" max="15930" width="0" style="1626" hidden="1" customWidth="1"/>
    <col min="15931" max="15934" width="12.140625" style="1626" customWidth="1"/>
    <col min="15935" max="16128" width="11.42578125" style="1626"/>
    <col min="16129" max="16129" width="30.5703125" style="1626" customWidth="1"/>
    <col min="16130" max="16130" width="15.7109375" style="1626" customWidth="1"/>
    <col min="16131" max="16131" width="10.5703125" style="1626" customWidth="1"/>
    <col min="16132" max="16134" width="10.85546875" style="1626" customWidth="1"/>
    <col min="16135" max="16136" width="11.28515625" style="1626" customWidth="1"/>
    <col min="16137" max="16137" width="10.5703125" style="1626" customWidth="1"/>
    <col min="16138" max="16138" width="9.7109375" style="1626" customWidth="1"/>
    <col min="16139" max="16140" width="10.140625" style="1626" customWidth="1"/>
    <col min="16141" max="16141" width="11.28515625" style="1626" customWidth="1"/>
    <col min="16142" max="16145" width="9.7109375" style="1626" customWidth="1"/>
    <col min="16146" max="16146" width="9.28515625" style="1626" customWidth="1"/>
    <col min="16147" max="16150" width="8.7109375" style="1626" customWidth="1"/>
    <col min="16151" max="16153" width="9.7109375" style="1626" customWidth="1"/>
    <col min="16154" max="16155" width="10.140625" style="1626" customWidth="1"/>
    <col min="16156" max="16156" width="9.7109375" style="1626" customWidth="1"/>
    <col min="16157" max="16179" width="12.7109375" style="1626" customWidth="1"/>
    <col min="16180" max="16180" width="14.140625" style="1626" customWidth="1"/>
    <col min="16181" max="16186" width="0" style="1626" hidden="1" customWidth="1"/>
    <col min="16187" max="16190" width="12.140625" style="1626" customWidth="1"/>
    <col min="16191" max="16384" width="11.42578125" style="1626"/>
  </cols>
  <sheetData>
    <row r="1" spans="1:57" s="1600" customFormat="1" ht="12.75" customHeight="1" x14ac:dyDescent="0.1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</row>
    <row r="2" spans="1:57" s="1600" customFormat="1" ht="12.75" customHeight="1" x14ac:dyDescent="0.15">
      <c r="A2" s="1598" t="str">
        <f>CONCATENATE("COMUNA: ",[3]NOMBRE!B2," - ","( ",[3]NOMBRE!C2,[3]NOMBRE!D2,[3]NOMBRE!E2,[3]NOMBRE!F2,[3]NOMBRE!G2," )")</f>
        <v>COMUNA: LINARES - ( 07401 )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</row>
    <row r="3" spans="1:57" s="1600" customFormat="1" ht="12.75" customHeight="1" x14ac:dyDescent="0.2">
      <c r="A3" s="1598" t="str">
        <f>CONCATENATE("ESTABLECIMIENTO: ",[3]NOMBRE!B3," - ","( ",[3]NOMBRE!C3,[3]NOMBRE!D3,[3]NOMBRE!E3,[3]NOMBRE!F3,[3]NOMBRE!G3," )")</f>
        <v>ESTABLECIMIENTO: HOSPITAL DE LINARES  - ( 16108 )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</row>
    <row r="4" spans="1:57" s="1600" customFormat="1" ht="12.75" customHeight="1" x14ac:dyDescent="0.15">
      <c r="A4" s="1598" t="str">
        <f>CONCATENATE("MES: ",[3]NOMBRE!B6," - ","( ",[3]NOMBRE!C6,[3]NOMBRE!D6," )")</f>
        <v>MES: SEPTIEMBRE - ( 09 )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</row>
    <row r="5" spans="1:57" s="1600" customFormat="1" ht="12.75" customHeight="1" x14ac:dyDescent="0.15">
      <c r="A5" s="1602" t="str">
        <f>CONCATENATE("AÑO: ",[3]NOMBRE!B7)</f>
        <v>AÑO: 2013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</row>
    <row r="6" spans="1:57" s="1604" customFormat="1" ht="39.950000000000003" customHeight="1" x14ac:dyDescent="0.2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603"/>
      <c r="Q6" s="1603"/>
      <c r="R6" s="1603"/>
      <c r="S6" s="1603"/>
      <c r="T6" s="1603"/>
      <c r="U6" s="1603"/>
      <c r="V6" s="1603"/>
      <c r="W6" s="1600"/>
      <c r="AX6" s="1605"/>
      <c r="AY6" s="1605"/>
    </row>
    <row r="7" spans="1:57" s="1604" customFormat="1" ht="39.950000000000003" customHeight="1" x14ac:dyDescent="0.2">
      <c r="A7" s="1771" t="s">
        <v>6</v>
      </c>
      <c r="B7" s="1650"/>
      <c r="C7" s="1650"/>
      <c r="D7" s="1650"/>
      <c r="E7" s="1650"/>
      <c r="F7" s="1754"/>
      <c r="G7" s="1755"/>
      <c r="H7" s="1755"/>
      <c r="I7" s="1807"/>
      <c r="J7" s="1807"/>
      <c r="K7" s="1807"/>
      <c r="L7" s="1807"/>
      <c r="M7" s="1807"/>
      <c r="N7" s="1807"/>
      <c r="O7" s="1807"/>
      <c r="P7" s="1603"/>
      <c r="Q7" s="1603"/>
      <c r="R7" s="1603"/>
      <c r="S7" s="1603"/>
      <c r="T7" s="1603"/>
      <c r="U7" s="1603"/>
      <c r="V7" s="1603"/>
      <c r="W7" s="1600"/>
      <c r="AX7" s="1605"/>
      <c r="AY7" s="1605"/>
    </row>
    <row r="8" spans="1:57" s="1604" customFormat="1" ht="13.5" customHeight="1" x14ac:dyDescent="0.2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807"/>
      <c r="J8" s="1807"/>
      <c r="K8" s="1807"/>
      <c r="L8" s="1807"/>
      <c r="M8" s="1807"/>
      <c r="N8" s="1807"/>
      <c r="O8" s="1807"/>
      <c r="P8" s="1603"/>
      <c r="Q8" s="1603"/>
      <c r="R8" s="1603"/>
      <c r="S8" s="1603"/>
      <c r="T8" s="1603"/>
      <c r="U8" s="1603"/>
      <c r="V8" s="1603"/>
      <c r="W8" s="1600"/>
      <c r="AX8" s="1605"/>
      <c r="AY8" s="1605"/>
    </row>
    <row r="9" spans="1:57" s="1604" customFormat="1" ht="32.25" customHeight="1" x14ac:dyDescent="0.2">
      <c r="A9" s="1828"/>
      <c r="B9" s="1829"/>
      <c r="C9" s="1805" t="s">
        <v>10</v>
      </c>
      <c r="D9" s="1709" t="s">
        <v>11</v>
      </c>
      <c r="E9" s="1756" t="s">
        <v>12</v>
      </c>
      <c r="F9" s="1805" t="s">
        <v>10</v>
      </c>
      <c r="G9" s="1709" t="s">
        <v>11</v>
      </c>
      <c r="H9" s="1756" t="s">
        <v>12</v>
      </c>
      <c r="I9" s="1807"/>
      <c r="J9" s="1807"/>
      <c r="K9" s="1807"/>
      <c r="L9" s="1807"/>
      <c r="M9" s="1807"/>
      <c r="N9" s="1807"/>
      <c r="O9" s="1807"/>
      <c r="P9" s="1603"/>
      <c r="Q9" s="1603"/>
      <c r="R9" s="1603"/>
      <c r="S9" s="1603"/>
      <c r="T9" s="1603"/>
      <c r="U9" s="1603"/>
      <c r="V9" s="1603"/>
      <c r="W9" s="1600"/>
      <c r="AX9" s="1605"/>
      <c r="AY9" s="1605"/>
    </row>
    <row r="10" spans="1:57" s="1604" customFormat="1" ht="13.5" customHeight="1" x14ac:dyDescent="0.2">
      <c r="A10" s="1867" t="s">
        <v>13</v>
      </c>
      <c r="B10" s="1757" t="s">
        <v>14</v>
      </c>
      <c r="C10" s="1656">
        <f>SUM(D10:E10)</f>
        <v>0</v>
      </c>
      <c r="D10" s="1659"/>
      <c r="E10" s="1616"/>
      <c r="F10" s="1656">
        <f>SUM(G10:H10)</f>
        <v>0</v>
      </c>
      <c r="G10" s="1659"/>
      <c r="H10" s="1616"/>
      <c r="I10" s="1793" t="str">
        <f>$BA10&amp;$BB10&amp;""</f>
        <v/>
      </c>
      <c r="J10" s="1807"/>
      <c r="K10" s="1807"/>
      <c r="L10" s="1807"/>
      <c r="M10" s="1807"/>
      <c r="N10" s="1807"/>
      <c r="O10" s="1807"/>
      <c r="P10" s="1603"/>
      <c r="Q10" s="1603"/>
      <c r="R10" s="1603"/>
      <c r="S10" s="1603"/>
      <c r="T10" s="1603"/>
      <c r="U10" s="1603"/>
      <c r="V10" s="1603"/>
      <c r="W10" s="1600"/>
      <c r="AX10" s="1605"/>
      <c r="AY10" s="1605"/>
      <c r="BA10" s="1791" t="str">
        <f>IF($D10+$E10&lt;&gt;$C10,"NO ALTERE LAS FORMULAS, la suma de Hombres y Mujeres NO es igual al Total.","")</f>
        <v/>
      </c>
      <c r="BB10" s="1791" t="str">
        <f>IF($G10+$H10&lt;&gt;$F10,"NO ALTERE LAS FORMULAS, la suma de Hombres y Mujeres NO es igual al Total.","")</f>
        <v/>
      </c>
      <c r="BC10" s="1791"/>
      <c r="BD10" s="1792">
        <f>IF($D10+$E10&lt;&gt;$C10,1,0)</f>
        <v>0</v>
      </c>
      <c r="BE10" s="1792">
        <f>IF($G10+$H10&lt;&gt;$F10,1,0)</f>
        <v>0</v>
      </c>
    </row>
    <row r="11" spans="1:57" s="1604" customFormat="1" ht="13.5" customHeight="1" x14ac:dyDescent="0.2">
      <c r="A11" s="1868"/>
      <c r="B11" s="1758" t="s">
        <v>16</v>
      </c>
      <c r="C11" s="1617">
        <f>SUM(D11:E11)</f>
        <v>0</v>
      </c>
      <c r="D11" s="1618"/>
      <c r="E11" s="1645"/>
      <c r="F11" s="1617">
        <f>SUM(G11:H11)</f>
        <v>0</v>
      </c>
      <c r="G11" s="1611"/>
      <c r="H11" s="1759"/>
      <c r="I11" s="1793" t="str">
        <f>$BA11&amp;$BB11&amp;""</f>
        <v/>
      </c>
      <c r="J11" s="1807"/>
      <c r="K11" s="1807"/>
      <c r="L11" s="1807"/>
      <c r="M11" s="1807"/>
      <c r="N11" s="1807"/>
      <c r="O11" s="1807"/>
      <c r="P11" s="1603"/>
      <c r="Q11" s="1603"/>
      <c r="R11" s="1603"/>
      <c r="S11" s="1603"/>
      <c r="T11" s="1603"/>
      <c r="U11" s="1603"/>
      <c r="V11" s="1603"/>
      <c r="W11" s="1600"/>
      <c r="AX11" s="1605"/>
      <c r="AY11" s="1605"/>
      <c r="BA11" s="1791" t="str">
        <f>IF($D11+$E11&lt;&gt;$C11,"NO ALTERE LAS FORMULAS, la suma de Hombres y Mujeres NO es igual al Total.","")</f>
        <v/>
      </c>
      <c r="BB11" s="1791" t="str">
        <f>IF($G11+$H11&lt;&gt;$F11,"NO ALTERE LAS FORMULAS, la suma de Hombres y Mujeres NO es igual al Total.","")</f>
        <v/>
      </c>
      <c r="BC11" s="1791"/>
      <c r="BD11" s="1792">
        <f>IF($D11+$E11&lt;&gt;$C11,1,0)</f>
        <v>0</v>
      </c>
      <c r="BE11" s="1792">
        <f>IF($G11+$H11&lt;&gt;$F11,1,0)</f>
        <v>0</v>
      </c>
    </row>
    <row r="12" spans="1:57" s="1604" customFormat="1" ht="13.5" customHeight="1" x14ac:dyDescent="0.2">
      <c r="A12" s="1867" t="s">
        <v>17</v>
      </c>
      <c r="B12" s="1757" t="s">
        <v>14</v>
      </c>
      <c r="C12" s="1656">
        <f>SUM(D12:E12)</f>
        <v>0</v>
      </c>
      <c r="D12" s="1659"/>
      <c r="E12" s="1616"/>
      <c r="F12" s="1656">
        <f>SUM(G12:H12)</f>
        <v>0</v>
      </c>
      <c r="G12" s="1659"/>
      <c r="H12" s="1616"/>
      <c r="I12" s="1793" t="str">
        <f>$BA12&amp;$BB12&amp;""</f>
        <v/>
      </c>
      <c r="J12" s="1807"/>
      <c r="K12" s="1807"/>
      <c r="L12" s="1807"/>
      <c r="M12" s="1807"/>
      <c r="N12" s="1807"/>
      <c r="O12" s="1807"/>
      <c r="P12" s="1603"/>
      <c r="Q12" s="1603"/>
      <c r="R12" s="1603"/>
      <c r="S12" s="1603"/>
      <c r="T12" s="1603"/>
      <c r="U12" s="1603"/>
      <c r="V12" s="1603"/>
      <c r="W12" s="1600"/>
      <c r="AX12" s="1605"/>
      <c r="AY12" s="1605"/>
      <c r="BA12" s="1791" t="str">
        <f>IF($D12+$E12&lt;&gt;$C12,"NO ALTERE LAS FORMULAS, la suma de Hombres y Mujeres NO es igual al Total.","")</f>
        <v/>
      </c>
      <c r="BB12" s="1791" t="str">
        <f>IF($G12+$H12&lt;&gt;$F12,"NO ALTERE LAS FORMULAS, la suma de Hombres y Mujeres NO es igual al Total.","")</f>
        <v/>
      </c>
      <c r="BC12" s="1791"/>
      <c r="BD12" s="1792">
        <f>IF($D12+$E12&lt;&gt;$C12,1,0)</f>
        <v>0</v>
      </c>
      <c r="BE12" s="1792">
        <f>IF($G12+$H12&lt;&gt;$F12,1,0)</f>
        <v>0</v>
      </c>
    </row>
    <row r="13" spans="1:57" s="1604" customFormat="1" ht="13.5" customHeight="1" x14ac:dyDescent="0.2">
      <c r="A13" s="1868"/>
      <c r="B13" s="1758" t="s">
        <v>16</v>
      </c>
      <c r="C13" s="1617">
        <f>SUM(D13:E13)</f>
        <v>0</v>
      </c>
      <c r="D13" s="1618"/>
      <c r="E13" s="1645"/>
      <c r="F13" s="1617">
        <f>SUM(G13:H13)</f>
        <v>0</v>
      </c>
      <c r="G13" s="1611"/>
      <c r="H13" s="1759"/>
      <c r="I13" s="1793" t="str">
        <f>$BA13&amp;$BB13&amp;""</f>
        <v/>
      </c>
      <c r="J13" s="1807"/>
      <c r="K13" s="1807"/>
      <c r="L13" s="1807"/>
      <c r="M13" s="1807"/>
      <c r="N13" s="1807"/>
      <c r="O13" s="1807"/>
      <c r="P13" s="1603"/>
      <c r="Q13" s="1603"/>
      <c r="R13" s="1603"/>
      <c r="S13" s="1603"/>
      <c r="T13" s="1603"/>
      <c r="U13" s="1603"/>
      <c r="V13" s="1603"/>
      <c r="W13" s="1600"/>
      <c r="AX13" s="1605"/>
      <c r="AY13" s="1605"/>
      <c r="BA13" s="1791" t="str">
        <f>IF($D13+$E13&lt;&gt;$C13,"NO ALTERE LAS FORMULAS, la suma de Hombres y Mujeres NO es igual al Total.","")</f>
        <v/>
      </c>
      <c r="BB13" s="1791" t="str">
        <f>IF($G13+$H13&lt;&gt;$F13,"NO ALTERE LAS FORMULAS, la suma de Hombres y Mujeres NO es igual al Total.","")</f>
        <v/>
      </c>
      <c r="BC13" s="1791"/>
      <c r="BD13" s="1792">
        <f>IF($D13+$E13&lt;&gt;$C13,1,0)</f>
        <v>0</v>
      </c>
      <c r="BE13" s="1792">
        <f>IF($G13+$H13&lt;&gt;$F13,1,0)</f>
        <v>0</v>
      </c>
    </row>
    <row r="14" spans="1:57" s="1604" customFormat="1" ht="13.5" customHeight="1" x14ac:dyDescent="0.2">
      <c r="A14" s="1852" t="s">
        <v>18</v>
      </c>
      <c r="B14" s="1853"/>
      <c r="C14" s="1647">
        <f t="shared" ref="C14:H14" si="0">SUM(C10:C13)</f>
        <v>0</v>
      </c>
      <c r="D14" s="1647">
        <f t="shared" si="0"/>
        <v>0</v>
      </c>
      <c r="E14" s="1647">
        <f t="shared" si="0"/>
        <v>0</v>
      </c>
      <c r="F14" s="1647">
        <f t="shared" si="0"/>
        <v>0</v>
      </c>
      <c r="G14" s="1647">
        <f t="shared" si="0"/>
        <v>0</v>
      </c>
      <c r="H14" s="1647">
        <f t="shared" si="0"/>
        <v>0</v>
      </c>
      <c r="I14" s="1603"/>
      <c r="J14" s="1807"/>
      <c r="K14" s="1807"/>
      <c r="L14" s="1807"/>
      <c r="M14" s="1807"/>
      <c r="N14" s="1807"/>
      <c r="O14" s="1807"/>
      <c r="P14" s="1603"/>
      <c r="Q14" s="1603"/>
      <c r="R14" s="1603"/>
      <c r="S14" s="1603"/>
      <c r="T14" s="1603"/>
      <c r="U14" s="1603"/>
      <c r="V14" s="1603"/>
      <c r="W14" s="1600"/>
      <c r="AX14" s="1605"/>
      <c r="AY14" s="1605"/>
    </row>
    <row r="15" spans="1:57" s="1604" customFormat="1" ht="13.5" customHeight="1" x14ac:dyDescent="0.2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807"/>
      <c r="J15" s="1807"/>
      <c r="K15" s="1807"/>
      <c r="L15" s="1807"/>
      <c r="M15" s="1807"/>
      <c r="N15" s="1807"/>
      <c r="O15" s="1807"/>
      <c r="P15" s="1603"/>
      <c r="Q15" s="1603"/>
      <c r="R15" s="1603"/>
      <c r="S15" s="1603"/>
      <c r="T15" s="1603"/>
      <c r="U15" s="1603"/>
      <c r="V15" s="1603"/>
      <c r="W15" s="1600"/>
      <c r="AX15" s="1605"/>
      <c r="AY15" s="1605"/>
    </row>
    <row r="16" spans="1:57" s="1604" customFormat="1" ht="57" customHeight="1" x14ac:dyDescent="0.2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807"/>
      <c r="K16" s="1807"/>
      <c r="L16" s="1807"/>
      <c r="M16" s="1807"/>
      <c r="N16" s="1807"/>
      <c r="O16" s="1807"/>
      <c r="P16" s="1603"/>
      <c r="Q16" s="1603"/>
      <c r="R16" s="1603"/>
      <c r="S16" s="1603"/>
      <c r="T16" s="1603"/>
      <c r="U16" s="1603"/>
      <c r="V16" s="1603"/>
      <c r="W16" s="1600"/>
      <c r="AX16" s="1605"/>
      <c r="AY16" s="1605"/>
    </row>
    <row r="17" spans="1:58" s="1604" customFormat="1" ht="15.75" customHeight="1" x14ac:dyDescent="0.2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807"/>
      <c r="K17" s="1807"/>
      <c r="L17" s="1807"/>
      <c r="M17" s="1807"/>
      <c r="N17" s="1807"/>
      <c r="O17" s="1807"/>
      <c r="P17" s="1603"/>
      <c r="Q17" s="1603"/>
      <c r="R17" s="1603"/>
      <c r="S17" s="1603"/>
      <c r="T17" s="1603"/>
      <c r="U17" s="1603"/>
      <c r="V17" s="1603"/>
      <c r="W17" s="1600"/>
      <c r="AX17" s="1605"/>
      <c r="AY17" s="1605"/>
    </row>
    <row r="18" spans="1:58" s="1604" customFormat="1" ht="21.75" customHeight="1" x14ac:dyDescent="0.2">
      <c r="A18" s="1871"/>
      <c r="B18" s="1872"/>
      <c r="C18" s="1831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807"/>
      <c r="K18" s="1807"/>
      <c r="L18" s="1807"/>
      <c r="M18" s="1807"/>
      <c r="N18" s="1807"/>
      <c r="O18" s="1807"/>
      <c r="P18" s="1603"/>
      <c r="Q18" s="1603"/>
      <c r="R18" s="1603"/>
      <c r="S18" s="1603"/>
      <c r="T18" s="1603"/>
      <c r="U18" s="1603"/>
      <c r="V18" s="1603"/>
      <c r="W18" s="1600"/>
      <c r="AX18" s="1605"/>
      <c r="AY18" s="1605"/>
    </row>
    <row r="19" spans="1:58" s="1604" customFormat="1" ht="18.75" customHeight="1" x14ac:dyDescent="0.2">
      <c r="A19" s="1812" t="s">
        <v>30</v>
      </c>
      <c r="B19" s="1813"/>
      <c r="C19" s="1750">
        <f>SUM(D19:I19)</f>
        <v>0</v>
      </c>
      <c r="D19" s="1751"/>
      <c r="E19" s="1752"/>
      <c r="F19" s="1752"/>
      <c r="G19" s="1752"/>
      <c r="H19" s="1752"/>
      <c r="I19" s="1753"/>
      <c r="J19" s="1793" t="str">
        <f>$BA19&amp;""</f>
        <v/>
      </c>
      <c r="K19" s="1807"/>
      <c r="L19" s="1807"/>
      <c r="M19" s="1807"/>
      <c r="N19" s="1807"/>
      <c r="O19" s="1807"/>
      <c r="P19" s="1603"/>
      <c r="Q19" s="1603"/>
      <c r="R19" s="1603"/>
      <c r="S19" s="1603"/>
      <c r="T19" s="1603"/>
      <c r="U19" s="1603"/>
      <c r="V19" s="1603"/>
      <c r="W19" s="1600"/>
      <c r="AX19" s="1605"/>
      <c r="AY19" s="1605"/>
      <c r="BA19" s="1791" t="str">
        <f>IF(SUM($D19:$I19)&lt;&gt;$C19,"NO ALTERE LAS FORMULAS, la suma de las edades NO es igual al Total.","")</f>
        <v/>
      </c>
      <c r="BD19" s="1792">
        <f>IF(SUM($D19:$I19)&lt;&gt;$C19,1,0)</f>
        <v>0</v>
      </c>
    </row>
    <row r="20" spans="1:58" s="1620" customFormat="1" ht="13.5" customHeight="1" x14ac:dyDescent="0.2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AX20" s="1781"/>
      <c r="AY20" s="1781"/>
    </row>
    <row r="21" spans="1:58" s="1592" customFormat="1" ht="55.5" customHeight="1" x14ac:dyDescent="0.25">
      <c r="A21" s="1772" t="s">
        <v>32</v>
      </c>
      <c r="B21" s="1633"/>
      <c r="C21" s="1633"/>
      <c r="D21" s="1633"/>
    </row>
    <row r="22" spans="1:58" s="1592" customFormat="1" ht="38.2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</row>
    <row r="23" spans="1:58" s="1592" customFormat="1" ht="15" customHeight="1" x14ac:dyDescent="0.25">
      <c r="A23" s="1822"/>
      <c r="B23" s="1876"/>
      <c r="C23" s="1822"/>
      <c r="D23" s="1840"/>
      <c r="E23" s="1822"/>
      <c r="F23" s="1843"/>
      <c r="G23" s="1881"/>
      <c r="H23" s="1840"/>
    </row>
    <row r="24" spans="1:58" s="1592" customFormat="1" ht="15" x14ac:dyDescent="0.25">
      <c r="A24" s="1822"/>
      <c r="B24" s="1876"/>
      <c r="C24" s="1823"/>
      <c r="D24" s="1841"/>
      <c r="E24" s="1823"/>
      <c r="F24" s="1844"/>
      <c r="G24" s="1882"/>
      <c r="H24" s="1841"/>
    </row>
    <row r="25" spans="1:58" s="1592" customFormat="1" ht="21" x14ac:dyDescent="0.25">
      <c r="A25" s="1823"/>
      <c r="B25" s="1877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</row>
    <row r="26" spans="1:58" s="1592" customFormat="1" ht="15" x14ac:dyDescent="0.25">
      <c r="A26" s="1636" t="s">
        <v>41</v>
      </c>
      <c r="B26" s="1637">
        <f>SUM(C26:D26)</f>
        <v>0</v>
      </c>
      <c r="C26" s="1638"/>
      <c r="D26" s="1616"/>
      <c r="E26" s="1687"/>
      <c r="F26" s="1688"/>
      <c r="G26" s="1689"/>
      <c r="H26" s="1690"/>
      <c r="I26" s="1793" t="str">
        <f>$BA26&amp;""&amp;$BB26&amp;""&amp;$BC26&amp;""</f>
        <v/>
      </c>
      <c r="BA26" s="1791" t="str">
        <f>IF($C26+$D26&lt;&gt;$B26,"NO ALTERE LAS FORMULAS, la suma de las edades NO es igual al Total.","")</f>
        <v/>
      </c>
      <c r="BB26" s="1791" t="str">
        <f>IF($B26&lt;&gt;$E26+$F26,"El número TOTAL de solicitudes resueltas NO ES IGUAL a la suma POR SEXO.","")</f>
        <v/>
      </c>
      <c r="BC26" s="1791" t="str">
        <f>IF(AND($B26&lt;&gt;0,SUM($G26:$H26)&lt;&gt;0),"Recuerde que * Registra Establecimiento que resuelve - ** Registra Establecimiento que solicita la Teleasistencia.","")</f>
        <v/>
      </c>
      <c r="BD26" s="1792">
        <f>IF($C26+$D26&lt;&gt;$B26,1,0)</f>
        <v>0</v>
      </c>
      <c r="BE26" s="1792">
        <f>IF($B26&lt;&gt;$E26+$F26,1,0)</f>
        <v>0</v>
      </c>
      <c r="BF26" s="1792">
        <f>IF(AND(B26&lt;&gt;0,SUM(G26:H26)&lt;&gt;0),1,0)</f>
        <v>0</v>
      </c>
    </row>
    <row r="27" spans="1:58" s="1592" customFormat="1" ht="15" x14ac:dyDescent="0.25">
      <c r="A27" s="1640" t="s">
        <v>42</v>
      </c>
      <c r="B27" s="1637">
        <f t="shared" ref="B27:B64" si="1">SUM(C27:D27)</f>
        <v>0</v>
      </c>
      <c r="C27" s="1638"/>
      <c r="D27" s="1639"/>
      <c r="E27" s="1638"/>
      <c r="F27" s="1672"/>
      <c r="G27" s="1676"/>
      <c r="H27" s="1677"/>
      <c r="I27" s="1793" t="str">
        <f t="shared" ref="I27:I66" si="2">$BA27&amp;""&amp;$BB27&amp;""&amp;$BC27&amp;""</f>
        <v/>
      </c>
      <c r="BA27" s="1791" t="str">
        <f t="shared" ref="BA27:BA66" si="3">IF($C27+$D27&lt;&gt;$B27,"NO ALTERE LAS FORMULAS, la suma de las edades NO es igual al Total.","")</f>
        <v/>
      </c>
      <c r="BB27" s="1791" t="str">
        <f t="shared" ref="BB27:BB66" si="4">IF($B27&lt;&gt;$E27+$F27,"El número TOTAL de solicitudes resueltas NO ES IGUAL a la suma POR SEXO.","")</f>
        <v/>
      </c>
      <c r="BC27" s="1791" t="str">
        <f t="shared" ref="BC27:BC66" si="5">IF(AND($B27&lt;&gt;0,SUM($G27:$H27)&lt;&gt;0),"Recuerde que * Registra Establecimiento que resuelve - ** Registra Establecimiento que solicita la Teleasistencia.","")</f>
        <v/>
      </c>
      <c r="BD27" s="1792">
        <f t="shared" ref="BD27:BD66" si="6">IF($C27+$D27&lt;&gt;$B27,1,0)</f>
        <v>0</v>
      </c>
      <c r="BE27" s="1792">
        <f t="shared" ref="BE27:BE66" si="7">IF($B27&lt;&gt;$E27+$F27,1,0)</f>
        <v>0</v>
      </c>
      <c r="BF27" s="1792">
        <f t="shared" ref="BF27:BF66" si="8">IF(AND(B27&lt;&gt;0,SUM(G27:H27)&lt;&gt;0),1,0)</f>
        <v>0</v>
      </c>
    </row>
    <row r="28" spans="1:58" s="1592" customFormat="1" ht="15" x14ac:dyDescent="0.25">
      <c r="A28" s="1640" t="s">
        <v>43</v>
      </c>
      <c r="B28" s="1637">
        <f t="shared" si="1"/>
        <v>0</v>
      </c>
      <c r="C28" s="1638"/>
      <c r="D28" s="1639"/>
      <c r="E28" s="1638"/>
      <c r="F28" s="1672"/>
      <c r="G28" s="1676"/>
      <c r="H28" s="1677"/>
      <c r="I28" s="1793" t="str">
        <f t="shared" si="2"/>
        <v/>
      </c>
      <c r="BA28" s="1791" t="str">
        <f t="shared" si="3"/>
        <v/>
      </c>
      <c r="BB28" s="1791" t="str">
        <f t="shared" si="4"/>
        <v/>
      </c>
      <c r="BC28" s="1791" t="str">
        <f t="shared" si="5"/>
        <v/>
      </c>
      <c r="BD28" s="1792">
        <f t="shared" si="6"/>
        <v>0</v>
      </c>
      <c r="BE28" s="1792">
        <f t="shared" si="7"/>
        <v>0</v>
      </c>
      <c r="BF28" s="1792">
        <f t="shared" si="8"/>
        <v>0</v>
      </c>
    </row>
    <row r="29" spans="1:58" s="1592" customFormat="1" ht="15" x14ac:dyDescent="0.25">
      <c r="A29" s="1640" t="s">
        <v>44</v>
      </c>
      <c r="B29" s="1637">
        <f t="shared" si="1"/>
        <v>3</v>
      </c>
      <c r="C29" s="1638"/>
      <c r="D29" s="1639">
        <v>3</v>
      </c>
      <c r="E29" s="1638">
        <v>3</v>
      </c>
      <c r="F29" s="1672"/>
      <c r="G29" s="1676"/>
      <c r="H29" s="1677"/>
      <c r="I29" s="1793" t="str">
        <f t="shared" si="2"/>
        <v/>
      </c>
      <c r="BA29" s="1791" t="str">
        <f t="shared" si="3"/>
        <v/>
      </c>
      <c r="BB29" s="1791" t="str">
        <f t="shared" si="4"/>
        <v/>
      </c>
      <c r="BC29" s="1791" t="str">
        <f t="shared" si="5"/>
        <v/>
      </c>
      <c r="BD29" s="1792">
        <f t="shared" si="6"/>
        <v>0</v>
      </c>
      <c r="BE29" s="1792">
        <f t="shared" si="7"/>
        <v>0</v>
      </c>
      <c r="BF29" s="1792">
        <f t="shared" si="8"/>
        <v>0</v>
      </c>
    </row>
    <row r="30" spans="1:58" s="1592" customFormat="1" ht="15" x14ac:dyDescent="0.25">
      <c r="A30" s="1640" t="s">
        <v>45</v>
      </c>
      <c r="B30" s="1637">
        <f t="shared" si="1"/>
        <v>0</v>
      </c>
      <c r="C30" s="1638"/>
      <c r="D30" s="1639"/>
      <c r="E30" s="1638"/>
      <c r="F30" s="1672"/>
      <c r="G30" s="1676"/>
      <c r="H30" s="1677"/>
      <c r="I30" s="1793" t="str">
        <f t="shared" si="2"/>
        <v/>
      </c>
      <c r="BA30" s="1791" t="str">
        <f t="shared" si="3"/>
        <v/>
      </c>
      <c r="BB30" s="1791" t="str">
        <f t="shared" si="4"/>
        <v/>
      </c>
      <c r="BC30" s="1791" t="str">
        <f t="shared" si="5"/>
        <v/>
      </c>
      <c r="BD30" s="1792">
        <f t="shared" si="6"/>
        <v>0</v>
      </c>
      <c r="BE30" s="1792">
        <f t="shared" si="7"/>
        <v>0</v>
      </c>
      <c r="BF30" s="1792">
        <f t="shared" si="8"/>
        <v>0</v>
      </c>
    </row>
    <row r="31" spans="1:58" s="1592" customFormat="1" ht="15" x14ac:dyDescent="0.25">
      <c r="A31" s="1640" t="s">
        <v>46</v>
      </c>
      <c r="B31" s="1637">
        <f t="shared" si="1"/>
        <v>0</v>
      </c>
      <c r="C31" s="1638"/>
      <c r="D31" s="1639"/>
      <c r="E31" s="1638"/>
      <c r="F31" s="1672"/>
      <c r="G31" s="1676"/>
      <c r="H31" s="1677"/>
      <c r="I31" s="1793" t="str">
        <f t="shared" si="2"/>
        <v/>
      </c>
      <c r="BA31" s="1791" t="str">
        <f t="shared" si="3"/>
        <v/>
      </c>
      <c r="BB31" s="1791" t="str">
        <f t="shared" si="4"/>
        <v/>
      </c>
      <c r="BC31" s="1791" t="str">
        <f t="shared" si="5"/>
        <v/>
      </c>
      <c r="BD31" s="1792">
        <f t="shared" si="6"/>
        <v>0</v>
      </c>
      <c r="BE31" s="1792">
        <f t="shared" si="7"/>
        <v>0</v>
      </c>
      <c r="BF31" s="1792">
        <f t="shared" si="8"/>
        <v>0</v>
      </c>
    </row>
    <row r="32" spans="1:58" s="1592" customFormat="1" ht="15" x14ac:dyDescent="0.25">
      <c r="A32" s="1640" t="s">
        <v>47</v>
      </c>
      <c r="B32" s="1637">
        <f t="shared" si="1"/>
        <v>0</v>
      </c>
      <c r="C32" s="1638"/>
      <c r="D32" s="1639"/>
      <c r="E32" s="1638"/>
      <c r="F32" s="1672"/>
      <c r="G32" s="1676"/>
      <c r="H32" s="1677"/>
      <c r="I32" s="1793" t="str">
        <f t="shared" si="2"/>
        <v/>
      </c>
      <c r="BA32" s="1791" t="str">
        <f t="shared" si="3"/>
        <v/>
      </c>
      <c r="BB32" s="1791" t="str">
        <f t="shared" si="4"/>
        <v/>
      </c>
      <c r="BC32" s="1791" t="str">
        <f t="shared" si="5"/>
        <v/>
      </c>
      <c r="BD32" s="1792">
        <f t="shared" si="6"/>
        <v>0</v>
      </c>
      <c r="BE32" s="1792">
        <f t="shared" si="7"/>
        <v>0</v>
      </c>
      <c r="BF32" s="1792">
        <f t="shared" si="8"/>
        <v>0</v>
      </c>
    </row>
    <row r="33" spans="1:58" s="1592" customFormat="1" ht="15" x14ac:dyDescent="0.25">
      <c r="A33" s="1640" t="s">
        <v>48</v>
      </c>
      <c r="B33" s="1637">
        <f t="shared" si="1"/>
        <v>0</v>
      </c>
      <c r="C33" s="1638"/>
      <c r="D33" s="1639"/>
      <c r="E33" s="1638"/>
      <c r="F33" s="1672"/>
      <c r="G33" s="1676"/>
      <c r="H33" s="1677"/>
      <c r="I33" s="1793" t="str">
        <f t="shared" si="2"/>
        <v/>
      </c>
      <c r="BA33" s="1791" t="str">
        <f t="shared" si="3"/>
        <v/>
      </c>
      <c r="BB33" s="1791" t="str">
        <f t="shared" si="4"/>
        <v/>
      </c>
      <c r="BC33" s="1791" t="str">
        <f t="shared" si="5"/>
        <v/>
      </c>
      <c r="BD33" s="1792">
        <f t="shared" si="6"/>
        <v>0</v>
      </c>
      <c r="BE33" s="1792">
        <f t="shared" si="7"/>
        <v>0</v>
      </c>
      <c r="BF33" s="1792">
        <f t="shared" si="8"/>
        <v>0</v>
      </c>
    </row>
    <row r="34" spans="1:58" s="1592" customFormat="1" ht="15" x14ac:dyDescent="0.25">
      <c r="A34" s="1640" t="s">
        <v>49</v>
      </c>
      <c r="B34" s="1637">
        <f t="shared" si="1"/>
        <v>0</v>
      </c>
      <c r="C34" s="1638"/>
      <c r="D34" s="1639"/>
      <c r="E34" s="1638"/>
      <c r="F34" s="1672"/>
      <c r="G34" s="1676"/>
      <c r="H34" s="1677"/>
      <c r="I34" s="1793" t="str">
        <f t="shared" si="2"/>
        <v/>
      </c>
      <c r="BA34" s="1791" t="str">
        <f t="shared" si="3"/>
        <v/>
      </c>
      <c r="BB34" s="1791" t="str">
        <f t="shared" si="4"/>
        <v/>
      </c>
      <c r="BC34" s="1791" t="str">
        <f t="shared" si="5"/>
        <v/>
      </c>
      <c r="BD34" s="1792">
        <f t="shared" si="6"/>
        <v>0</v>
      </c>
      <c r="BE34" s="1792">
        <f t="shared" si="7"/>
        <v>0</v>
      </c>
      <c r="BF34" s="1792">
        <f t="shared" si="8"/>
        <v>0</v>
      </c>
    </row>
    <row r="35" spans="1:58" s="1592" customFormat="1" ht="15" x14ac:dyDescent="0.25">
      <c r="A35" s="1640" t="s">
        <v>50</v>
      </c>
      <c r="B35" s="1637">
        <f t="shared" si="1"/>
        <v>0</v>
      </c>
      <c r="C35" s="1638"/>
      <c r="D35" s="1639"/>
      <c r="E35" s="1638"/>
      <c r="F35" s="1672"/>
      <c r="G35" s="1676"/>
      <c r="H35" s="1677"/>
      <c r="I35" s="1793" t="str">
        <f t="shared" si="2"/>
        <v/>
      </c>
      <c r="BA35" s="1791" t="str">
        <f t="shared" si="3"/>
        <v/>
      </c>
      <c r="BB35" s="1791" t="str">
        <f t="shared" si="4"/>
        <v/>
      </c>
      <c r="BC35" s="1791" t="str">
        <f t="shared" si="5"/>
        <v/>
      </c>
      <c r="BD35" s="1792">
        <f t="shared" si="6"/>
        <v>0</v>
      </c>
      <c r="BE35" s="1792">
        <f t="shared" si="7"/>
        <v>0</v>
      </c>
      <c r="BF35" s="1792">
        <f t="shared" si="8"/>
        <v>0</v>
      </c>
    </row>
    <row r="36" spans="1:58" s="1592" customFormat="1" ht="24" customHeight="1" x14ac:dyDescent="0.25">
      <c r="A36" s="1641" t="s">
        <v>51</v>
      </c>
      <c r="B36" s="1637">
        <f t="shared" si="1"/>
        <v>0</v>
      </c>
      <c r="C36" s="1638"/>
      <c r="D36" s="1639"/>
      <c r="E36" s="1638"/>
      <c r="F36" s="1672"/>
      <c r="G36" s="1676"/>
      <c r="H36" s="1677"/>
      <c r="I36" s="1793" t="str">
        <f t="shared" si="2"/>
        <v/>
      </c>
      <c r="BA36" s="1791" t="str">
        <f t="shared" si="3"/>
        <v/>
      </c>
      <c r="BB36" s="1791" t="str">
        <f t="shared" si="4"/>
        <v/>
      </c>
      <c r="BC36" s="1791" t="str">
        <f t="shared" si="5"/>
        <v/>
      </c>
      <c r="BD36" s="1792">
        <f t="shared" si="6"/>
        <v>0</v>
      </c>
      <c r="BE36" s="1792">
        <f t="shared" si="7"/>
        <v>0</v>
      </c>
      <c r="BF36" s="1792">
        <f t="shared" si="8"/>
        <v>0</v>
      </c>
    </row>
    <row r="37" spans="1:58" s="1592" customFormat="1" ht="15" x14ac:dyDescent="0.25">
      <c r="A37" s="1640" t="s">
        <v>52</v>
      </c>
      <c r="B37" s="1637">
        <f t="shared" si="1"/>
        <v>0</v>
      </c>
      <c r="C37" s="1638"/>
      <c r="D37" s="1639"/>
      <c r="E37" s="1638"/>
      <c r="F37" s="1672"/>
      <c r="G37" s="1676"/>
      <c r="H37" s="1677"/>
      <c r="I37" s="1793" t="str">
        <f t="shared" si="2"/>
        <v/>
      </c>
      <c r="BA37" s="1791" t="str">
        <f t="shared" si="3"/>
        <v/>
      </c>
      <c r="BB37" s="1791" t="str">
        <f t="shared" si="4"/>
        <v/>
      </c>
      <c r="BC37" s="1791" t="str">
        <f t="shared" si="5"/>
        <v/>
      </c>
      <c r="BD37" s="1792">
        <f t="shared" si="6"/>
        <v>0</v>
      </c>
      <c r="BE37" s="1792">
        <f t="shared" si="7"/>
        <v>0</v>
      </c>
      <c r="BF37" s="1792">
        <f t="shared" si="8"/>
        <v>0</v>
      </c>
    </row>
    <row r="38" spans="1:58" s="1592" customFormat="1" ht="15" x14ac:dyDescent="0.25">
      <c r="A38" s="1640" t="s">
        <v>53</v>
      </c>
      <c r="B38" s="1637">
        <f t="shared" si="1"/>
        <v>0</v>
      </c>
      <c r="C38" s="1642"/>
      <c r="D38" s="1639"/>
      <c r="E38" s="1638"/>
      <c r="F38" s="1672"/>
      <c r="G38" s="1695"/>
      <c r="H38" s="1677"/>
      <c r="I38" s="1793" t="str">
        <f t="shared" si="2"/>
        <v/>
      </c>
      <c r="BA38" s="1791" t="str">
        <f t="shared" si="3"/>
        <v/>
      </c>
      <c r="BB38" s="1791" t="str">
        <f t="shared" si="4"/>
        <v/>
      </c>
      <c r="BC38" s="1791" t="str">
        <f t="shared" si="5"/>
        <v/>
      </c>
      <c r="BD38" s="1792">
        <f t="shared" si="6"/>
        <v>0</v>
      </c>
      <c r="BE38" s="1792">
        <f t="shared" si="7"/>
        <v>0</v>
      </c>
      <c r="BF38" s="1792">
        <f t="shared" si="8"/>
        <v>0</v>
      </c>
    </row>
    <row r="39" spans="1:58" s="1592" customFormat="1" ht="15" x14ac:dyDescent="0.25">
      <c r="A39" s="1694" t="s">
        <v>54</v>
      </c>
      <c r="B39" s="1637">
        <f t="shared" si="1"/>
        <v>0</v>
      </c>
      <c r="C39" s="1638"/>
      <c r="D39" s="1639"/>
      <c r="E39" s="1638"/>
      <c r="F39" s="1672"/>
      <c r="G39" s="1676"/>
      <c r="H39" s="1677"/>
      <c r="I39" s="1793" t="str">
        <f t="shared" si="2"/>
        <v/>
      </c>
      <c r="BA39" s="1791" t="str">
        <f t="shared" si="3"/>
        <v/>
      </c>
      <c r="BB39" s="1791" t="str">
        <f t="shared" si="4"/>
        <v/>
      </c>
      <c r="BC39" s="1791" t="str">
        <f t="shared" si="5"/>
        <v/>
      </c>
      <c r="BD39" s="1792">
        <f t="shared" si="6"/>
        <v>0</v>
      </c>
      <c r="BE39" s="1792">
        <f t="shared" si="7"/>
        <v>0</v>
      </c>
      <c r="BF39" s="1792">
        <f t="shared" si="8"/>
        <v>0</v>
      </c>
    </row>
    <row r="40" spans="1:58" s="1592" customFormat="1" ht="15" x14ac:dyDescent="0.25">
      <c r="A40" s="1640" t="s">
        <v>55</v>
      </c>
      <c r="B40" s="1637">
        <f t="shared" si="1"/>
        <v>0</v>
      </c>
      <c r="C40" s="1638"/>
      <c r="D40" s="1639"/>
      <c r="E40" s="1638"/>
      <c r="F40" s="1672"/>
      <c r="G40" s="1676"/>
      <c r="H40" s="1677"/>
      <c r="I40" s="1793" t="str">
        <f t="shared" si="2"/>
        <v/>
      </c>
      <c r="BA40" s="1791" t="str">
        <f t="shared" si="3"/>
        <v/>
      </c>
      <c r="BB40" s="1791" t="str">
        <f t="shared" si="4"/>
        <v/>
      </c>
      <c r="BC40" s="1791" t="str">
        <f t="shared" si="5"/>
        <v/>
      </c>
      <c r="BD40" s="1792">
        <f t="shared" si="6"/>
        <v>0</v>
      </c>
      <c r="BE40" s="1792">
        <f t="shared" si="7"/>
        <v>0</v>
      </c>
      <c r="BF40" s="1792">
        <f t="shared" si="8"/>
        <v>0</v>
      </c>
    </row>
    <row r="41" spans="1:58" s="1592" customFormat="1" ht="15" x14ac:dyDescent="0.25">
      <c r="A41" s="1640" t="s">
        <v>56</v>
      </c>
      <c r="B41" s="1637">
        <f t="shared" si="1"/>
        <v>0</v>
      </c>
      <c r="C41" s="1638"/>
      <c r="D41" s="1639"/>
      <c r="E41" s="1638"/>
      <c r="F41" s="1672"/>
      <c r="G41" s="1676"/>
      <c r="H41" s="1677"/>
      <c r="I41" s="1793" t="str">
        <f t="shared" si="2"/>
        <v/>
      </c>
      <c r="BA41" s="1791" t="str">
        <f t="shared" si="3"/>
        <v/>
      </c>
      <c r="BB41" s="1791" t="str">
        <f t="shared" si="4"/>
        <v/>
      </c>
      <c r="BC41" s="1791" t="str">
        <f t="shared" si="5"/>
        <v/>
      </c>
      <c r="BD41" s="1792">
        <f t="shared" si="6"/>
        <v>0</v>
      </c>
      <c r="BE41" s="1792">
        <f t="shared" si="7"/>
        <v>0</v>
      </c>
      <c r="BF41" s="1792">
        <f t="shared" si="8"/>
        <v>0</v>
      </c>
    </row>
    <row r="42" spans="1:58" s="1592" customFormat="1" ht="15" x14ac:dyDescent="0.25">
      <c r="A42" s="1640" t="s">
        <v>57</v>
      </c>
      <c r="B42" s="1637">
        <f t="shared" si="1"/>
        <v>0</v>
      </c>
      <c r="C42" s="1638"/>
      <c r="D42" s="1639"/>
      <c r="E42" s="1638"/>
      <c r="F42" s="1672"/>
      <c r="G42" s="1676"/>
      <c r="H42" s="1677"/>
      <c r="I42" s="1793" t="str">
        <f t="shared" si="2"/>
        <v/>
      </c>
      <c r="BA42" s="1791" t="str">
        <f t="shared" si="3"/>
        <v/>
      </c>
      <c r="BB42" s="1791" t="str">
        <f t="shared" si="4"/>
        <v/>
      </c>
      <c r="BC42" s="1791" t="str">
        <f t="shared" si="5"/>
        <v/>
      </c>
      <c r="BD42" s="1792">
        <f t="shared" si="6"/>
        <v>0</v>
      </c>
      <c r="BE42" s="1792">
        <f t="shared" si="7"/>
        <v>0</v>
      </c>
      <c r="BF42" s="1792">
        <f t="shared" si="8"/>
        <v>0</v>
      </c>
    </row>
    <row r="43" spans="1:58" s="1592" customFormat="1" ht="15" x14ac:dyDescent="0.25">
      <c r="A43" s="1640" t="s">
        <v>58</v>
      </c>
      <c r="B43" s="1637">
        <f t="shared" si="1"/>
        <v>0</v>
      </c>
      <c r="C43" s="1638"/>
      <c r="D43" s="1639"/>
      <c r="E43" s="1638"/>
      <c r="F43" s="1672"/>
      <c r="G43" s="1676"/>
      <c r="H43" s="1677"/>
      <c r="I43" s="1793" t="str">
        <f t="shared" si="2"/>
        <v/>
      </c>
      <c r="BA43" s="1791" t="str">
        <f t="shared" si="3"/>
        <v/>
      </c>
      <c r="BB43" s="1791" t="str">
        <f t="shared" si="4"/>
        <v/>
      </c>
      <c r="BC43" s="1791" t="str">
        <f t="shared" si="5"/>
        <v/>
      </c>
      <c r="BD43" s="1792">
        <f t="shared" si="6"/>
        <v>0</v>
      </c>
      <c r="BE43" s="1792">
        <f t="shared" si="7"/>
        <v>0</v>
      </c>
      <c r="BF43" s="1792">
        <f t="shared" si="8"/>
        <v>0</v>
      </c>
    </row>
    <row r="44" spans="1:58" s="1592" customFormat="1" ht="15" x14ac:dyDescent="0.25">
      <c r="A44" s="1640" t="s">
        <v>59</v>
      </c>
      <c r="B44" s="1637">
        <f t="shared" si="1"/>
        <v>0</v>
      </c>
      <c r="C44" s="1638"/>
      <c r="D44" s="1639"/>
      <c r="E44" s="1638"/>
      <c r="F44" s="1672"/>
      <c r="G44" s="1676"/>
      <c r="H44" s="1677"/>
      <c r="I44" s="1793" t="str">
        <f t="shared" si="2"/>
        <v/>
      </c>
      <c r="BA44" s="1791" t="str">
        <f t="shared" si="3"/>
        <v/>
      </c>
      <c r="BB44" s="1791" t="str">
        <f t="shared" si="4"/>
        <v/>
      </c>
      <c r="BC44" s="1791" t="str">
        <f t="shared" si="5"/>
        <v/>
      </c>
      <c r="BD44" s="1792">
        <f t="shared" si="6"/>
        <v>0</v>
      </c>
      <c r="BE44" s="1792">
        <f t="shared" si="7"/>
        <v>0</v>
      </c>
      <c r="BF44" s="1792">
        <f t="shared" si="8"/>
        <v>0</v>
      </c>
    </row>
    <row r="45" spans="1:58" s="1592" customFormat="1" ht="15" x14ac:dyDescent="0.25">
      <c r="A45" s="1640" t="s">
        <v>60</v>
      </c>
      <c r="B45" s="1637">
        <f>SUM(C45:D45)</f>
        <v>0</v>
      </c>
      <c r="C45" s="1638"/>
      <c r="D45" s="1639"/>
      <c r="E45" s="1638"/>
      <c r="F45" s="1672"/>
      <c r="G45" s="1676"/>
      <c r="H45" s="1677"/>
      <c r="I45" s="1793" t="str">
        <f t="shared" si="2"/>
        <v/>
      </c>
      <c r="BA45" s="1791" t="str">
        <f t="shared" si="3"/>
        <v/>
      </c>
      <c r="BB45" s="1791" t="str">
        <f t="shared" si="4"/>
        <v/>
      </c>
      <c r="BC45" s="1791" t="str">
        <f t="shared" si="5"/>
        <v/>
      </c>
      <c r="BD45" s="1792">
        <f t="shared" si="6"/>
        <v>0</v>
      </c>
      <c r="BE45" s="1792">
        <f t="shared" si="7"/>
        <v>0</v>
      </c>
      <c r="BF45" s="1792">
        <f t="shared" si="8"/>
        <v>0</v>
      </c>
    </row>
    <row r="46" spans="1:58" s="1592" customFormat="1" ht="15" x14ac:dyDescent="0.25">
      <c r="A46" s="1640" t="s">
        <v>61</v>
      </c>
      <c r="B46" s="1637">
        <f>SUM(C46:D46)</f>
        <v>0</v>
      </c>
      <c r="C46" s="1638"/>
      <c r="D46" s="1639"/>
      <c r="E46" s="1638"/>
      <c r="F46" s="1672"/>
      <c r="G46" s="1676"/>
      <c r="H46" s="1677"/>
      <c r="I46" s="1793" t="str">
        <f t="shared" si="2"/>
        <v/>
      </c>
      <c r="BA46" s="1791" t="str">
        <f t="shared" si="3"/>
        <v/>
      </c>
      <c r="BB46" s="1791" t="str">
        <f t="shared" si="4"/>
        <v/>
      </c>
      <c r="BC46" s="1791" t="str">
        <f t="shared" si="5"/>
        <v/>
      </c>
      <c r="BD46" s="1792">
        <f t="shared" si="6"/>
        <v>0</v>
      </c>
      <c r="BE46" s="1792">
        <f t="shared" si="7"/>
        <v>0</v>
      </c>
      <c r="BF46" s="1792">
        <f t="shared" si="8"/>
        <v>0</v>
      </c>
    </row>
    <row r="47" spans="1:58" s="1592" customFormat="1" ht="21" x14ac:dyDescent="0.25">
      <c r="A47" s="1694" t="s">
        <v>62</v>
      </c>
      <c r="B47" s="1637">
        <f t="shared" si="1"/>
        <v>0</v>
      </c>
      <c r="C47" s="1642"/>
      <c r="D47" s="1639"/>
      <c r="E47" s="1638"/>
      <c r="F47" s="1672"/>
      <c r="G47" s="1695"/>
      <c r="H47" s="1677"/>
      <c r="I47" s="1793" t="str">
        <f t="shared" si="2"/>
        <v/>
      </c>
      <c r="BA47" s="1791" t="str">
        <f t="shared" si="3"/>
        <v/>
      </c>
      <c r="BB47" s="1791" t="str">
        <f t="shared" si="4"/>
        <v/>
      </c>
      <c r="BC47" s="1791" t="str">
        <f t="shared" si="5"/>
        <v/>
      </c>
      <c r="BD47" s="1792">
        <f t="shared" si="6"/>
        <v>0</v>
      </c>
      <c r="BE47" s="1792">
        <f t="shared" si="7"/>
        <v>0</v>
      </c>
      <c r="BF47" s="1792">
        <f t="shared" si="8"/>
        <v>0</v>
      </c>
    </row>
    <row r="48" spans="1:58" s="1592" customFormat="1" ht="21" x14ac:dyDescent="0.25">
      <c r="A48" s="1694" t="s">
        <v>63</v>
      </c>
      <c r="B48" s="1637">
        <f t="shared" si="1"/>
        <v>0</v>
      </c>
      <c r="C48" s="1642"/>
      <c r="D48" s="1639"/>
      <c r="E48" s="1638"/>
      <c r="F48" s="1672"/>
      <c r="G48" s="1695"/>
      <c r="H48" s="1677"/>
      <c r="I48" s="1793" t="str">
        <f t="shared" si="2"/>
        <v/>
      </c>
      <c r="BA48" s="1791" t="str">
        <f t="shared" si="3"/>
        <v/>
      </c>
      <c r="BB48" s="1791" t="str">
        <f t="shared" si="4"/>
        <v/>
      </c>
      <c r="BC48" s="1791" t="str">
        <f t="shared" si="5"/>
        <v/>
      </c>
      <c r="BD48" s="1792">
        <f t="shared" si="6"/>
        <v>0</v>
      </c>
      <c r="BE48" s="1792">
        <f t="shared" si="7"/>
        <v>0</v>
      </c>
      <c r="BF48" s="1792">
        <f t="shared" si="8"/>
        <v>0</v>
      </c>
    </row>
    <row r="49" spans="1:58" s="1592" customFormat="1" ht="15" x14ac:dyDescent="0.25">
      <c r="A49" s="1640" t="s">
        <v>64</v>
      </c>
      <c r="B49" s="1637">
        <f t="shared" si="1"/>
        <v>0</v>
      </c>
      <c r="C49" s="1638"/>
      <c r="D49" s="1639"/>
      <c r="E49" s="1638"/>
      <c r="F49" s="1672"/>
      <c r="G49" s="1676"/>
      <c r="H49" s="1677"/>
      <c r="I49" s="1793" t="str">
        <f t="shared" si="2"/>
        <v/>
      </c>
      <c r="BA49" s="1791" t="str">
        <f t="shared" si="3"/>
        <v/>
      </c>
      <c r="BB49" s="1791" t="str">
        <f t="shared" si="4"/>
        <v/>
      </c>
      <c r="BC49" s="1791" t="str">
        <f t="shared" si="5"/>
        <v/>
      </c>
      <c r="BD49" s="1792">
        <f t="shared" si="6"/>
        <v>0</v>
      </c>
      <c r="BE49" s="1792">
        <f t="shared" si="7"/>
        <v>0</v>
      </c>
      <c r="BF49" s="1792">
        <f t="shared" si="8"/>
        <v>0</v>
      </c>
    </row>
    <row r="50" spans="1:58" s="1592" customFormat="1" ht="15" x14ac:dyDescent="0.25">
      <c r="A50" s="1640" t="s">
        <v>65</v>
      </c>
      <c r="B50" s="1637">
        <f t="shared" si="1"/>
        <v>0</v>
      </c>
      <c r="C50" s="1638"/>
      <c r="D50" s="1639"/>
      <c r="E50" s="1638"/>
      <c r="F50" s="1672"/>
      <c r="G50" s="1676"/>
      <c r="H50" s="1677"/>
      <c r="I50" s="1793" t="str">
        <f t="shared" si="2"/>
        <v/>
      </c>
      <c r="BA50" s="1791" t="str">
        <f t="shared" si="3"/>
        <v/>
      </c>
      <c r="BB50" s="1791" t="str">
        <f t="shared" si="4"/>
        <v/>
      </c>
      <c r="BC50" s="1791" t="str">
        <f t="shared" si="5"/>
        <v/>
      </c>
      <c r="BD50" s="1792">
        <f t="shared" si="6"/>
        <v>0</v>
      </c>
      <c r="BE50" s="1792">
        <f t="shared" si="7"/>
        <v>0</v>
      </c>
      <c r="BF50" s="1792">
        <f t="shared" si="8"/>
        <v>0</v>
      </c>
    </row>
    <row r="51" spans="1:58" s="1592" customFormat="1" ht="15" x14ac:dyDescent="0.25">
      <c r="A51" s="1640" t="s">
        <v>66</v>
      </c>
      <c r="B51" s="1637">
        <f t="shared" si="1"/>
        <v>0</v>
      </c>
      <c r="C51" s="1642"/>
      <c r="D51" s="1639"/>
      <c r="E51" s="1638"/>
      <c r="F51" s="1672"/>
      <c r="G51" s="1695"/>
      <c r="H51" s="1677"/>
      <c r="I51" s="1793" t="str">
        <f t="shared" si="2"/>
        <v/>
      </c>
      <c r="BA51" s="1791" t="str">
        <f t="shared" si="3"/>
        <v/>
      </c>
      <c r="BB51" s="1791" t="str">
        <f t="shared" si="4"/>
        <v/>
      </c>
      <c r="BC51" s="1791" t="str">
        <f t="shared" si="5"/>
        <v/>
      </c>
      <c r="BD51" s="1792">
        <f t="shared" si="6"/>
        <v>0</v>
      </c>
      <c r="BE51" s="1792">
        <f t="shared" si="7"/>
        <v>0</v>
      </c>
      <c r="BF51" s="1792">
        <f t="shared" si="8"/>
        <v>0</v>
      </c>
    </row>
    <row r="52" spans="1:58" s="1592" customFormat="1" ht="15" x14ac:dyDescent="0.25">
      <c r="A52" s="1640" t="s">
        <v>67</v>
      </c>
      <c r="B52" s="1637">
        <f t="shared" si="1"/>
        <v>0</v>
      </c>
      <c r="C52" s="1638"/>
      <c r="D52" s="1639"/>
      <c r="E52" s="1638"/>
      <c r="F52" s="1672"/>
      <c r="G52" s="1676"/>
      <c r="H52" s="1677"/>
      <c r="I52" s="1793" t="str">
        <f t="shared" si="2"/>
        <v/>
      </c>
      <c r="BA52" s="1791" t="str">
        <f t="shared" si="3"/>
        <v/>
      </c>
      <c r="BB52" s="1791" t="str">
        <f t="shared" si="4"/>
        <v/>
      </c>
      <c r="BC52" s="1791" t="str">
        <f t="shared" si="5"/>
        <v/>
      </c>
      <c r="BD52" s="1792">
        <f t="shared" si="6"/>
        <v>0</v>
      </c>
      <c r="BE52" s="1792">
        <f t="shared" si="7"/>
        <v>0</v>
      </c>
      <c r="BF52" s="1792">
        <f t="shared" si="8"/>
        <v>0</v>
      </c>
    </row>
    <row r="53" spans="1:58" s="1592" customFormat="1" ht="15" x14ac:dyDescent="0.25">
      <c r="A53" s="1640" t="s">
        <v>68</v>
      </c>
      <c r="B53" s="1637">
        <f t="shared" si="1"/>
        <v>0</v>
      </c>
      <c r="C53" s="1642"/>
      <c r="D53" s="1639"/>
      <c r="E53" s="1638"/>
      <c r="F53" s="1672"/>
      <c r="G53" s="1695"/>
      <c r="H53" s="1677"/>
      <c r="I53" s="1793" t="str">
        <f t="shared" si="2"/>
        <v/>
      </c>
      <c r="BA53" s="1791" t="str">
        <f t="shared" si="3"/>
        <v/>
      </c>
      <c r="BB53" s="1791" t="str">
        <f t="shared" si="4"/>
        <v/>
      </c>
      <c r="BC53" s="1791" t="str">
        <f t="shared" si="5"/>
        <v/>
      </c>
      <c r="BD53" s="1792">
        <f t="shared" si="6"/>
        <v>0</v>
      </c>
      <c r="BE53" s="1792">
        <f t="shared" si="7"/>
        <v>0</v>
      </c>
      <c r="BF53" s="1792">
        <f t="shared" si="8"/>
        <v>0</v>
      </c>
    </row>
    <row r="54" spans="1:58" s="1592" customFormat="1" ht="15" x14ac:dyDescent="0.25">
      <c r="A54" s="1640" t="s">
        <v>69</v>
      </c>
      <c r="B54" s="1637">
        <f t="shared" si="1"/>
        <v>0</v>
      </c>
      <c r="C54" s="1638"/>
      <c r="D54" s="1639"/>
      <c r="E54" s="1638"/>
      <c r="F54" s="1672"/>
      <c r="G54" s="1676"/>
      <c r="H54" s="1677"/>
      <c r="I54" s="1793" t="str">
        <f t="shared" si="2"/>
        <v/>
      </c>
      <c r="BA54" s="1791" t="str">
        <f t="shared" si="3"/>
        <v/>
      </c>
      <c r="BB54" s="1791" t="str">
        <f t="shared" si="4"/>
        <v/>
      </c>
      <c r="BC54" s="1791" t="str">
        <f t="shared" si="5"/>
        <v/>
      </c>
      <c r="BD54" s="1792">
        <f t="shared" si="6"/>
        <v>0</v>
      </c>
      <c r="BE54" s="1792">
        <f t="shared" si="7"/>
        <v>0</v>
      </c>
      <c r="BF54" s="1792">
        <f t="shared" si="8"/>
        <v>0</v>
      </c>
    </row>
    <row r="55" spans="1:58" s="1592" customFormat="1" ht="15" x14ac:dyDescent="0.25">
      <c r="A55" s="1640" t="s">
        <v>70</v>
      </c>
      <c r="B55" s="1637">
        <f t="shared" si="1"/>
        <v>0</v>
      </c>
      <c r="C55" s="1638"/>
      <c r="D55" s="1639"/>
      <c r="E55" s="1638"/>
      <c r="F55" s="1672"/>
      <c r="G55" s="1676"/>
      <c r="H55" s="1677"/>
      <c r="I55" s="1793" t="str">
        <f t="shared" si="2"/>
        <v/>
      </c>
      <c r="BA55" s="1791" t="str">
        <f t="shared" si="3"/>
        <v/>
      </c>
      <c r="BB55" s="1791" t="str">
        <f t="shared" si="4"/>
        <v/>
      </c>
      <c r="BC55" s="1791" t="str">
        <f t="shared" si="5"/>
        <v/>
      </c>
      <c r="BD55" s="1792">
        <f t="shared" si="6"/>
        <v>0</v>
      </c>
      <c r="BE55" s="1792">
        <f t="shared" si="7"/>
        <v>0</v>
      </c>
      <c r="BF55" s="1792">
        <f t="shared" si="8"/>
        <v>0</v>
      </c>
    </row>
    <row r="56" spans="1:58" s="1592" customFormat="1" ht="15" x14ac:dyDescent="0.25">
      <c r="A56" s="1640" t="s">
        <v>71</v>
      </c>
      <c r="B56" s="1637">
        <f t="shared" si="1"/>
        <v>0</v>
      </c>
      <c r="C56" s="1638"/>
      <c r="D56" s="1639"/>
      <c r="E56" s="1638"/>
      <c r="F56" s="1672"/>
      <c r="G56" s="1676"/>
      <c r="H56" s="1677"/>
      <c r="I56" s="1793" t="str">
        <f t="shared" si="2"/>
        <v/>
      </c>
      <c r="BA56" s="1791" t="str">
        <f t="shared" si="3"/>
        <v/>
      </c>
      <c r="BB56" s="1791" t="str">
        <f t="shared" si="4"/>
        <v/>
      </c>
      <c r="BC56" s="1791" t="str">
        <f t="shared" si="5"/>
        <v/>
      </c>
      <c r="BD56" s="1792">
        <f t="shared" si="6"/>
        <v>0</v>
      </c>
      <c r="BE56" s="1792">
        <f t="shared" si="7"/>
        <v>0</v>
      </c>
      <c r="BF56" s="1792">
        <f t="shared" si="8"/>
        <v>0</v>
      </c>
    </row>
    <row r="57" spans="1:58" s="1592" customFormat="1" ht="15" x14ac:dyDescent="0.25">
      <c r="A57" s="1640" t="s">
        <v>72</v>
      </c>
      <c r="B57" s="1637">
        <f t="shared" si="1"/>
        <v>0</v>
      </c>
      <c r="C57" s="1638"/>
      <c r="D57" s="1639"/>
      <c r="E57" s="1675"/>
      <c r="F57" s="1672"/>
      <c r="G57" s="1676"/>
      <c r="H57" s="1677"/>
      <c r="I57" s="1793" t="str">
        <f t="shared" si="2"/>
        <v/>
      </c>
      <c r="BA57" s="1791" t="str">
        <f t="shared" si="3"/>
        <v/>
      </c>
      <c r="BB57" s="1791" t="str">
        <f t="shared" si="4"/>
        <v/>
      </c>
      <c r="BC57" s="1791" t="str">
        <f t="shared" si="5"/>
        <v/>
      </c>
      <c r="BD57" s="1792">
        <f t="shared" si="6"/>
        <v>0</v>
      </c>
      <c r="BE57" s="1792">
        <f t="shared" si="7"/>
        <v>0</v>
      </c>
      <c r="BF57" s="1792">
        <f t="shared" si="8"/>
        <v>0</v>
      </c>
    </row>
    <row r="58" spans="1:58" s="1592" customFormat="1" ht="22.5" x14ac:dyDescent="0.25">
      <c r="A58" s="1641" t="s">
        <v>73</v>
      </c>
      <c r="B58" s="1637">
        <f t="shared" si="1"/>
        <v>0</v>
      </c>
      <c r="C58" s="1638"/>
      <c r="D58" s="1639"/>
      <c r="E58" s="1638"/>
      <c r="F58" s="1672"/>
      <c r="G58" s="1676"/>
      <c r="H58" s="1677"/>
      <c r="I58" s="1793" t="str">
        <f t="shared" si="2"/>
        <v/>
      </c>
      <c r="BA58" s="1791" t="str">
        <f t="shared" si="3"/>
        <v/>
      </c>
      <c r="BB58" s="1791" t="str">
        <f t="shared" si="4"/>
        <v/>
      </c>
      <c r="BC58" s="1791" t="str">
        <f t="shared" si="5"/>
        <v/>
      </c>
      <c r="BD58" s="1792">
        <f t="shared" si="6"/>
        <v>0</v>
      </c>
      <c r="BE58" s="1792">
        <f t="shared" si="7"/>
        <v>0</v>
      </c>
      <c r="BF58" s="1792">
        <f t="shared" si="8"/>
        <v>0</v>
      </c>
    </row>
    <row r="59" spans="1:58" s="1592" customFormat="1" ht="15" x14ac:dyDescent="0.25">
      <c r="A59" s="1641" t="s">
        <v>74</v>
      </c>
      <c r="B59" s="1637">
        <f t="shared" si="1"/>
        <v>0</v>
      </c>
      <c r="C59" s="1638"/>
      <c r="D59" s="1639"/>
      <c r="E59" s="1675"/>
      <c r="F59" s="1672"/>
      <c r="G59" s="1676"/>
      <c r="H59" s="1677"/>
      <c r="I59" s="1793" t="str">
        <f t="shared" si="2"/>
        <v/>
      </c>
      <c r="BA59" s="1791" t="str">
        <f t="shared" si="3"/>
        <v/>
      </c>
      <c r="BB59" s="1791" t="str">
        <f t="shared" si="4"/>
        <v/>
      </c>
      <c r="BC59" s="1791" t="str">
        <f t="shared" si="5"/>
        <v/>
      </c>
      <c r="BD59" s="1792">
        <f t="shared" si="6"/>
        <v>0</v>
      </c>
      <c r="BE59" s="1792">
        <f t="shared" si="7"/>
        <v>0</v>
      </c>
      <c r="BF59" s="1792">
        <f t="shared" si="8"/>
        <v>0</v>
      </c>
    </row>
    <row r="60" spans="1:58" s="1592" customFormat="1" ht="15" x14ac:dyDescent="0.25">
      <c r="A60" s="1640" t="s">
        <v>75</v>
      </c>
      <c r="B60" s="1637">
        <f t="shared" si="1"/>
        <v>0</v>
      </c>
      <c r="C60" s="1638"/>
      <c r="D60" s="1639"/>
      <c r="E60" s="1638"/>
      <c r="F60" s="1672"/>
      <c r="G60" s="1676"/>
      <c r="H60" s="1677"/>
      <c r="I60" s="1793" t="str">
        <f t="shared" si="2"/>
        <v/>
      </c>
      <c r="BA60" s="1791" t="str">
        <f t="shared" si="3"/>
        <v/>
      </c>
      <c r="BB60" s="1791" t="str">
        <f t="shared" si="4"/>
        <v/>
      </c>
      <c r="BC60" s="1791" t="str">
        <f t="shared" si="5"/>
        <v/>
      </c>
      <c r="BD60" s="1792">
        <f t="shared" si="6"/>
        <v>0</v>
      </c>
      <c r="BE60" s="1792">
        <f t="shared" si="7"/>
        <v>0</v>
      </c>
      <c r="BF60" s="1792">
        <f t="shared" si="8"/>
        <v>0</v>
      </c>
    </row>
    <row r="61" spans="1:58" s="1592" customFormat="1" ht="15" x14ac:dyDescent="0.25">
      <c r="A61" s="1640" t="s">
        <v>76</v>
      </c>
      <c r="B61" s="1637">
        <f t="shared" si="1"/>
        <v>0</v>
      </c>
      <c r="C61" s="1638"/>
      <c r="D61" s="1639"/>
      <c r="E61" s="1638"/>
      <c r="F61" s="1672"/>
      <c r="G61" s="1676"/>
      <c r="H61" s="1677"/>
      <c r="I61" s="1793" t="str">
        <f t="shared" si="2"/>
        <v/>
      </c>
      <c r="BA61" s="1791" t="str">
        <f t="shared" si="3"/>
        <v/>
      </c>
      <c r="BB61" s="1791" t="str">
        <f t="shared" si="4"/>
        <v/>
      </c>
      <c r="BC61" s="1791" t="str">
        <f t="shared" si="5"/>
        <v/>
      </c>
      <c r="BD61" s="1792">
        <f t="shared" si="6"/>
        <v>0</v>
      </c>
      <c r="BE61" s="1792">
        <f t="shared" si="7"/>
        <v>0</v>
      </c>
      <c r="BF61" s="1792">
        <f t="shared" si="8"/>
        <v>0</v>
      </c>
    </row>
    <row r="62" spans="1:58" s="1592" customFormat="1" ht="15" x14ac:dyDescent="0.25">
      <c r="A62" s="1640" t="s">
        <v>77</v>
      </c>
      <c r="B62" s="1637">
        <f t="shared" si="1"/>
        <v>0</v>
      </c>
      <c r="C62" s="1638"/>
      <c r="D62" s="1639"/>
      <c r="E62" s="1638"/>
      <c r="F62" s="1672"/>
      <c r="G62" s="1676"/>
      <c r="H62" s="1677"/>
      <c r="I62" s="1793" t="str">
        <f t="shared" si="2"/>
        <v/>
      </c>
      <c r="BA62" s="1791" t="str">
        <f t="shared" si="3"/>
        <v/>
      </c>
      <c r="BB62" s="1791" t="str">
        <f t="shared" si="4"/>
        <v/>
      </c>
      <c r="BC62" s="1791" t="str">
        <f t="shared" si="5"/>
        <v/>
      </c>
      <c r="BD62" s="1792">
        <f t="shared" si="6"/>
        <v>0</v>
      </c>
      <c r="BE62" s="1792">
        <f t="shared" si="7"/>
        <v>0</v>
      </c>
      <c r="BF62" s="1792">
        <f t="shared" si="8"/>
        <v>0</v>
      </c>
    </row>
    <row r="63" spans="1:58" s="1592" customFormat="1" ht="15" x14ac:dyDescent="0.25">
      <c r="A63" s="1640" t="s">
        <v>78</v>
      </c>
      <c r="B63" s="1637">
        <f t="shared" si="1"/>
        <v>0</v>
      </c>
      <c r="C63" s="1638"/>
      <c r="D63" s="1639"/>
      <c r="E63" s="1638"/>
      <c r="F63" s="1672"/>
      <c r="G63" s="1676"/>
      <c r="H63" s="1677"/>
      <c r="I63" s="1793" t="str">
        <f t="shared" si="2"/>
        <v/>
      </c>
      <c r="BA63" s="1791" t="str">
        <f t="shared" si="3"/>
        <v/>
      </c>
      <c r="BB63" s="1791" t="str">
        <f t="shared" si="4"/>
        <v/>
      </c>
      <c r="BC63" s="1791" t="str">
        <f t="shared" si="5"/>
        <v/>
      </c>
      <c r="BD63" s="1792">
        <f t="shared" si="6"/>
        <v>0</v>
      </c>
      <c r="BE63" s="1792">
        <f t="shared" si="7"/>
        <v>0</v>
      </c>
      <c r="BF63" s="1792">
        <f t="shared" si="8"/>
        <v>0</v>
      </c>
    </row>
    <row r="64" spans="1:58" s="1592" customFormat="1" ht="15" x14ac:dyDescent="0.25">
      <c r="A64" s="1640" t="s">
        <v>79</v>
      </c>
      <c r="B64" s="1637">
        <f t="shared" si="1"/>
        <v>0</v>
      </c>
      <c r="C64" s="1638"/>
      <c r="D64" s="1639"/>
      <c r="E64" s="1638"/>
      <c r="F64" s="1672"/>
      <c r="G64" s="1676"/>
      <c r="H64" s="1677"/>
      <c r="I64" s="1793" t="str">
        <f t="shared" si="2"/>
        <v/>
      </c>
      <c r="BA64" s="1791" t="str">
        <f t="shared" si="3"/>
        <v/>
      </c>
      <c r="BB64" s="1791" t="str">
        <f t="shared" si="4"/>
        <v/>
      </c>
      <c r="BC64" s="1791" t="str">
        <f t="shared" si="5"/>
        <v/>
      </c>
      <c r="BD64" s="1792">
        <f t="shared" si="6"/>
        <v>0</v>
      </c>
      <c r="BE64" s="1792">
        <f t="shared" si="7"/>
        <v>0</v>
      </c>
      <c r="BF64" s="1792">
        <f t="shared" si="8"/>
        <v>0</v>
      </c>
    </row>
    <row r="65" spans="1:71" s="1592" customFormat="1" ht="15" x14ac:dyDescent="0.25">
      <c r="A65" s="1643" t="s">
        <v>80</v>
      </c>
      <c r="B65" s="1682">
        <f>SUM(C65:D65)</f>
        <v>0</v>
      </c>
      <c r="C65" s="1638"/>
      <c r="D65" s="1639"/>
      <c r="E65" s="1638"/>
      <c r="F65" s="1672"/>
      <c r="G65" s="1676"/>
      <c r="H65" s="1677"/>
      <c r="I65" s="1793" t="str">
        <f t="shared" si="2"/>
        <v/>
      </c>
      <c r="BA65" s="1791" t="str">
        <f t="shared" si="3"/>
        <v/>
      </c>
      <c r="BB65" s="1791" t="str">
        <f t="shared" si="4"/>
        <v/>
      </c>
      <c r="BC65" s="1791" t="str">
        <f t="shared" si="5"/>
        <v/>
      </c>
      <c r="BD65" s="1792">
        <f t="shared" si="6"/>
        <v>0</v>
      </c>
      <c r="BE65" s="1792">
        <f t="shared" si="7"/>
        <v>0</v>
      </c>
      <c r="BF65" s="1792">
        <f t="shared" si="8"/>
        <v>0</v>
      </c>
    </row>
    <row r="66" spans="1:71" s="1592" customFormat="1" ht="15" x14ac:dyDescent="0.25">
      <c r="A66" s="1640" t="s">
        <v>81</v>
      </c>
      <c r="B66" s="1637">
        <f>SUM(C66:D66)</f>
        <v>0</v>
      </c>
      <c r="C66" s="1680"/>
      <c r="D66" s="1645"/>
      <c r="E66" s="1685"/>
      <c r="F66" s="1681"/>
      <c r="G66" s="1678"/>
      <c r="H66" s="1679"/>
      <c r="I66" s="1793" t="str">
        <f t="shared" si="2"/>
        <v/>
      </c>
      <c r="BA66" s="1791" t="str">
        <f t="shared" si="3"/>
        <v/>
      </c>
      <c r="BB66" s="1791" t="str">
        <f t="shared" si="4"/>
        <v/>
      </c>
      <c r="BC66" s="1791" t="str">
        <f t="shared" si="5"/>
        <v/>
      </c>
      <c r="BD66" s="1792">
        <f t="shared" si="6"/>
        <v>0</v>
      </c>
      <c r="BE66" s="1792">
        <f t="shared" si="7"/>
        <v>0</v>
      </c>
      <c r="BF66" s="1792">
        <f t="shared" si="8"/>
        <v>0</v>
      </c>
    </row>
    <row r="67" spans="1:71" s="1592" customFormat="1" ht="15" x14ac:dyDescent="0.25">
      <c r="A67" s="1646" t="s">
        <v>82</v>
      </c>
      <c r="B67" s="1647">
        <f>SUM(C67:D67)</f>
        <v>3</v>
      </c>
      <c r="C67" s="1648">
        <f t="shared" ref="C67:H67" si="9">SUM(C26:C66)</f>
        <v>0</v>
      </c>
      <c r="D67" s="1649">
        <f t="shared" si="9"/>
        <v>3</v>
      </c>
      <c r="E67" s="1647">
        <f t="shared" si="9"/>
        <v>3</v>
      </c>
      <c r="F67" s="1686">
        <f t="shared" si="9"/>
        <v>0</v>
      </c>
      <c r="G67" s="1674">
        <f t="shared" si="9"/>
        <v>0</v>
      </c>
      <c r="H67" s="1649">
        <f t="shared" si="9"/>
        <v>0</v>
      </c>
    </row>
    <row r="68" spans="1:71" s="1592" customFormat="1" ht="13.5" customHeight="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</row>
    <row r="69" spans="1:71" s="1592" customFormat="1" ht="47.25" customHeight="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</row>
    <row r="70" spans="1:71" s="1592" customFormat="1" ht="64.5" customHeight="1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</row>
    <row r="71" spans="1:71" s="1592" customFormat="1" ht="15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</row>
    <row r="72" spans="1:71" s="1767" customFormat="1" ht="13.5" customHeight="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</row>
    <row r="73" spans="1:71" s="1593" customFormat="1" ht="48" customHeight="1" x14ac:dyDescent="0.2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</row>
    <row r="74" spans="1:71" s="1594" customFormat="1" ht="60.75" customHeight="1" x14ac:dyDescent="0.2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</row>
    <row r="75" spans="1:71" s="1594" customFormat="1" ht="21" x14ac:dyDescent="0.15">
      <c r="A75" s="1861"/>
      <c r="B75" s="1877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</row>
    <row r="76" spans="1:71" s="1594" customFormat="1" ht="15.95" customHeight="1" x14ac:dyDescent="0.15">
      <c r="A76" s="1655" t="s">
        <v>98</v>
      </c>
      <c r="B76" s="1656">
        <f>SUM(C76:H76)</f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tr">
        <f>$BA76&amp;""&amp;$BB76&amp;""&amp;$BC76&amp;""</f>
        <v/>
      </c>
      <c r="N76" s="1596"/>
      <c r="O76" s="1596"/>
      <c r="P76" s="1596"/>
      <c r="Q76" s="1596"/>
      <c r="R76" s="1596"/>
      <c r="Y76" s="1593"/>
      <c r="Z76" s="1593"/>
      <c r="AG76" s="1593"/>
      <c r="BA76" s="1791" t="str">
        <f>IF($B76&lt;&gt;SUM(C76:H76),"NO ALTERE LAS FORMULAS, la suma de las edades NO es igual al TOTAL.","")</f>
        <v/>
      </c>
      <c r="BB76" s="1791" t="str">
        <f>IF($B76&lt;&gt;$I76+$J76,"El número TOTAL de solicitudes resueltas NO ES IGUAL a la suma POR SEXO.","")</f>
        <v/>
      </c>
      <c r="BC76" s="1791" t="str">
        <f>IF(AND($B76&lt;&gt;0,SUM($K76:$L76)&lt;&gt;0),"Recuerde que * Registra Establecimiento que resuelve - ** Registra Establecimiento que solicita la Teleasistencia.","")</f>
        <v/>
      </c>
      <c r="BD76" s="1792">
        <f>IF($B76&lt;&gt;SUM(C76:H76),1,0)</f>
        <v>0</v>
      </c>
      <c r="BE76" s="1792">
        <f>IF($B76&lt;&gt;$I76+$J76,1,0)</f>
        <v>0</v>
      </c>
      <c r="BF76" s="1792">
        <f>IF(AND(B76&lt;&gt;0,SUM(K76:L76)&lt;&gt;0),1,0)</f>
        <v>0</v>
      </c>
      <c r="BL76" s="1619"/>
      <c r="BM76" s="1795"/>
      <c r="BN76" s="1795"/>
      <c r="BO76" s="1669"/>
      <c r="BP76" s="1619"/>
      <c r="BQ76" s="1619"/>
      <c r="BR76" s="1619"/>
      <c r="BS76" s="1619"/>
    </row>
    <row r="77" spans="1:71" s="1594" customFormat="1" ht="21.75" customHeight="1" x14ac:dyDescent="0.15">
      <c r="A77" s="1660" t="s">
        <v>99</v>
      </c>
      <c r="B77" s="1644">
        <f>SUM(C77:H77)</f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tr">
        <f>$BA77&amp;""&amp;$BB77&amp;""&amp;$BC77&amp;""</f>
        <v/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G77" s="1593"/>
      <c r="BA77" s="1791" t="str">
        <f>IF($B77&lt;&gt;SUM(C77:H77),"NO ALTERE LAS FORMULAS, la suma de las edades NO es igual al TOTAL.","")</f>
        <v/>
      </c>
      <c r="BB77" s="1791" t="str">
        <f>IF($B77&lt;&gt;$I77+$J77,"El número TOTAL de solicitudes resueltas NO ES IGUAL a la suma POR SEXO.","")</f>
        <v/>
      </c>
      <c r="BC77" s="1791" t="str">
        <f>IF(AND($B77&lt;&gt;0,SUM($K77:$L77)&lt;&gt;0),"Recuerde que * Registra Establecimiento que resuelve - ** Registra Establecimiento que solicita la Teleasistencia.","")</f>
        <v/>
      </c>
      <c r="BD77" s="1792">
        <f>IF($B77&lt;&gt;SUM(C77:H77),1,0)</f>
        <v>0</v>
      </c>
      <c r="BE77" s="1792">
        <f>IF($B77&lt;&gt;$I77+$J77,1,0)</f>
        <v>0</v>
      </c>
      <c r="BF77" s="1792">
        <f>IF(AND(B77&lt;&gt;0,SUM(K77:L77)&lt;&gt;0),1,0)</f>
        <v>0</v>
      </c>
      <c r="BL77" s="1619"/>
      <c r="BM77" s="1795"/>
      <c r="BN77" s="1795"/>
      <c r="BO77" s="1669"/>
      <c r="BP77" s="1619"/>
      <c r="BQ77" s="1619"/>
      <c r="BR77" s="1619"/>
      <c r="BS77" s="1619"/>
    </row>
    <row r="78" spans="1:71" s="1594" customFormat="1" ht="15.95" customHeight="1" x14ac:dyDescent="0.15">
      <c r="A78" s="1666" t="s">
        <v>100</v>
      </c>
      <c r="B78" s="1617">
        <f>SUM(C78:H78)</f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tr">
        <f>$BA78&amp;""&amp;$BB78&amp;""&amp;$BC78&amp;""</f>
        <v/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G78" s="1593"/>
      <c r="BA78" s="1791" t="str">
        <f>IF($B78&lt;&gt;SUM(C78:H78),"NO ALTERE LAS FORMULAS, la suma de las edades NO es igual al TOTAL.","")</f>
        <v/>
      </c>
      <c r="BB78" s="1791" t="str">
        <f>IF($B78&lt;&gt;$I78+$J78,"El número TOTAL de solicitudes resueltas NO ES IGUAL a la suma POR SEXO.","")</f>
        <v/>
      </c>
      <c r="BC78" s="1791" t="str">
        <f>IF(AND($B78&lt;&gt;0,SUM($K78:$L78)&lt;&gt;0),"Recuerde que * Registra Establecimiento que resuelve - ** Registra Establecimiento que solicita la Teleasistencia.","")</f>
        <v/>
      </c>
      <c r="BD78" s="1792">
        <f>IF($B78&lt;&gt;SUM(C78:H78),1,0)</f>
        <v>0</v>
      </c>
      <c r="BE78" s="1792">
        <f>IF($B78&lt;&gt;$I78+$J78,1,0)</f>
        <v>0</v>
      </c>
      <c r="BF78" s="1792">
        <f>IF(AND(B78&lt;&gt;0,SUM(K78:L78)&lt;&gt;0),1,0)</f>
        <v>0</v>
      </c>
      <c r="BL78" s="1619"/>
      <c r="BM78" s="1795"/>
      <c r="BN78" s="1795"/>
      <c r="BO78" s="1669"/>
      <c r="BP78" s="1619"/>
      <c r="BQ78" s="1619"/>
      <c r="BR78" s="1619"/>
      <c r="BS78" s="1619"/>
    </row>
    <row r="79" spans="1:71" s="1604" customFormat="1" ht="13.5" customHeight="1" x14ac:dyDescent="0.2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X79" s="1600"/>
      <c r="Y79" s="1600"/>
    </row>
    <row r="80" spans="1:71" s="1600" customFormat="1" ht="55.5" customHeight="1" x14ac:dyDescent="0.2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BA80" s="1619"/>
      <c r="BB80" s="1619"/>
      <c r="BC80" s="1619"/>
      <c r="BE80" s="1619"/>
      <c r="BF80" s="1619"/>
    </row>
    <row r="81" spans="1:69" s="1711" customFormat="1" ht="18" customHeight="1" x14ac:dyDescent="0.1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</row>
    <row r="82" spans="1:69" s="1711" customFormat="1" ht="18" customHeight="1" x14ac:dyDescent="0.15">
      <c r="A82" s="1834"/>
      <c r="B82" s="1835"/>
      <c r="C82" s="1851"/>
      <c r="D82" s="1831"/>
      <c r="E82" s="1831"/>
      <c r="F82" s="1831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</row>
    <row r="83" spans="1:69" s="1711" customFormat="1" ht="12.95" customHeight="1" x14ac:dyDescent="0.15">
      <c r="A83" s="1858" t="s">
        <v>107</v>
      </c>
      <c r="B83" s="1859"/>
      <c r="C83" s="1682">
        <f>SUM(D83:F83)</f>
        <v>0</v>
      </c>
      <c r="D83" s="1659"/>
      <c r="E83" s="1790"/>
      <c r="F83" s="1790"/>
      <c r="G83" s="1794" t="str">
        <f t="shared" ref="G83:G88" si="10">$BA83&amp;""</f>
        <v/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tr">
        <f t="shared" ref="BA83:BA88" si="11">IF($C83&lt;&gt;SUM(D83:F83),"NO ALTERE LAS FORMULAS, la suma de las edades NO es igual al TOTAL.","")</f>
        <v/>
      </c>
      <c r="BB83" s="1619"/>
      <c r="BC83" s="1619"/>
      <c r="BD83" s="1792">
        <f t="shared" ref="BD83:BD88" si="12">IF($C83&lt;&gt;SUM(D83:F83),1,0)</f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</row>
    <row r="84" spans="1:69" s="1711" customFormat="1" ht="12.95" customHeight="1" x14ac:dyDescent="0.15">
      <c r="A84" s="1845" t="s">
        <v>108</v>
      </c>
      <c r="B84" s="1846"/>
      <c r="C84" s="1743">
        <f t="shared" ref="C84:C89" si="13">SUM(D84:F84)</f>
        <v>0</v>
      </c>
      <c r="D84" s="1671"/>
      <c r="E84" s="1671"/>
      <c r="F84" s="1671"/>
      <c r="G84" s="1794" t="str">
        <f t="shared" si="10"/>
        <v/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tr">
        <f t="shared" si="11"/>
        <v/>
      </c>
      <c r="BB84" s="1619"/>
      <c r="BC84" s="1619"/>
      <c r="BD84" s="1792">
        <f t="shared" si="12"/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</row>
    <row r="85" spans="1:69" s="1711" customFormat="1" ht="12.95" customHeight="1" x14ac:dyDescent="0.15">
      <c r="A85" s="1845" t="s">
        <v>109</v>
      </c>
      <c r="B85" s="1846"/>
      <c r="C85" s="1743">
        <f t="shared" si="13"/>
        <v>0</v>
      </c>
      <c r="D85" s="1671"/>
      <c r="E85" s="1671"/>
      <c r="F85" s="1671"/>
      <c r="G85" s="1794" t="str">
        <f t="shared" si="10"/>
        <v/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tr">
        <f t="shared" si="11"/>
        <v/>
      </c>
      <c r="BB85" s="1619"/>
      <c r="BC85" s="1619"/>
      <c r="BD85" s="1792">
        <f t="shared" si="12"/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</row>
    <row r="86" spans="1:69" s="1711" customFormat="1" ht="12.95" customHeight="1" x14ac:dyDescent="0.15">
      <c r="A86" s="1845" t="s">
        <v>110</v>
      </c>
      <c r="B86" s="1846"/>
      <c r="C86" s="1743">
        <f t="shared" si="13"/>
        <v>0</v>
      </c>
      <c r="D86" s="1671"/>
      <c r="E86" s="1671"/>
      <c r="F86" s="1671"/>
      <c r="G86" s="1794" t="str">
        <f t="shared" si="10"/>
        <v/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tr">
        <f t="shared" si="11"/>
        <v/>
      </c>
      <c r="BB86" s="1619"/>
      <c r="BC86" s="1619"/>
      <c r="BD86" s="1792">
        <f t="shared" si="12"/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</row>
    <row r="87" spans="1:69" s="1711" customFormat="1" ht="12.95" customHeight="1" x14ac:dyDescent="0.15">
      <c r="A87" s="1845" t="s">
        <v>111</v>
      </c>
      <c r="B87" s="1846">
        <v>0</v>
      </c>
      <c r="C87" s="1743">
        <f t="shared" si="13"/>
        <v>0</v>
      </c>
      <c r="D87" s="1671"/>
      <c r="E87" s="1671"/>
      <c r="F87" s="1671"/>
      <c r="G87" s="1794" t="str">
        <f t="shared" si="10"/>
        <v/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tr">
        <f t="shared" si="11"/>
        <v/>
      </c>
      <c r="BB87" s="1619"/>
      <c r="BC87" s="1619"/>
      <c r="BD87" s="1792">
        <f t="shared" si="12"/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</row>
    <row r="88" spans="1:69" s="1711" customFormat="1" ht="12.95" customHeight="1" x14ac:dyDescent="0.15">
      <c r="A88" s="1864" t="s">
        <v>112</v>
      </c>
      <c r="B88" s="1865"/>
      <c r="C88" s="1743">
        <f t="shared" si="13"/>
        <v>0</v>
      </c>
      <c r="D88" s="1673"/>
      <c r="E88" s="1673"/>
      <c r="F88" s="1613"/>
      <c r="G88" s="1794" t="str">
        <f t="shared" si="10"/>
        <v/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tr">
        <f t="shared" si="11"/>
        <v/>
      </c>
      <c r="BB88" s="1619"/>
      <c r="BC88" s="1619"/>
      <c r="BD88" s="1792">
        <f t="shared" si="12"/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s="1711" customFormat="1" ht="12.95" customHeight="1" x14ac:dyDescent="0.15">
      <c r="A89" s="1816" t="s">
        <v>82</v>
      </c>
      <c r="B89" s="1817"/>
      <c r="C89" s="1647">
        <f t="shared" si="13"/>
        <v>0</v>
      </c>
      <c r="D89" s="1647">
        <f>SUM(D83:D88)</f>
        <v>0</v>
      </c>
      <c r="E89" s="1647">
        <f>SUM(E83:E88)</f>
        <v>0</v>
      </c>
      <c r="F89" s="1647">
        <f>SUM(F83:F88)</f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s="1711" customFormat="1" ht="13.5" customHeight="1" x14ac:dyDescent="0.1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s="1716" customFormat="1" ht="48.75" customHeight="1" x14ac:dyDescent="0.2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</row>
    <row r="92" spans="1:69" s="1716" customFormat="1" ht="66" customHeight="1" x14ac:dyDescent="0.2">
      <c r="A92" s="1818" t="s">
        <v>115</v>
      </c>
      <c r="B92" s="1883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</row>
    <row r="93" spans="1:69" s="1716" customFormat="1" ht="22.5" customHeight="1" x14ac:dyDescent="0.2">
      <c r="A93" s="1862" t="s">
        <v>119</v>
      </c>
      <c r="B93" s="1863"/>
      <c r="C93" s="1731">
        <f>SUM(D93:F93)</f>
        <v>0</v>
      </c>
      <c r="D93" s="1732"/>
      <c r="E93" s="1733"/>
      <c r="F93" s="1734"/>
      <c r="G93" s="1794" t="str">
        <f>$BA93&amp;""</f>
        <v/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BA93" s="1791" t="str">
        <f>IF($C93&lt;&gt;SUM(D93:F93),"NO ALTERE LAS FORMULAS, la suma de los profesionales que visita NO es igual al TOTAL.","")</f>
        <v/>
      </c>
      <c r="BB93" s="1619"/>
      <c r="BC93" s="1619"/>
      <c r="BD93" s="1792">
        <f>IF($C93&lt;&gt;SUM(D93:F93),1,0)</f>
        <v>0</v>
      </c>
      <c r="BF93" s="1619"/>
    </row>
    <row r="94" spans="1:69" s="1716" customFormat="1" ht="22.5" customHeight="1" x14ac:dyDescent="0.2">
      <c r="A94" s="1856" t="s">
        <v>120</v>
      </c>
      <c r="B94" s="1857"/>
      <c r="C94" s="1726">
        <f>SUM(D94:F94)</f>
        <v>0</v>
      </c>
      <c r="D94" s="1735"/>
      <c r="E94" s="1736"/>
      <c r="F94" s="1737"/>
      <c r="G94" s="1794" t="str">
        <f>$BA94&amp;""</f>
        <v/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BA94" s="1791" t="str">
        <f>IF($C94&lt;&gt;SUM(D94:F94),"NO ALTERE LAS FORMULAS, la suma de los profesionales que visita NO es igual al TOTAL.","")</f>
        <v/>
      </c>
      <c r="BB94" s="1619"/>
      <c r="BC94" s="1619"/>
      <c r="BD94" s="1792">
        <f>IF($C94&lt;&gt;SUM(D94:F94),1,0)</f>
        <v>0</v>
      </c>
      <c r="BF94" s="1619"/>
    </row>
    <row r="95" spans="1:69" s="1716" customFormat="1" ht="22.5" customHeight="1" x14ac:dyDescent="0.2">
      <c r="A95" s="1856" t="s">
        <v>121</v>
      </c>
      <c r="B95" s="1857"/>
      <c r="C95" s="1726">
        <f>SUM(D95:F95)</f>
        <v>0</v>
      </c>
      <c r="D95" s="1735"/>
      <c r="E95" s="1736"/>
      <c r="F95" s="1737"/>
      <c r="G95" s="1794" t="str">
        <f>$BA95&amp;""</f>
        <v/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BA95" s="1791" t="str">
        <f>IF($C95&lt;&gt;SUM(D95:F95),"NO ALTERE LAS FORMULAS, la suma de los profesionales que visita NO es igual al TOTAL.","")</f>
        <v/>
      </c>
      <c r="BB95" s="1619"/>
      <c r="BC95" s="1619"/>
      <c r="BD95" s="1792">
        <f>IF($C95&lt;&gt;SUM(D95:F95),1,0)</f>
        <v>0</v>
      </c>
      <c r="BF95" s="1619"/>
    </row>
    <row r="96" spans="1:69" s="1716" customFormat="1" ht="22.5" customHeight="1" x14ac:dyDescent="0.2">
      <c r="A96" s="1814" t="s">
        <v>122</v>
      </c>
      <c r="B96" s="1815"/>
      <c r="C96" s="1727">
        <f>SUM(D96:F96)</f>
        <v>0</v>
      </c>
      <c r="D96" s="1728"/>
      <c r="E96" s="1729"/>
      <c r="F96" s="1730"/>
      <c r="G96" s="1794" t="str">
        <f>$BA96&amp;""</f>
        <v/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BA96" s="1791" t="str">
        <f>IF($C96&lt;&gt;SUM(D96:F96),"NO ALTERE LAS FORMULAS, la suma de los profesionales que visita NO es igual al TOTAL.","")</f>
        <v/>
      </c>
      <c r="BB96" s="1619"/>
      <c r="BC96" s="1619"/>
      <c r="BD96" s="1792">
        <f>IF($C96&lt;&gt;SUM(D96:F96),1,0)</f>
        <v>0</v>
      </c>
      <c r="BF96" s="1619"/>
    </row>
    <row r="97" spans="1:102" s="1716" customFormat="1" ht="13.5" customHeight="1" x14ac:dyDescent="0.2">
      <c r="A97" s="1806" t="s">
        <v>123</v>
      </c>
      <c r="B97" s="180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BA97" s="1619"/>
      <c r="BF97" s="1619"/>
    </row>
    <row r="98" spans="1:102" s="1716" customFormat="1" ht="45.75" customHeight="1" x14ac:dyDescent="0.2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BA98" s="1619"/>
      <c r="BF98" s="1619"/>
    </row>
    <row r="99" spans="1:102" s="1716" customFormat="1" ht="24" customHeight="1" x14ac:dyDescent="0.2">
      <c r="A99" s="1818" t="s">
        <v>115</v>
      </c>
      <c r="B99" s="1819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AX99" s="1619"/>
      <c r="AY99" s="1795"/>
      <c r="AZ99" s="1619"/>
      <c r="BA99" s="1619"/>
      <c r="BB99" s="1619"/>
      <c r="BC99" s="1619"/>
      <c r="BD99" s="1619"/>
    </row>
    <row r="100" spans="1:102" s="1604" customFormat="1" ht="37.5" customHeight="1" x14ac:dyDescent="0.2">
      <c r="A100" s="1854" t="s">
        <v>125</v>
      </c>
      <c r="B100" s="1855"/>
      <c r="C100" s="1720"/>
      <c r="U100" s="1600"/>
      <c r="V100" s="1600"/>
    </row>
    <row r="101" spans="1:102" s="1716" customFormat="1" ht="13.5" customHeight="1" x14ac:dyDescent="0.2">
      <c r="A101" s="1806" t="s">
        <v>126</v>
      </c>
      <c r="B101" s="180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BA101" s="1619"/>
      <c r="BF101" s="1619"/>
    </row>
    <row r="102" spans="1:102" s="1604" customFormat="1" ht="51" customHeight="1" x14ac:dyDescent="0.2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</row>
    <row r="103" spans="1:102" s="1606" customFormat="1" x14ac:dyDescent="0.2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804"/>
      <c r="K103" s="1866"/>
      <c r="L103" s="186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</row>
    <row r="104" spans="1:102" s="1711" customFormat="1" ht="21" x14ac:dyDescent="0.15">
      <c r="A104" s="1871"/>
      <c r="B104" s="1872"/>
      <c r="C104" s="1831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804"/>
      <c r="L104" s="1804"/>
      <c r="M104" s="1804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s="1711" customFormat="1" ht="21" customHeight="1" x14ac:dyDescent="0.15">
      <c r="A105" s="1812" t="s">
        <v>129</v>
      </c>
      <c r="B105" s="1813"/>
      <c r="C105" s="1647">
        <f>SUM(D105:I105)</f>
        <v>0</v>
      </c>
      <c r="D105" s="1751"/>
      <c r="E105" s="1752"/>
      <c r="F105" s="1752"/>
      <c r="G105" s="1752"/>
      <c r="H105" s="1752"/>
      <c r="I105" s="1753"/>
      <c r="J105" s="1794" t="str">
        <f>$BA105&amp;""</f>
        <v/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tr">
        <f>IF($C105&lt;&gt;SUM(D105:I105),"NO ALTERE LAS FORMULAS, la suma de las edades NO es igual al TOTAL.","")</f>
        <v/>
      </c>
      <c r="BB105" s="1619"/>
      <c r="BC105" s="1619"/>
      <c r="BD105" s="1792">
        <f>IF($C105&lt;&gt;SUM(D105:I105),1,0)</f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s="1716" customFormat="1" ht="13.5" customHeight="1" x14ac:dyDescent="0.2">
      <c r="A106" s="1806" t="s">
        <v>130</v>
      </c>
      <c r="B106" s="180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BA106" s="1619"/>
      <c r="BF106" s="1619"/>
    </row>
    <row r="107" spans="1:102" s="1604" customFormat="1" x14ac:dyDescent="0.2">
      <c r="A107" s="1621"/>
      <c r="X107" s="1600"/>
      <c r="Y107" s="1600"/>
    </row>
    <row r="108" spans="1:102" s="1604" customFormat="1" x14ac:dyDescent="0.2">
      <c r="A108" s="1621"/>
      <c r="X108" s="1600"/>
      <c r="Y108" s="1600"/>
    </row>
    <row r="109" spans="1:102" s="1604" customFormat="1" x14ac:dyDescent="0.2">
      <c r="A109" s="1621"/>
      <c r="X109" s="1600"/>
      <c r="Y109" s="1600"/>
    </row>
    <row r="110" spans="1:102" s="1604" customFormat="1" x14ac:dyDescent="0.2">
      <c r="A110" s="1621"/>
      <c r="X110" s="1600"/>
      <c r="Y110" s="1600"/>
    </row>
    <row r="111" spans="1:102" s="1604" customFormat="1" x14ac:dyDescent="0.2">
      <c r="A111" s="1621"/>
      <c r="X111" s="1600"/>
      <c r="Y111" s="1600"/>
    </row>
    <row r="112" spans="1:102" s="1604" customFormat="1" x14ac:dyDescent="0.2">
      <c r="A112" s="1621"/>
      <c r="X112" s="1600"/>
      <c r="Y112" s="1600"/>
    </row>
    <row r="113" spans="1:25" s="1604" customFormat="1" x14ac:dyDescent="0.2">
      <c r="A113" s="1621"/>
      <c r="X113" s="1600"/>
      <c r="Y113" s="1600"/>
    </row>
    <row r="114" spans="1:25" s="1604" customFormat="1" x14ac:dyDescent="0.2">
      <c r="A114" s="1621"/>
      <c r="X114" s="1600"/>
      <c r="Y114" s="1600"/>
    </row>
    <row r="115" spans="1:25" s="1604" customFormat="1" x14ac:dyDescent="0.2">
      <c r="A115" s="1621"/>
      <c r="X115" s="1600"/>
      <c r="Y115" s="1600"/>
    </row>
    <row r="116" spans="1:25" s="1604" customFormat="1" x14ac:dyDescent="0.2">
      <c r="A116" s="1621"/>
      <c r="X116" s="1600"/>
      <c r="Y116" s="1600"/>
    </row>
    <row r="117" spans="1:25" s="1604" customFormat="1" x14ac:dyDescent="0.2">
      <c r="A117" s="1621"/>
      <c r="X117" s="1600"/>
      <c r="Y117" s="1600"/>
    </row>
    <row r="118" spans="1:25" s="1604" customFormat="1" x14ac:dyDescent="0.2">
      <c r="A118" s="1621"/>
      <c r="X118" s="1600"/>
      <c r="Y118" s="1600"/>
    </row>
    <row r="119" spans="1:25" s="1604" customFormat="1" x14ac:dyDescent="0.2">
      <c r="A119" s="1621"/>
      <c r="X119" s="1600"/>
      <c r="Y119" s="1600"/>
    </row>
    <row r="120" spans="1:25" s="1604" customFormat="1" x14ac:dyDescent="0.2">
      <c r="A120" s="1621"/>
      <c r="X120" s="1600"/>
      <c r="Y120" s="1600"/>
    </row>
    <row r="121" spans="1:25" s="1604" customFormat="1" x14ac:dyDescent="0.2">
      <c r="A121" s="1621"/>
      <c r="X121" s="1600"/>
      <c r="Y121" s="1600"/>
    </row>
    <row r="122" spans="1:25" s="1604" customFormat="1" x14ac:dyDescent="0.2">
      <c r="A122" s="1621"/>
      <c r="X122" s="1600"/>
      <c r="Y122" s="1600"/>
    </row>
    <row r="123" spans="1:25" s="1604" customFormat="1" x14ac:dyDescent="0.2">
      <c r="A123" s="1621"/>
      <c r="X123" s="1600"/>
      <c r="Y123" s="1600"/>
    </row>
    <row r="124" spans="1:25" s="1604" customFormat="1" x14ac:dyDescent="0.2">
      <c r="A124" s="1621"/>
      <c r="X124" s="1600"/>
      <c r="Y124" s="1600"/>
    </row>
    <row r="125" spans="1:25" s="1604" customFormat="1" x14ac:dyDescent="0.2">
      <c r="A125" s="1621"/>
      <c r="X125" s="1600"/>
      <c r="Y125" s="1600"/>
    </row>
    <row r="126" spans="1:25" s="1604" customFormat="1" x14ac:dyDescent="0.2">
      <c r="A126" s="1621"/>
      <c r="X126" s="1600"/>
      <c r="Y126" s="1600"/>
    </row>
    <row r="127" spans="1:25" s="1604" customFormat="1" x14ac:dyDescent="0.2">
      <c r="A127" s="1621"/>
      <c r="X127" s="1600"/>
      <c r="Y127" s="1600"/>
    </row>
    <row r="128" spans="1:25" s="1604" customFormat="1" x14ac:dyDescent="0.2">
      <c r="A128" s="1621"/>
      <c r="X128" s="1600"/>
      <c r="Y128" s="1600"/>
    </row>
    <row r="129" spans="1:25" s="1604" customFormat="1" x14ac:dyDescent="0.2">
      <c r="A129" s="1621"/>
      <c r="X129" s="1600"/>
      <c r="Y129" s="1600"/>
    </row>
    <row r="130" spans="1:25" s="1604" customFormat="1" x14ac:dyDescent="0.2">
      <c r="A130" s="1621"/>
      <c r="X130" s="1600"/>
      <c r="Y130" s="1600"/>
    </row>
    <row r="131" spans="1:25" s="1604" customFormat="1" x14ac:dyDescent="0.2">
      <c r="A131" s="1621"/>
      <c r="X131" s="1600"/>
      <c r="Y131" s="1600"/>
    </row>
    <row r="132" spans="1:25" s="1604" customFormat="1" x14ac:dyDescent="0.2">
      <c r="A132" s="1621"/>
      <c r="X132" s="1600"/>
      <c r="Y132" s="1600"/>
    </row>
    <row r="133" spans="1:25" s="1604" customFormat="1" x14ac:dyDescent="0.2">
      <c r="A133" s="1621"/>
      <c r="X133" s="1600"/>
      <c r="Y133" s="1600"/>
    </row>
    <row r="134" spans="1:25" s="1604" customFormat="1" x14ac:dyDescent="0.2">
      <c r="A134" s="1621"/>
      <c r="X134" s="1600"/>
      <c r="Y134" s="1600"/>
    </row>
    <row r="135" spans="1:25" s="1604" customFormat="1" x14ac:dyDescent="0.2">
      <c r="A135" s="1621"/>
      <c r="X135" s="1600"/>
      <c r="Y135" s="1600"/>
    </row>
    <row r="136" spans="1:25" s="1604" customFormat="1" x14ac:dyDescent="0.2">
      <c r="A136" s="1621"/>
      <c r="X136" s="1600"/>
      <c r="Y136" s="1600"/>
    </row>
    <row r="137" spans="1:25" s="1604" customFormat="1" x14ac:dyDescent="0.2">
      <c r="A137" s="1621"/>
      <c r="X137" s="1600"/>
      <c r="Y137" s="1600"/>
    </row>
    <row r="138" spans="1:25" s="1604" customFormat="1" x14ac:dyDescent="0.2">
      <c r="A138" s="1621"/>
      <c r="X138" s="1600"/>
      <c r="Y138" s="1600"/>
    </row>
    <row r="139" spans="1:25" s="1604" customFormat="1" x14ac:dyDescent="0.2">
      <c r="A139" s="1621"/>
      <c r="X139" s="1600"/>
      <c r="Y139" s="1600"/>
    </row>
    <row r="140" spans="1:25" s="1604" customFormat="1" x14ac:dyDescent="0.2">
      <c r="A140" s="1621"/>
      <c r="X140" s="1600"/>
      <c r="Y140" s="1600"/>
    </row>
    <row r="141" spans="1:25" s="1604" customFormat="1" x14ac:dyDescent="0.2">
      <c r="A141" s="1621"/>
      <c r="X141" s="1600"/>
      <c r="Y141" s="1600"/>
    </row>
    <row r="142" spans="1:25" s="1604" customFormat="1" x14ac:dyDescent="0.2">
      <c r="A142" s="1621"/>
      <c r="X142" s="1600"/>
      <c r="Y142" s="1600"/>
    </row>
    <row r="143" spans="1:25" s="1604" customFormat="1" x14ac:dyDescent="0.2">
      <c r="A143" s="1621"/>
      <c r="I143" s="1622"/>
      <c r="X143" s="1600"/>
      <c r="Y143" s="1600"/>
    </row>
    <row r="144" spans="1:25" s="1604" customFormat="1" x14ac:dyDescent="0.2">
      <c r="A144" s="1621"/>
      <c r="I144" s="1622"/>
      <c r="X144" s="1600"/>
      <c r="Y144" s="1600"/>
    </row>
    <row r="145" spans="1:86" s="1604" customFormat="1" x14ac:dyDescent="0.2">
      <c r="A145" s="1621"/>
      <c r="I145" s="1622"/>
      <c r="X145" s="1600"/>
      <c r="Y145" s="1600"/>
    </row>
    <row r="146" spans="1:86" s="1604" customFormat="1" x14ac:dyDescent="0.2">
      <c r="A146" s="1621"/>
      <c r="I146" s="1622"/>
      <c r="X146" s="1600"/>
      <c r="Y146" s="1600"/>
    </row>
    <row r="147" spans="1:86" s="1604" customFormat="1" x14ac:dyDescent="0.2">
      <c r="A147" s="1621"/>
      <c r="I147" s="1622"/>
      <c r="X147" s="1600"/>
      <c r="Y147" s="1600"/>
    </row>
    <row r="148" spans="1:86" s="1604" customFormat="1" x14ac:dyDescent="0.2">
      <c r="A148" s="1621"/>
      <c r="I148" s="1622"/>
      <c r="X148" s="1600"/>
      <c r="Y148" s="1600"/>
    </row>
    <row r="149" spans="1:86" s="1622" customFormat="1" x14ac:dyDescent="0.2">
      <c r="A149" s="1621"/>
      <c r="B149" s="1604"/>
      <c r="C149" s="1604"/>
      <c r="D149" s="1604"/>
      <c r="E149" s="1604"/>
      <c r="F149" s="1604"/>
      <c r="X149" s="1624"/>
      <c r="Y149" s="1624"/>
    </row>
    <row r="150" spans="1:86" s="1622" customFormat="1" x14ac:dyDescent="0.2">
      <c r="A150" s="1623"/>
      <c r="B150" s="1604"/>
      <c r="C150" s="1604"/>
      <c r="D150" s="1604"/>
      <c r="E150" s="1604"/>
      <c r="F150" s="1604"/>
      <c r="X150" s="1624"/>
      <c r="Y150" s="1624"/>
    </row>
    <row r="151" spans="1:86" s="1622" customFormat="1" x14ac:dyDescent="0.2">
      <c r="A151" s="1621"/>
      <c r="B151" s="1604"/>
      <c r="C151" s="1604"/>
      <c r="D151" s="1604"/>
      <c r="E151" s="1604"/>
      <c r="F151" s="1604"/>
      <c r="X151" s="1624"/>
      <c r="Y151" s="1624"/>
    </row>
    <row r="152" spans="1:86" x14ac:dyDescent="0.2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</row>
    <row r="153" spans="1:86" s="1629" customFormat="1" x14ac:dyDescent="0.2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s="1629" customFormat="1" x14ac:dyDescent="0.2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s="1629" customFormat="1" x14ac:dyDescent="0.2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s="1629" customFormat="1" x14ac:dyDescent="0.2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s="1629" customFormat="1" x14ac:dyDescent="0.2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s="1629" customFormat="1" x14ac:dyDescent="0.2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s="1629" customFormat="1" x14ac:dyDescent="0.2">
      <c r="A159" s="1630"/>
      <c r="B159" s="1626"/>
      <c r="C159" s="1626"/>
      <c r="D159" s="1626"/>
      <c r="E159" s="1626"/>
      <c r="F159" s="1626"/>
      <c r="N159" s="1628"/>
      <c r="P159" s="1628"/>
      <c r="X159" s="1628"/>
      <c r="Y159" s="1628"/>
      <c r="Z159" s="1628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s="1629" customFormat="1" x14ac:dyDescent="0.2">
      <c r="A160" s="1630"/>
      <c r="B160" s="1626"/>
      <c r="C160" s="1626"/>
      <c r="D160" s="1626"/>
      <c r="E160" s="1626"/>
      <c r="F160" s="1626"/>
      <c r="N160" s="1628"/>
      <c r="P160" s="1628"/>
      <c r="X160" s="1628"/>
      <c r="Y160" s="1628"/>
      <c r="Z160" s="1628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s="1629" customFormat="1" x14ac:dyDescent="0.2">
      <c r="A161" s="1630"/>
      <c r="B161" s="1626"/>
      <c r="C161" s="1626"/>
      <c r="D161" s="1626"/>
      <c r="E161" s="1626"/>
      <c r="F161" s="1626"/>
      <c r="N161" s="1628"/>
      <c r="P161" s="1628"/>
      <c r="X161" s="1628"/>
      <c r="Y161" s="1628"/>
      <c r="Z161" s="1628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s="1629" customFormat="1" x14ac:dyDescent="0.2">
      <c r="A162" s="1631"/>
      <c r="N162" s="1628"/>
      <c r="P162" s="1628"/>
      <c r="X162" s="1628"/>
      <c r="Y162" s="1628"/>
      <c r="Z162" s="1628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s="1629" customFormat="1" x14ac:dyDescent="0.2">
      <c r="A163" s="1796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s="1629" customFormat="1" x14ac:dyDescent="0.2">
      <c r="A164" s="1631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s="1629" customFormat="1" x14ac:dyDescent="0.2">
      <c r="A165" s="1631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s="1629" customFormat="1" x14ac:dyDescent="0.2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s="1629" customFormat="1" x14ac:dyDescent="0.2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s="1629" customFormat="1" x14ac:dyDescent="0.2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s="1629" customFormat="1" x14ac:dyDescent="0.2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s="1629" customFormat="1" x14ac:dyDescent="0.2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s="1629" customFormat="1" x14ac:dyDescent="0.2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s="1629" customFormat="1" x14ac:dyDescent="0.2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s="1629" customFormat="1" x14ac:dyDescent="0.2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s="1629" customFormat="1" x14ac:dyDescent="0.2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s="1629" customFormat="1" x14ac:dyDescent="0.2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s="1629" customFormat="1" x14ac:dyDescent="0.2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s="1629" customFormat="1" x14ac:dyDescent="0.2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s="1629" customFormat="1" x14ac:dyDescent="0.2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s="1629" customFormat="1" x14ac:dyDescent="0.2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s="1629" customFormat="1" x14ac:dyDescent="0.2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s="1629" customFormat="1" x14ac:dyDescent="0.2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s="1629" customFormat="1" x14ac:dyDescent="0.2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s="1629" customFormat="1" x14ac:dyDescent="0.2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s="1629" customFormat="1" x14ac:dyDescent="0.2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s="1629" customFormat="1" x14ac:dyDescent="0.2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s="1629" customFormat="1" x14ac:dyDescent="0.2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s="1629" customFormat="1" x14ac:dyDescent="0.2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s="1629" customFormat="1" x14ac:dyDescent="0.2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s="1629" customFormat="1" x14ac:dyDescent="0.2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s="1629" customFormat="1" x14ac:dyDescent="0.2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s="1629" customFormat="1" x14ac:dyDescent="0.2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s="1629" customFormat="1" x14ac:dyDescent="0.2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s="1629" customFormat="1" x14ac:dyDescent="0.2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s="1629" customFormat="1" x14ac:dyDescent="0.2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s="1629" customFormat="1" x14ac:dyDescent="0.2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s="1629" customFormat="1" x14ac:dyDescent="0.2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s="1629" customFormat="1" x14ac:dyDescent="0.2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s="1629" customFormat="1" x14ac:dyDescent="0.2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s="1629" customFormat="1" x14ac:dyDescent="0.2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s="1629" customFormat="1" x14ac:dyDescent="0.2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s="1629" customFormat="1" x14ac:dyDescent="0.2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s="1629" customFormat="1" x14ac:dyDescent="0.2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s="1629" customFormat="1" x14ac:dyDescent="0.2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s="1629" customFormat="1" x14ac:dyDescent="0.2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s="1629" customFormat="1" x14ac:dyDescent="0.2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s="1629" customFormat="1" x14ac:dyDescent="0.2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s="1629" customFormat="1" x14ac:dyDescent="0.2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s="1629" customFormat="1" x14ac:dyDescent="0.2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s="1629" customFormat="1" x14ac:dyDescent="0.2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s="1629" customFormat="1" x14ac:dyDescent="0.2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s="1629" customFormat="1" x14ac:dyDescent="0.2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s="1629" customFormat="1" x14ac:dyDescent="0.2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s="1629" customFormat="1" x14ac:dyDescent="0.2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s="1629" customFormat="1" x14ac:dyDescent="0.2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s="1629" customFormat="1" x14ac:dyDescent="0.2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s="1629" customFormat="1" x14ac:dyDescent="0.2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s="1629" customFormat="1" x14ac:dyDescent="0.2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s="1629" customFormat="1" x14ac:dyDescent="0.2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s="1629" customFormat="1" x14ac:dyDescent="0.2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s="1629" customFormat="1" hidden="1" x14ac:dyDescent="0.2">
      <c r="A220" s="1798">
        <f>SUM(A7:I19)+SUM(A69:B71)+SUM(A80:I105)</f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s="1629" customFormat="1" hidden="1" x14ac:dyDescent="0.2">
      <c r="A221" s="1798">
        <f>SUM(A21:H67)+SUM(A73:L78)</f>
        <v>18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s="1629" customFormat="1" x14ac:dyDescent="0.2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s="1629" customFormat="1" x14ac:dyDescent="0.2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s="1629" customFormat="1" x14ac:dyDescent="0.2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s="1629" customFormat="1" x14ac:dyDescent="0.2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s="1629" customFormat="1" x14ac:dyDescent="0.2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s="1629" customFormat="1" x14ac:dyDescent="0.2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s="1629" customFormat="1" x14ac:dyDescent="0.2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s="1629" customFormat="1" x14ac:dyDescent="0.2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s="1629" customFormat="1" x14ac:dyDescent="0.2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s="1629" customFormat="1" x14ac:dyDescent="0.2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s="1629" customFormat="1" x14ac:dyDescent="0.2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s="1629" customFormat="1" x14ac:dyDescent="0.2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s="1629" customFormat="1" x14ac:dyDescent="0.2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s="1629" customFormat="1" x14ac:dyDescent="0.2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s="1629" customFormat="1" x14ac:dyDescent="0.2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s="1629" customFormat="1" x14ac:dyDescent="0.2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s="1629" customFormat="1" x14ac:dyDescent="0.2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s="1629" customFormat="1" x14ac:dyDescent="0.2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s="1629" customFormat="1" x14ac:dyDescent="0.2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s="1629" customFormat="1" x14ac:dyDescent="0.2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s="1629" customFormat="1" x14ac:dyDescent="0.2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s="1629" customFormat="1" x14ac:dyDescent="0.2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s="1629" customFormat="1" x14ac:dyDescent="0.2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s="1629" customFormat="1" x14ac:dyDescent="0.2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s="1629" customFormat="1" x14ac:dyDescent="0.2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s="1629" customFormat="1" x14ac:dyDescent="0.2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s="1629" customFormat="1" x14ac:dyDescent="0.2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s="1629" customFormat="1" x14ac:dyDescent="0.2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s="1629" customFormat="1" x14ac:dyDescent="0.2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s="1629" customFormat="1" x14ac:dyDescent="0.2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s="1629" customFormat="1" x14ac:dyDescent="0.2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s="1629" customFormat="1" x14ac:dyDescent="0.2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s="1629" customFormat="1" x14ac:dyDescent="0.2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s="1629" customFormat="1" x14ac:dyDescent="0.2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s="1629" customFormat="1" x14ac:dyDescent="0.2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s="1629" customFormat="1" x14ac:dyDescent="0.2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s="1629" customFormat="1" x14ac:dyDescent="0.2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s="1629" customFormat="1" x14ac:dyDescent="0.2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s="1629" customFormat="1" x14ac:dyDescent="0.2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s="1629" customFormat="1" x14ac:dyDescent="0.2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s="1629" customFormat="1" x14ac:dyDescent="0.2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s="1629" customFormat="1" x14ac:dyDescent="0.2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s="1629" customFormat="1" x14ac:dyDescent="0.2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s="1629" customFormat="1" x14ac:dyDescent="0.2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s="1629" customFormat="1" x14ac:dyDescent="0.2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s="1629" customFormat="1" x14ac:dyDescent="0.2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s="1629" customFormat="1" x14ac:dyDescent="0.2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s="1629" customFormat="1" x14ac:dyDescent="0.2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s="1629" customFormat="1" x14ac:dyDescent="0.2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s="1629" customFormat="1" x14ac:dyDescent="0.2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s="1629" customFormat="1" x14ac:dyDescent="0.2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s="1629" customFormat="1" x14ac:dyDescent="0.2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s="1629" customFormat="1" x14ac:dyDescent="0.2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s="1629" customFormat="1" x14ac:dyDescent="0.2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s="1629" customFormat="1" x14ac:dyDescent="0.2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s="1629" customFormat="1" x14ac:dyDescent="0.2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s="1629" customFormat="1" x14ac:dyDescent="0.2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s="1629" customFormat="1" x14ac:dyDescent="0.2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s="1629" customFormat="1" x14ac:dyDescent="0.2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s="1629" customFormat="1" x14ac:dyDescent="0.2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s="1629" customFormat="1" x14ac:dyDescent="0.2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s="1629" customFormat="1" x14ac:dyDescent="0.2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s="1629" customFormat="1" x14ac:dyDescent="0.2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s="1629" customFormat="1" x14ac:dyDescent="0.2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s="1629" customFormat="1" x14ac:dyDescent="0.2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s="1629" customFormat="1" x14ac:dyDescent="0.2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topLeftCell="A10" workbookViewId="0">
      <selection activeCell="G16" sqref="G16"/>
    </sheetView>
  </sheetViews>
  <sheetFormatPr baseColWidth="10" defaultRowHeight="12.75" x14ac:dyDescent="0.2"/>
  <cols>
    <col min="1" max="1" width="30.5703125" style="1625" customWidth="1"/>
    <col min="2" max="2" width="15.7109375" style="1606" customWidth="1"/>
    <col min="3" max="3" width="10.5703125" style="1606" customWidth="1"/>
    <col min="4" max="6" width="10.85546875" style="1606" customWidth="1"/>
    <col min="7" max="8" width="11.28515625" style="1606" customWidth="1"/>
    <col min="9" max="9" width="10.5703125" style="1606" customWidth="1"/>
    <col min="10" max="10" width="9.7109375" style="1606" customWidth="1"/>
    <col min="11" max="12" width="10.140625" style="1606" customWidth="1"/>
    <col min="13" max="13" width="11.28515625" style="1606" customWidth="1"/>
    <col min="14" max="14" width="9.7109375" style="1620" customWidth="1"/>
    <col min="15" max="15" width="9.7109375" style="1606" customWidth="1"/>
    <col min="16" max="16" width="9.7109375" style="1620" customWidth="1"/>
    <col min="17" max="17" width="9.7109375" style="1606" customWidth="1"/>
    <col min="18" max="18" width="9.28515625" style="1606" customWidth="1"/>
    <col min="19" max="19" width="8.7109375" style="1606" customWidth="1"/>
    <col min="20" max="22" width="8.7109375" style="1626" customWidth="1"/>
    <col min="23" max="23" width="9.7109375" style="1626" customWidth="1"/>
    <col min="24" max="25" width="9.7109375" style="1628" customWidth="1"/>
    <col min="26" max="26" width="10.140625" style="1628" customWidth="1"/>
    <col min="27" max="27" width="10.140625" style="1626" customWidth="1"/>
    <col min="28" max="28" width="9.7109375" style="1626" customWidth="1"/>
    <col min="29" max="51" width="12.7109375" style="1626" customWidth="1"/>
    <col min="52" max="52" width="14.140625" style="1626" customWidth="1"/>
    <col min="53" max="56" width="12.7109375" style="1626" hidden="1" customWidth="1"/>
    <col min="57" max="58" width="12.140625" style="1626" hidden="1" customWidth="1"/>
    <col min="59" max="62" width="12.140625" style="1626" customWidth="1"/>
    <col min="63" max="256" width="11.42578125" style="1626"/>
    <col min="257" max="257" width="30.5703125" style="1626" customWidth="1"/>
    <col min="258" max="258" width="15.7109375" style="1626" customWidth="1"/>
    <col min="259" max="259" width="10.5703125" style="1626" customWidth="1"/>
    <col min="260" max="262" width="10.85546875" style="1626" customWidth="1"/>
    <col min="263" max="264" width="11.28515625" style="1626" customWidth="1"/>
    <col min="265" max="265" width="10.5703125" style="1626" customWidth="1"/>
    <col min="266" max="266" width="9.7109375" style="1626" customWidth="1"/>
    <col min="267" max="268" width="10.140625" style="1626" customWidth="1"/>
    <col min="269" max="269" width="11.28515625" style="1626" customWidth="1"/>
    <col min="270" max="273" width="9.7109375" style="1626" customWidth="1"/>
    <col min="274" max="274" width="9.28515625" style="1626" customWidth="1"/>
    <col min="275" max="278" width="8.7109375" style="1626" customWidth="1"/>
    <col min="279" max="281" width="9.7109375" style="1626" customWidth="1"/>
    <col min="282" max="283" width="10.140625" style="1626" customWidth="1"/>
    <col min="284" max="284" width="9.7109375" style="1626" customWidth="1"/>
    <col min="285" max="307" width="12.7109375" style="1626" customWidth="1"/>
    <col min="308" max="308" width="14.140625" style="1626" customWidth="1"/>
    <col min="309" max="314" width="0" style="1626" hidden="1" customWidth="1"/>
    <col min="315" max="318" width="12.140625" style="1626" customWidth="1"/>
    <col min="319" max="512" width="11.42578125" style="1626"/>
    <col min="513" max="513" width="30.5703125" style="1626" customWidth="1"/>
    <col min="514" max="514" width="15.7109375" style="1626" customWidth="1"/>
    <col min="515" max="515" width="10.5703125" style="1626" customWidth="1"/>
    <col min="516" max="518" width="10.85546875" style="1626" customWidth="1"/>
    <col min="519" max="520" width="11.28515625" style="1626" customWidth="1"/>
    <col min="521" max="521" width="10.5703125" style="1626" customWidth="1"/>
    <col min="522" max="522" width="9.7109375" style="1626" customWidth="1"/>
    <col min="523" max="524" width="10.140625" style="1626" customWidth="1"/>
    <col min="525" max="525" width="11.28515625" style="1626" customWidth="1"/>
    <col min="526" max="529" width="9.7109375" style="1626" customWidth="1"/>
    <col min="530" max="530" width="9.28515625" style="1626" customWidth="1"/>
    <col min="531" max="534" width="8.7109375" style="1626" customWidth="1"/>
    <col min="535" max="537" width="9.7109375" style="1626" customWidth="1"/>
    <col min="538" max="539" width="10.140625" style="1626" customWidth="1"/>
    <col min="540" max="540" width="9.7109375" style="1626" customWidth="1"/>
    <col min="541" max="563" width="12.7109375" style="1626" customWidth="1"/>
    <col min="564" max="564" width="14.140625" style="1626" customWidth="1"/>
    <col min="565" max="570" width="0" style="1626" hidden="1" customWidth="1"/>
    <col min="571" max="574" width="12.140625" style="1626" customWidth="1"/>
    <col min="575" max="768" width="11.42578125" style="1626"/>
    <col min="769" max="769" width="30.5703125" style="1626" customWidth="1"/>
    <col min="770" max="770" width="15.7109375" style="1626" customWidth="1"/>
    <col min="771" max="771" width="10.5703125" style="1626" customWidth="1"/>
    <col min="772" max="774" width="10.85546875" style="1626" customWidth="1"/>
    <col min="775" max="776" width="11.28515625" style="1626" customWidth="1"/>
    <col min="777" max="777" width="10.5703125" style="1626" customWidth="1"/>
    <col min="778" max="778" width="9.7109375" style="1626" customWidth="1"/>
    <col min="779" max="780" width="10.140625" style="1626" customWidth="1"/>
    <col min="781" max="781" width="11.28515625" style="1626" customWidth="1"/>
    <col min="782" max="785" width="9.7109375" style="1626" customWidth="1"/>
    <col min="786" max="786" width="9.28515625" style="1626" customWidth="1"/>
    <col min="787" max="790" width="8.7109375" style="1626" customWidth="1"/>
    <col min="791" max="793" width="9.7109375" style="1626" customWidth="1"/>
    <col min="794" max="795" width="10.140625" style="1626" customWidth="1"/>
    <col min="796" max="796" width="9.7109375" style="1626" customWidth="1"/>
    <col min="797" max="819" width="12.7109375" style="1626" customWidth="1"/>
    <col min="820" max="820" width="14.140625" style="1626" customWidth="1"/>
    <col min="821" max="826" width="0" style="1626" hidden="1" customWidth="1"/>
    <col min="827" max="830" width="12.140625" style="1626" customWidth="1"/>
    <col min="831" max="1024" width="11.42578125" style="1626"/>
    <col min="1025" max="1025" width="30.5703125" style="1626" customWidth="1"/>
    <col min="1026" max="1026" width="15.7109375" style="1626" customWidth="1"/>
    <col min="1027" max="1027" width="10.5703125" style="1626" customWidth="1"/>
    <col min="1028" max="1030" width="10.85546875" style="1626" customWidth="1"/>
    <col min="1031" max="1032" width="11.28515625" style="1626" customWidth="1"/>
    <col min="1033" max="1033" width="10.5703125" style="1626" customWidth="1"/>
    <col min="1034" max="1034" width="9.7109375" style="1626" customWidth="1"/>
    <col min="1035" max="1036" width="10.140625" style="1626" customWidth="1"/>
    <col min="1037" max="1037" width="11.28515625" style="1626" customWidth="1"/>
    <col min="1038" max="1041" width="9.7109375" style="1626" customWidth="1"/>
    <col min="1042" max="1042" width="9.28515625" style="1626" customWidth="1"/>
    <col min="1043" max="1046" width="8.7109375" style="1626" customWidth="1"/>
    <col min="1047" max="1049" width="9.7109375" style="1626" customWidth="1"/>
    <col min="1050" max="1051" width="10.140625" style="1626" customWidth="1"/>
    <col min="1052" max="1052" width="9.7109375" style="1626" customWidth="1"/>
    <col min="1053" max="1075" width="12.7109375" style="1626" customWidth="1"/>
    <col min="1076" max="1076" width="14.140625" style="1626" customWidth="1"/>
    <col min="1077" max="1082" width="0" style="1626" hidden="1" customWidth="1"/>
    <col min="1083" max="1086" width="12.140625" style="1626" customWidth="1"/>
    <col min="1087" max="1280" width="11.42578125" style="1626"/>
    <col min="1281" max="1281" width="30.5703125" style="1626" customWidth="1"/>
    <col min="1282" max="1282" width="15.7109375" style="1626" customWidth="1"/>
    <col min="1283" max="1283" width="10.5703125" style="1626" customWidth="1"/>
    <col min="1284" max="1286" width="10.85546875" style="1626" customWidth="1"/>
    <col min="1287" max="1288" width="11.28515625" style="1626" customWidth="1"/>
    <col min="1289" max="1289" width="10.5703125" style="1626" customWidth="1"/>
    <col min="1290" max="1290" width="9.7109375" style="1626" customWidth="1"/>
    <col min="1291" max="1292" width="10.140625" style="1626" customWidth="1"/>
    <col min="1293" max="1293" width="11.28515625" style="1626" customWidth="1"/>
    <col min="1294" max="1297" width="9.7109375" style="1626" customWidth="1"/>
    <col min="1298" max="1298" width="9.28515625" style="1626" customWidth="1"/>
    <col min="1299" max="1302" width="8.7109375" style="1626" customWidth="1"/>
    <col min="1303" max="1305" width="9.7109375" style="1626" customWidth="1"/>
    <col min="1306" max="1307" width="10.140625" style="1626" customWidth="1"/>
    <col min="1308" max="1308" width="9.7109375" style="1626" customWidth="1"/>
    <col min="1309" max="1331" width="12.7109375" style="1626" customWidth="1"/>
    <col min="1332" max="1332" width="14.140625" style="1626" customWidth="1"/>
    <col min="1333" max="1338" width="0" style="1626" hidden="1" customWidth="1"/>
    <col min="1339" max="1342" width="12.140625" style="1626" customWidth="1"/>
    <col min="1343" max="1536" width="11.42578125" style="1626"/>
    <col min="1537" max="1537" width="30.5703125" style="1626" customWidth="1"/>
    <col min="1538" max="1538" width="15.7109375" style="1626" customWidth="1"/>
    <col min="1539" max="1539" width="10.5703125" style="1626" customWidth="1"/>
    <col min="1540" max="1542" width="10.85546875" style="1626" customWidth="1"/>
    <col min="1543" max="1544" width="11.28515625" style="1626" customWidth="1"/>
    <col min="1545" max="1545" width="10.5703125" style="1626" customWidth="1"/>
    <col min="1546" max="1546" width="9.7109375" style="1626" customWidth="1"/>
    <col min="1547" max="1548" width="10.140625" style="1626" customWidth="1"/>
    <col min="1549" max="1549" width="11.28515625" style="1626" customWidth="1"/>
    <col min="1550" max="1553" width="9.7109375" style="1626" customWidth="1"/>
    <col min="1554" max="1554" width="9.28515625" style="1626" customWidth="1"/>
    <col min="1555" max="1558" width="8.7109375" style="1626" customWidth="1"/>
    <col min="1559" max="1561" width="9.7109375" style="1626" customWidth="1"/>
    <col min="1562" max="1563" width="10.140625" style="1626" customWidth="1"/>
    <col min="1564" max="1564" width="9.7109375" style="1626" customWidth="1"/>
    <col min="1565" max="1587" width="12.7109375" style="1626" customWidth="1"/>
    <col min="1588" max="1588" width="14.140625" style="1626" customWidth="1"/>
    <col min="1589" max="1594" width="0" style="1626" hidden="1" customWidth="1"/>
    <col min="1595" max="1598" width="12.140625" style="1626" customWidth="1"/>
    <col min="1599" max="1792" width="11.42578125" style="1626"/>
    <col min="1793" max="1793" width="30.5703125" style="1626" customWidth="1"/>
    <col min="1794" max="1794" width="15.7109375" style="1626" customWidth="1"/>
    <col min="1795" max="1795" width="10.5703125" style="1626" customWidth="1"/>
    <col min="1796" max="1798" width="10.85546875" style="1626" customWidth="1"/>
    <col min="1799" max="1800" width="11.28515625" style="1626" customWidth="1"/>
    <col min="1801" max="1801" width="10.5703125" style="1626" customWidth="1"/>
    <col min="1802" max="1802" width="9.7109375" style="1626" customWidth="1"/>
    <col min="1803" max="1804" width="10.140625" style="1626" customWidth="1"/>
    <col min="1805" max="1805" width="11.28515625" style="1626" customWidth="1"/>
    <col min="1806" max="1809" width="9.7109375" style="1626" customWidth="1"/>
    <col min="1810" max="1810" width="9.28515625" style="1626" customWidth="1"/>
    <col min="1811" max="1814" width="8.7109375" style="1626" customWidth="1"/>
    <col min="1815" max="1817" width="9.7109375" style="1626" customWidth="1"/>
    <col min="1818" max="1819" width="10.140625" style="1626" customWidth="1"/>
    <col min="1820" max="1820" width="9.7109375" style="1626" customWidth="1"/>
    <col min="1821" max="1843" width="12.7109375" style="1626" customWidth="1"/>
    <col min="1844" max="1844" width="14.140625" style="1626" customWidth="1"/>
    <col min="1845" max="1850" width="0" style="1626" hidden="1" customWidth="1"/>
    <col min="1851" max="1854" width="12.140625" style="1626" customWidth="1"/>
    <col min="1855" max="2048" width="11.42578125" style="1626"/>
    <col min="2049" max="2049" width="30.5703125" style="1626" customWidth="1"/>
    <col min="2050" max="2050" width="15.7109375" style="1626" customWidth="1"/>
    <col min="2051" max="2051" width="10.5703125" style="1626" customWidth="1"/>
    <col min="2052" max="2054" width="10.85546875" style="1626" customWidth="1"/>
    <col min="2055" max="2056" width="11.28515625" style="1626" customWidth="1"/>
    <col min="2057" max="2057" width="10.5703125" style="1626" customWidth="1"/>
    <col min="2058" max="2058" width="9.7109375" style="1626" customWidth="1"/>
    <col min="2059" max="2060" width="10.140625" style="1626" customWidth="1"/>
    <col min="2061" max="2061" width="11.28515625" style="1626" customWidth="1"/>
    <col min="2062" max="2065" width="9.7109375" style="1626" customWidth="1"/>
    <col min="2066" max="2066" width="9.28515625" style="1626" customWidth="1"/>
    <col min="2067" max="2070" width="8.7109375" style="1626" customWidth="1"/>
    <col min="2071" max="2073" width="9.7109375" style="1626" customWidth="1"/>
    <col min="2074" max="2075" width="10.140625" style="1626" customWidth="1"/>
    <col min="2076" max="2076" width="9.7109375" style="1626" customWidth="1"/>
    <col min="2077" max="2099" width="12.7109375" style="1626" customWidth="1"/>
    <col min="2100" max="2100" width="14.140625" style="1626" customWidth="1"/>
    <col min="2101" max="2106" width="0" style="1626" hidden="1" customWidth="1"/>
    <col min="2107" max="2110" width="12.140625" style="1626" customWidth="1"/>
    <col min="2111" max="2304" width="11.42578125" style="1626"/>
    <col min="2305" max="2305" width="30.5703125" style="1626" customWidth="1"/>
    <col min="2306" max="2306" width="15.7109375" style="1626" customWidth="1"/>
    <col min="2307" max="2307" width="10.5703125" style="1626" customWidth="1"/>
    <col min="2308" max="2310" width="10.85546875" style="1626" customWidth="1"/>
    <col min="2311" max="2312" width="11.28515625" style="1626" customWidth="1"/>
    <col min="2313" max="2313" width="10.5703125" style="1626" customWidth="1"/>
    <col min="2314" max="2314" width="9.7109375" style="1626" customWidth="1"/>
    <col min="2315" max="2316" width="10.140625" style="1626" customWidth="1"/>
    <col min="2317" max="2317" width="11.28515625" style="1626" customWidth="1"/>
    <col min="2318" max="2321" width="9.7109375" style="1626" customWidth="1"/>
    <col min="2322" max="2322" width="9.28515625" style="1626" customWidth="1"/>
    <col min="2323" max="2326" width="8.7109375" style="1626" customWidth="1"/>
    <col min="2327" max="2329" width="9.7109375" style="1626" customWidth="1"/>
    <col min="2330" max="2331" width="10.140625" style="1626" customWidth="1"/>
    <col min="2332" max="2332" width="9.7109375" style="1626" customWidth="1"/>
    <col min="2333" max="2355" width="12.7109375" style="1626" customWidth="1"/>
    <col min="2356" max="2356" width="14.140625" style="1626" customWidth="1"/>
    <col min="2357" max="2362" width="0" style="1626" hidden="1" customWidth="1"/>
    <col min="2363" max="2366" width="12.140625" style="1626" customWidth="1"/>
    <col min="2367" max="2560" width="11.42578125" style="1626"/>
    <col min="2561" max="2561" width="30.5703125" style="1626" customWidth="1"/>
    <col min="2562" max="2562" width="15.7109375" style="1626" customWidth="1"/>
    <col min="2563" max="2563" width="10.5703125" style="1626" customWidth="1"/>
    <col min="2564" max="2566" width="10.85546875" style="1626" customWidth="1"/>
    <col min="2567" max="2568" width="11.28515625" style="1626" customWidth="1"/>
    <col min="2569" max="2569" width="10.5703125" style="1626" customWidth="1"/>
    <col min="2570" max="2570" width="9.7109375" style="1626" customWidth="1"/>
    <col min="2571" max="2572" width="10.140625" style="1626" customWidth="1"/>
    <col min="2573" max="2573" width="11.28515625" style="1626" customWidth="1"/>
    <col min="2574" max="2577" width="9.7109375" style="1626" customWidth="1"/>
    <col min="2578" max="2578" width="9.28515625" style="1626" customWidth="1"/>
    <col min="2579" max="2582" width="8.7109375" style="1626" customWidth="1"/>
    <col min="2583" max="2585" width="9.7109375" style="1626" customWidth="1"/>
    <col min="2586" max="2587" width="10.140625" style="1626" customWidth="1"/>
    <col min="2588" max="2588" width="9.7109375" style="1626" customWidth="1"/>
    <col min="2589" max="2611" width="12.7109375" style="1626" customWidth="1"/>
    <col min="2612" max="2612" width="14.140625" style="1626" customWidth="1"/>
    <col min="2613" max="2618" width="0" style="1626" hidden="1" customWidth="1"/>
    <col min="2619" max="2622" width="12.140625" style="1626" customWidth="1"/>
    <col min="2623" max="2816" width="11.42578125" style="1626"/>
    <col min="2817" max="2817" width="30.5703125" style="1626" customWidth="1"/>
    <col min="2818" max="2818" width="15.7109375" style="1626" customWidth="1"/>
    <col min="2819" max="2819" width="10.5703125" style="1626" customWidth="1"/>
    <col min="2820" max="2822" width="10.85546875" style="1626" customWidth="1"/>
    <col min="2823" max="2824" width="11.28515625" style="1626" customWidth="1"/>
    <col min="2825" max="2825" width="10.5703125" style="1626" customWidth="1"/>
    <col min="2826" max="2826" width="9.7109375" style="1626" customWidth="1"/>
    <col min="2827" max="2828" width="10.140625" style="1626" customWidth="1"/>
    <col min="2829" max="2829" width="11.28515625" style="1626" customWidth="1"/>
    <col min="2830" max="2833" width="9.7109375" style="1626" customWidth="1"/>
    <col min="2834" max="2834" width="9.28515625" style="1626" customWidth="1"/>
    <col min="2835" max="2838" width="8.7109375" style="1626" customWidth="1"/>
    <col min="2839" max="2841" width="9.7109375" style="1626" customWidth="1"/>
    <col min="2842" max="2843" width="10.140625" style="1626" customWidth="1"/>
    <col min="2844" max="2844" width="9.7109375" style="1626" customWidth="1"/>
    <col min="2845" max="2867" width="12.7109375" style="1626" customWidth="1"/>
    <col min="2868" max="2868" width="14.140625" style="1626" customWidth="1"/>
    <col min="2869" max="2874" width="0" style="1626" hidden="1" customWidth="1"/>
    <col min="2875" max="2878" width="12.140625" style="1626" customWidth="1"/>
    <col min="2879" max="3072" width="11.42578125" style="1626"/>
    <col min="3073" max="3073" width="30.5703125" style="1626" customWidth="1"/>
    <col min="3074" max="3074" width="15.7109375" style="1626" customWidth="1"/>
    <col min="3075" max="3075" width="10.5703125" style="1626" customWidth="1"/>
    <col min="3076" max="3078" width="10.85546875" style="1626" customWidth="1"/>
    <col min="3079" max="3080" width="11.28515625" style="1626" customWidth="1"/>
    <col min="3081" max="3081" width="10.5703125" style="1626" customWidth="1"/>
    <col min="3082" max="3082" width="9.7109375" style="1626" customWidth="1"/>
    <col min="3083" max="3084" width="10.140625" style="1626" customWidth="1"/>
    <col min="3085" max="3085" width="11.28515625" style="1626" customWidth="1"/>
    <col min="3086" max="3089" width="9.7109375" style="1626" customWidth="1"/>
    <col min="3090" max="3090" width="9.28515625" style="1626" customWidth="1"/>
    <col min="3091" max="3094" width="8.7109375" style="1626" customWidth="1"/>
    <col min="3095" max="3097" width="9.7109375" style="1626" customWidth="1"/>
    <col min="3098" max="3099" width="10.140625" style="1626" customWidth="1"/>
    <col min="3100" max="3100" width="9.7109375" style="1626" customWidth="1"/>
    <col min="3101" max="3123" width="12.7109375" style="1626" customWidth="1"/>
    <col min="3124" max="3124" width="14.140625" style="1626" customWidth="1"/>
    <col min="3125" max="3130" width="0" style="1626" hidden="1" customWidth="1"/>
    <col min="3131" max="3134" width="12.140625" style="1626" customWidth="1"/>
    <col min="3135" max="3328" width="11.42578125" style="1626"/>
    <col min="3329" max="3329" width="30.5703125" style="1626" customWidth="1"/>
    <col min="3330" max="3330" width="15.7109375" style="1626" customWidth="1"/>
    <col min="3331" max="3331" width="10.5703125" style="1626" customWidth="1"/>
    <col min="3332" max="3334" width="10.85546875" style="1626" customWidth="1"/>
    <col min="3335" max="3336" width="11.28515625" style="1626" customWidth="1"/>
    <col min="3337" max="3337" width="10.5703125" style="1626" customWidth="1"/>
    <col min="3338" max="3338" width="9.7109375" style="1626" customWidth="1"/>
    <col min="3339" max="3340" width="10.140625" style="1626" customWidth="1"/>
    <col min="3341" max="3341" width="11.28515625" style="1626" customWidth="1"/>
    <col min="3342" max="3345" width="9.7109375" style="1626" customWidth="1"/>
    <col min="3346" max="3346" width="9.28515625" style="1626" customWidth="1"/>
    <col min="3347" max="3350" width="8.7109375" style="1626" customWidth="1"/>
    <col min="3351" max="3353" width="9.7109375" style="1626" customWidth="1"/>
    <col min="3354" max="3355" width="10.140625" style="1626" customWidth="1"/>
    <col min="3356" max="3356" width="9.7109375" style="1626" customWidth="1"/>
    <col min="3357" max="3379" width="12.7109375" style="1626" customWidth="1"/>
    <col min="3380" max="3380" width="14.140625" style="1626" customWidth="1"/>
    <col min="3381" max="3386" width="0" style="1626" hidden="1" customWidth="1"/>
    <col min="3387" max="3390" width="12.140625" style="1626" customWidth="1"/>
    <col min="3391" max="3584" width="11.42578125" style="1626"/>
    <col min="3585" max="3585" width="30.5703125" style="1626" customWidth="1"/>
    <col min="3586" max="3586" width="15.7109375" style="1626" customWidth="1"/>
    <col min="3587" max="3587" width="10.5703125" style="1626" customWidth="1"/>
    <col min="3588" max="3590" width="10.85546875" style="1626" customWidth="1"/>
    <col min="3591" max="3592" width="11.28515625" style="1626" customWidth="1"/>
    <col min="3593" max="3593" width="10.5703125" style="1626" customWidth="1"/>
    <col min="3594" max="3594" width="9.7109375" style="1626" customWidth="1"/>
    <col min="3595" max="3596" width="10.140625" style="1626" customWidth="1"/>
    <col min="3597" max="3597" width="11.28515625" style="1626" customWidth="1"/>
    <col min="3598" max="3601" width="9.7109375" style="1626" customWidth="1"/>
    <col min="3602" max="3602" width="9.28515625" style="1626" customWidth="1"/>
    <col min="3603" max="3606" width="8.7109375" style="1626" customWidth="1"/>
    <col min="3607" max="3609" width="9.7109375" style="1626" customWidth="1"/>
    <col min="3610" max="3611" width="10.140625" style="1626" customWidth="1"/>
    <col min="3612" max="3612" width="9.7109375" style="1626" customWidth="1"/>
    <col min="3613" max="3635" width="12.7109375" style="1626" customWidth="1"/>
    <col min="3636" max="3636" width="14.140625" style="1626" customWidth="1"/>
    <col min="3637" max="3642" width="0" style="1626" hidden="1" customWidth="1"/>
    <col min="3643" max="3646" width="12.140625" style="1626" customWidth="1"/>
    <col min="3647" max="3840" width="11.42578125" style="1626"/>
    <col min="3841" max="3841" width="30.5703125" style="1626" customWidth="1"/>
    <col min="3842" max="3842" width="15.7109375" style="1626" customWidth="1"/>
    <col min="3843" max="3843" width="10.5703125" style="1626" customWidth="1"/>
    <col min="3844" max="3846" width="10.85546875" style="1626" customWidth="1"/>
    <col min="3847" max="3848" width="11.28515625" style="1626" customWidth="1"/>
    <col min="3849" max="3849" width="10.5703125" style="1626" customWidth="1"/>
    <col min="3850" max="3850" width="9.7109375" style="1626" customWidth="1"/>
    <col min="3851" max="3852" width="10.140625" style="1626" customWidth="1"/>
    <col min="3853" max="3853" width="11.28515625" style="1626" customWidth="1"/>
    <col min="3854" max="3857" width="9.7109375" style="1626" customWidth="1"/>
    <col min="3858" max="3858" width="9.28515625" style="1626" customWidth="1"/>
    <col min="3859" max="3862" width="8.7109375" style="1626" customWidth="1"/>
    <col min="3863" max="3865" width="9.7109375" style="1626" customWidth="1"/>
    <col min="3866" max="3867" width="10.140625" style="1626" customWidth="1"/>
    <col min="3868" max="3868" width="9.7109375" style="1626" customWidth="1"/>
    <col min="3869" max="3891" width="12.7109375" style="1626" customWidth="1"/>
    <col min="3892" max="3892" width="14.140625" style="1626" customWidth="1"/>
    <col min="3893" max="3898" width="0" style="1626" hidden="1" customWidth="1"/>
    <col min="3899" max="3902" width="12.140625" style="1626" customWidth="1"/>
    <col min="3903" max="4096" width="11.42578125" style="1626"/>
    <col min="4097" max="4097" width="30.5703125" style="1626" customWidth="1"/>
    <col min="4098" max="4098" width="15.7109375" style="1626" customWidth="1"/>
    <col min="4099" max="4099" width="10.5703125" style="1626" customWidth="1"/>
    <col min="4100" max="4102" width="10.85546875" style="1626" customWidth="1"/>
    <col min="4103" max="4104" width="11.28515625" style="1626" customWidth="1"/>
    <col min="4105" max="4105" width="10.5703125" style="1626" customWidth="1"/>
    <col min="4106" max="4106" width="9.7109375" style="1626" customWidth="1"/>
    <col min="4107" max="4108" width="10.140625" style="1626" customWidth="1"/>
    <col min="4109" max="4109" width="11.28515625" style="1626" customWidth="1"/>
    <col min="4110" max="4113" width="9.7109375" style="1626" customWidth="1"/>
    <col min="4114" max="4114" width="9.28515625" style="1626" customWidth="1"/>
    <col min="4115" max="4118" width="8.7109375" style="1626" customWidth="1"/>
    <col min="4119" max="4121" width="9.7109375" style="1626" customWidth="1"/>
    <col min="4122" max="4123" width="10.140625" style="1626" customWidth="1"/>
    <col min="4124" max="4124" width="9.7109375" style="1626" customWidth="1"/>
    <col min="4125" max="4147" width="12.7109375" style="1626" customWidth="1"/>
    <col min="4148" max="4148" width="14.140625" style="1626" customWidth="1"/>
    <col min="4149" max="4154" width="0" style="1626" hidden="1" customWidth="1"/>
    <col min="4155" max="4158" width="12.140625" style="1626" customWidth="1"/>
    <col min="4159" max="4352" width="11.42578125" style="1626"/>
    <col min="4353" max="4353" width="30.5703125" style="1626" customWidth="1"/>
    <col min="4354" max="4354" width="15.7109375" style="1626" customWidth="1"/>
    <col min="4355" max="4355" width="10.5703125" style="1626" customWidth="1"/>
    <col min="4356" max="4358" width="10.85546875" style="1626" customWidth="1"/>
    <col min="4359" max="4360" width="11.28515625" style="1626" customWidth="1"/>
    <col min="4361" max="4361" width="10.5703125" style="1626" customWidth="1"/>
    <col min="4362" max="4362" width="9.7109375" style="1626" customWidth="1"/>
    <col min="4363" max="4364" width="10.140625" style="1626" customWidth="1"/>
    <col min="4365" max="4365" width="11.28515625" style="1626" customWidth="1"/>
    <col min="4366" max="4369" width="9.7109375" style="1626" customWidth="1"/>
    <col min="4370" max="4370" width="9.28515625" style="1626" customWidth="1"/>
    <col min="4371" max="4374" width="8.7109375" style="1626" customWidth="1"/>
    <col min="4375" max="4377" width="9.7109375" style="1626" customWidth="1"/>
    <col min="4378" max="4379" width="10.140625" style="1626" customWidth="1"/>
    <col min="4380" max="4380" width="9.7109375" style="1626" customWidth="1"/>
    <col min="4381" max="4403" width="12.7109375" style="1626" customWidth="1"/>
    <col min="4404" max="4404" width="14.140625" style="1626" customWidth="1"/>
    <col min="4405" max="4410" width="0" style="1626" hidden="1" customWidth="1"/>
    <col min="4411" max="4414" width="12.140625" style="1626" customWidth="1"/>
    <col min="4415" max="4608" width="11.42578125" style="1626"/>
    <col min="4609" max="4609" width="30.5703125" style="1626" customWidth="1"/>
    <col min="4610" max="4610" width="15.7109375" style="1626" customWidth="1"/>
    <col min="4611" max="4611" width="10.5703125" style="1626" customWidth="1"/>
    <col min="4612" max="4614" width="10.85546875" style="1626" customWidth="1"/>
    <col min="4615" max="4616" width="11.28515625" style="1626" customWidth="1"/>
    <col min="4617" max="4617" width="10.5703125" style="1626" customWidth="1"/>
    <col min="4618" max="4618" width="9.7109375" style="1626" customWidth="1"/>
    <col min="4619" max="4620" width="10.140625" style="1626" customWidth="1"/>
    <col min="4621" max="4621" width="11.28515625" style="1626" customWidth="1"/>
    <col min="4622" max="4625" width="9.7109375" style="1626" customWidth="1"/>
    <col min="4626" max="4626" width="9.28515625" style="1626" customWidth="1"/>
    <col min="4627" max="4630" width="8.7109375" style="1626" customWidth="1"/>
    <col min="4631" max="4633" width="9.7109375" style="1626" customWidth="1"/>
    <col min="4634" max="4635" width="10.140625" style="1626" customWidth="1"/>
    <col min="4636" max="4636" width="9.7109375" style="1626" customWidth="1"/>
    <col min="4637" max="4659" width="12.7109375" style="1626" customWidth="1"/>
    <col min="4660" max="4660" width="14.140625" style="1626" customWidth="1"/>
    <col min="4661" max="4666" width="0" style="1626" hidden="1" customWidth="1"/>
    <col min="4667" max="4670" width="12.140625" style="1626" customWidth="1"/>
    <col min="4671" max="4864" width="11.42578125" style="1626"/>
    <col min="4865" max="4865" width="30.5703125" style="1626" customWidth="1"/>
    <col min="4866" max="4866" width="15.7109375" style="1626" customWidth="1"/>
    <col min="4867" max="4867" width="10.5703125" style="1626" customWidth="1"/>
    <col min="4868" max="4870" width="10.85546875" style="1626" customWidth="1"/>
    <col min="4871" max="4872" width="11.28515625" style="1626" customWidth="1"/>
    <col min="4873" max="4873" width="10.5703125" style="1626" customWidth="1"/>
    <col min="4874" max="4874" width="9.7109375" style="1626" customWidth="1"/>
    <col min="4875" max="4876" width="10.140625" style="1626" customWidth="1"/>
    <col min="4877" max="4877" width="11.28515625" style="1626" customWidth="1"/>
    <col min="4878" max="4881" width="9.7109375" style="1626" customWidth="1"/>
    <col min="4882" max="4882" width="9.28515625" style="1626" customWidth="1"/>
    <col min="4883" max="4886" width="8.7109375" style="1626" customWidth="1"/>
    <col min="4887" max="4889" width="9.7109375" style="1626" customWidth="1"/>
    <col min="4890" max="4891" width="10.140625" style="1626" customWidth="1"/>
    <col min="4892" max="4892" width="9.7109375" style="1626" customWidth="1"/>
    <col min="4893" max="4915" width="12.7109375" style="1626" customWidth="1"/>
    <col min="4916" max="4916" width="14.140625" style="1626" customWidth="1"/>
    <col min="4917" max="4922" width="0" style="1626" hidden="1" customWidth="1"/>
    <col min="4923" max="4926" width="12.140625" style="1626" customWidth="1"/>
    <col min="4927" max="5120" width="11.42578125" style="1626"/>
    <col min="5121" max="5121" width="30.5703125" style="1626" customWidth="1"/>
    <col min="5122" max="5122" width="15.7109375" style="1626" customWidth="1"/>
    <col min="5123" max="5123" width="10.5703125" style="1626" customWidth="1"/>
    <col min="5124" max="5126" width="10.85546875" style="1626" customWidth="1"/>
    <col min="5127" max="5128" width="11.28515625" style="1626" customWidth="1"/>
    <col min="5129" max="5129" width="10.5703125" style="1626" customWidth="1"/>
    <col min="5130" max="5130" width="9.7109375" style="1626" customWidth="1"/>
    <col min="5131" max="5132" width="10.140625" style="1626" customWidth="1"/>
    <col min="5133" max="5133" width="11.28515625" style="1626" customWidth="1"/>
    <col min="5134" max="5137" width="9.7109375" style="1626" customWidth="1"/>
    <col min="5138" max="5138" width="9.28515625" style="1626" customWidth="1"/>
    <col min="5139" max="5142" width="8.7109375" style="1626" customWidth="1"/>
    <col min="5143" max="5145" width="9.7109375" style="1626" customWidth="1"/>
    <col min="5146" max="5147" width="10.140625" style="1626" customWidth="1"/>
    <col min="5148" max="5148" width="9.7109375" style="1626" customWidth="1"/>
    <col min="5149" max="5171" width="12.7109375" style="1626" customWidth="1"/>
    <col min="5172" max="5172" width="14.140625" style="1626" customWidth="1"/>
    <col min="5173" max="5178" width="0" style="1626" hidden="1" customWidth="1"/>
    <col min="5179" max="5182" width="12.140625" style="1626" customWidth="1"/>
    <col min="5183" max="5376" width="11.42578125" style="1626"/>
    <col min="5377" max="5377" width="30.5703125" style="1626" customWidth="1"/>
    <col min="5378" max="5378" width="15.7109375" style="1626" customWidth="1"/>
    <col min="5379" max="5379" width="10.5703125" style="1626" customWidth="1"/>
    <col min="5380" max="5382" width="10.85546875" style="1626" customWidth="1"/>
    <col min="5383" max="5384" width="11.28515625" style="1626" customWidth="1"/>
    <col min="5385" max="5385" width="10.5703125" style="1626" customWidth="1"/>
    <col min="5386" max="5386" width="9.7109375" style="1626" customWidth="1"/>
    <col min="5387" max="5388" width="10.140625" style="1626" customWidth="1"/>
    <col min="5389" max="5389" width="11.28515625" style="1626" customWidth="1"/>
    <col min="5390" max="5393" width="9.7109375" style="1626" customWidth="1"/>
    <col min="5394" max="5394" width="9.28515625" style="1626" customWidth="1"/>
    <col min="5395" max="5398" width="8.7109375" style="1626" customWidth="1"/>
    <col min="5399" max="5401" width="9.7109375" style="1626" customWidth="1"/>
    <col min="5402" max="5403" width="10.140625" style="1626" customWidth="1"/>
    <col min="5404" max="5404" width="9.7109375" style="1626" customWidth="1"/>
    <col min="5405" max="5427" width="12.7109375" style="1626" customWidth="1"/>
    <col min="5428" max="5428" width="14.140625" style="1626" customWidth="1"/>
    <col min="5429" max="5434" width="0" style="1626" hidden="1" customWidth="1"/>
    <col min="5435" max="5438" width="12.140625" style="1626" customWidth="1"/>
    <col min="5439" max="5632" width="11.42578125" style="1626"/>
    <col min="5633" max="5633" width="30.5703125" style="1626" customWidth="1"/>
    <col min="5634" max="5634" width="15.7109375" style="1626" customWidth="1"/>
    <col min="5635" max="5635" width="10.5703125" style="1626" customWidth="1"/>
    <col min="5636" max="5638" width="10.85546875" style="1626" customWidth="1"/>
    <col min="5639" max="5640" width="11.28515625" style="1626" customWidth="1"/>
    <col min="5641" max="5641" width="10.5703125" style="1626" customWidth="1"/>
    <col min="5642" max="5642" width="9.7109375" style="1626" customWidth="1"/>
    <col min="5643" max="5644" width="10.140625" style="1626" customWidth="1"/>
    <col min="5645" max="5645" width="11.28515625" style="1626" customWidth="1"/>
    <col min="5646" max="5649" width="9.7109375" style="1626" customWidth="1"/>
    <col min="5650" max="5650" width="9.28515625" style="1626" customWidth="1"/>
    <col min="5651" max="5654" width="8.7109375" style="1626" customWidth="1"/>
    <col min="5655" max="5657" width="9.7109375" style="1626" customWidth="1"/>
    <col min="5658" max="5659" width="10.140625" style="1626" customWidth="1"/>
    <col min="5660" max="5660" width="9.7109375" style="1626" customWidth="1"/>
    <col min="5661" max="5683" width="12.7109375" style="1626" customWidth="1"/>
    <col min="5684" max="5684" width="14.140625" style="1626" customWidth="1"/>
    <col min="5685" max="5690" width="0" style="1626" hidden="1" customWidth="1"/>
    <col min="5691" max="5694" width="12.140625" style="1626" customWidth="1"/>
    <col min="5695" max="5888" width="11.42578125" style="1626"/>
    <col min="5889" max="5889" width="30.5703125" style="1626" customWidth="1"/>
    <col min="5890" max="5890" width="15.7109375" style="1626" customWidth="1"/>
    <col min="5891" max="5891" width="10.5703125" style="1626" customWidth="1"/>
    <col min="5892" max="5894" width="10.85546875" style="1626" customWidth="1"/>
    <col min="5895" max="5896" width="11.28515625" style="1626" customWidth="1"/>
    <col min="5897" max="5897" width="10.5703125" style="1626" customWidth="1"/>
    <col min="5898" max="5898" width="9.7109375" style="1626" customWidth="1"/>
    <col min="5899" max="5900" width="10.140625" style="1626" customWidth="1"/>
    <col min="5901" max="5901" width="11.28515625" style="1626" customWidth="1"/>
    <col min="5902" max="5905" width="9.7109375" style="1626" customWidth="1"/>
    <col min="5906" max="5906" width="9.28515625" style="1626" customWidth="1"/>
    <col min="5907" max="5910" width="8.7109375" style="1626" customWidth="1"/>
    <col min="5911" max="5913" width="9.7109375" style="1626" customWidth="1"/>
    <col min="5914" max="5915" width="10.140625" style="1626" customWidth="1"/>
    <col min="5916" max="5916" width="9.7109375" style="1626" customWidth="1"/>
    <col min="5917" max="5939" width="12.7109375" style="1626" customWidth="1"/>
    <col min="5940" max="5940" width="14.140625" style="1626" customWidth="1"/>
    <col min="5941" max="5946" width="0" style="1626" hidden="1" customWidth="1"/>
    <col min="5947" max="5950" width="12.140625" style="1626" customWidth="1"/>
    <col min="5951" max="6144" width="11.42578125" style="1626"/>
    <col min="6145" max="6145" width="30.5703125" style="1626" customWidth="1"/>
    <col min="6146" max="6146" width="15.7109375" style="1626" customWidth="1"/>
    <col min="6147" max="6147" width="10.5703125" style="1626" customWidth="1"/>
    <col min="6148" max="6150" width="10.85546875" style="1626" customWidth="1"/>
    <col min="6151" max="6152" width="11.28515625" style="1626" customWidth="1"/>
    <col min="6153" max="6153" width="10.5703125" style="1626" customWidth="1"/>
    <col min="6154" max="6154" width="9.7109375" style="1626" customWidth="1"/>
    <col min="6155" max="6156" width="10.140625" style="1626" customWidth="1"/>
    <col min="6157" max="6157" width="11.28515625" style="1626" customWidth="1"/>
    <col min="6158" max="6161" width="9.7109375" style="1626" customWidth="1"/>
    <col min="6162" max="6162" width="9.28515625" style="1626" customWidth="1"/>
    <col min="6163" max="6166" width="8.7109375" style="1626" customWidth="1"/>
    <col min="6167" max="6169" width="9.7109375" style="1626" customWidth="1"/>
    <col min="6170" max="6171" width="10.140625" style="1626" customWidth="1"/>
    <col min="6172" max="6172" width="9.7109375" style="1626" customWidth="1"/>
    <col min="6173" max="6195" width="12.7109375" style="1626" customWidth="1"/>
    <col min="6196" max="6196" width="14.140625" style="1626" customWidth="1"/>
    <col min="6197" max="6202" width="0" style="1626" hidden="1" customWidth="1"/>
    <col min="6203" max="6206" width="12.140625" style="1626" customWidth="1"/>
    <col min="6207" max="6400" width="11.42578125" style="1626"/>
    <col min="6401" max="6401" width="30.5703125" style="1626" customWidth="1"/>
    <col min="6402" max="6402" width="15.7109375" style="1626" customWidth="1"/>
    <col min="6403" max="6403" width="10.5703125" style="1626" customWidth="1"/>
    <col min="6404" max="6406" width="10.85546875" style="1626" customWidth="1"/>
    <col min="6407" max="6408" width="11.28515625" style="1626" customWidth="1"/>
    <col min="6409" max="6409" width="10.5703125" style="1626" customWidth="1"/>
    <col min="6410" max="6410" width="9.7109375" style="1626" customWidth="1"/>
    <col min="6411" max="6412" width="10.140625" style="1626" customWidth="1"/>
    <col min="6413" max="6413" width="11.28515625" style="1626" customWidth="1"/>
    <col min="6414" max="6417" width="9.7109375" style="1626" customWidth="1"/>
    <col min="6418" max="6418" width="9.28515625" style="1626" customWidth="1"/>
    <col min="6419" max="6422" width="8.7109375" style="1626" customWidth="1"/>
    <col min="6423" max="6425" width="9.7109375" style="1626" customWidth="1"/>
    <col min="6426" max="6427" width="10.140625" style="1626" customWidth="1"/>
    <col min="6428" max="6428" width="9.7109375" style="1626" customWidth="1"/>
    <col min="6429" max="6451" width="12.7109375" style="1626" customWidth="1"/>
    <col min="6452" max="6452" width="14.140625" style="1626" customWidth="1"/>
    <col min="6453" max="6458" width="0" style="1626" hidden="1" customWidth="1"/>
    <col min="6459" max="6462" width="12.140625" style="1626" customWidth="1"/>
    <col min="6463" max="6656" width="11.42578125" style="1626"/>
    <col min="6657" max="6657" width="30.5703125" style="1626" customWidth="1"/>
    <col min="6658" max="6658" width="15.7109375" style="1626" customWidth="1"/>
    <col min="6659" max="6659" width="10.5703125" style="1626" customWidth="1"/>
    <col min="6660" max="6662" width="10.85546875" style="1626" customWidth="1"/>
    <col min="6663" max="6664" width="11.28515625" style="1626" customWidth="1"/>
    <col min="6665" max="6665" width="10.5703125" style="1626" customWidth="1"/>
    <col min="6666" max="6666" width="9.7109375" style="1626" customWidth="1"/>
    <col min="6667" max="6668" width="10.140625" style="1626" customWidth="1"/>
    <col min="6669" max="6669" width="11.28515625" style="1626" customWidth="1"/>
    <col min="6670" max="6673" width="9.7109375" style="1626" customWidth="1"/>
    <col min="6674" max="6674" width="9.28515625" style="1626" customWidth="1"/>
    <col min="6675" max="6678" width="8.7109375" style="1626" customWidth="1"/>
    <col min="6679" max="6681" width="9.7109375" style="1626" customWidth="1"/>
    <col min="6682" max="6683" width="10.140625" style="1626" customWidth="1"/>
    <col min="6684" max="6684" width="9.7109375" style="1626" customWidth="1"/>
    <col min="6685" max="6707" width="12.7109375" style="1626" customWidth="1"/>
    <col min="6708" max="6708" width="14.140625" style="1626" customWidth="1"/>
    <col min="6709" max="6714" width="0" style="1626" hidden="1" customWidth="1"/>
    <col min="6715" max="6718" width="12.140625" style="1626" customWidth="1"/>
    <col min="6719" max="6912" width="11.42578125" style="1626"/>
    <col min="6913" max="6913" width="30.5703125" style="1626" customWidth="1"/>
    <col min="6914" max="6914" width="15.7109375" style="1626" customWidth="1"/>
    <col min="6915" max="6915" width="10.5703125" style="1626" customWidth="1"/>
    <col min="6916" max="6918" width="10.85546875" style="1626" customWidth="1"/>
    <col min="6919" max="6920" width="11.28515625" style="1626" customWidth="1"/>
    <col min="6921" max="6921" width="10.5703125" style="1626" customWidth="1"/>
    <col min="6922" max="6922" width="9.7109375" style="1626" customWidth="1"/>
    <col min="6923" max="6924" width="10.140625" style="1626" customWidth="1"/>
    <col min="6925" max="6925" width="11.28515625" style="1626" customWidth="1"/>
    <col min="6926" max="6929" width="9.7109375" style="1626" customWidth="1"/>
    <col min="6930" max="6930" width="9.28515625" style="1626" customWidth="1"/>
    <col min="6931" max="6934" width="8.7109375" style="1626" customWidth="1"/>
    <col min="6935" max="6937" width="9.7109375" style="1626" customWidth="1"/>
    <col min="6938" max="6939" width="10.140625" style="1626" customWidth="1"/>
    <col min="6940" max="6940" width="9.7109375" style="1626" customWidth="1"/>
    <col min="6941" max="6963" width="12.7109375" style="1626" customWidth="1"/>
    <col min="6964" max="6964" width="14.140625" style="1626" customWidth="1"/>
    <col min="6965" max="6970" width="0" style="1626" hidden="1" customWidth="1"/>
    <col min="6971" max="6974" width="12.140625" style="1626" customWidth="1"/>
    <col min="6975" max="7168" width="11.42578125" style="1626"/>
    <col min="7169" max="7169" width="30.5703125" style="1626" customWidth="1"/>
    <col min="7170" max="7170" width="15.7109375" style="1626" customWidth="1"/>
    <col min="7171" max="7171" width="10.5703125" style="1626" customWidth="1"/>
    <col min="7172" max="7174" width="10.85546875" style="1626" customWidth="1"/>
    <col min="7175" max="7176" width="11.28515625" style="1626" customWidth="1"/>
    <col min="7177" max="7177" width="10.5703125" style="1626" customWidth="1"/>
    <col min="7178" max="7178" width="9.7109375" style="1626" customWidth="1"/>
    <col min="7179" max="7180" width="10.140625" style="1626" customWidth="1"/>
    <col min="7181" max="7181" width="11.28515625" style="1626" customWidth="1"/>
    <col min="7182" max="7185" width="9.7109375" style="1626" customWidth="1"/>
    <col min="7186" max="7186" width="9.28515625" style="1626" customWidth="1"/>
    <col min="7187" max="7190" width="8.7109375" style="1626" customWidth="1"/>
    <col min="7191" max="7193" width="9.7109375" style="1626" customWidth="1"/>
    <col min="7194" max="7195" width="10.140625" style="1626" customWidth="1"/>
    <col min="7196" max="7196" width="9.7109375" style="1626" customWidth="1"/>
    <col min="7197" max="7219" width="12.7109375" style="1626" customWidth="1"/>
    <col min="7220" max="7220" width="14.140625" style="1626" customWidth="1"/>
    <col min="7221" max="7226" width="0" style="1626" hidden="1" customWidth="1"/>
    <col min="7227" max="7230" width="12.140625" style="1626" customWidth="1"/>
    <col min="7231" max="7424" width="11.42578125" style="1626"/>
    <col min="7425" max="7425" width="30.5703125" style="1626" customWidth="1"/>
    <col min="7426" max="7426" width="15.7109375" style="1626" customWidth="1"/>
    <col min="7427" max="7427" width="10.5703125" style="1626" customWidth="1"/>
    <col min="7428" max="7430" width="10.85546875" style="1626" customWidth="1"/>
    <col min="7431" max="7432" width="11.28515625" style="1626" customWidth="1"/>
    <col min="7433" max="7433" width="10.5703125" style="1626" customWidth="1"/>
    <col min="7434" max="7434" width="9.7109375" style="1626" customWidth="1"/>
    <col min="7435" max="7436" width="10.140625" style="1626" customWidth="1"/>
    <col min="7437" max="7437" width="11.28515625" style="1626" customWidth="1"/>
    <col min="7438" max="7441" width="9.7109375" style="1626" customWidth="1"/>
    <col min="7442" max="7442" width="9.28515625" style="1626" customWidth="1"/>
    <col min="7443" max="7446" width="8.7109375" style="1626" customWidth="1"/>
    <col min="7447" max="7449" width="9.7109375" style="1626" customWidth="1"/>
    <col min="7450" max="7451" width="10.140625" style="1626" customWidth="1"/>
    <col min="7452" max="7452" width="9.7109375" style="1626" customWidth="1"/>
    <col min="7453" max="7475" width="12.7109375" style="1626" customWidth="1"/>
    <col min="7476" max="7476" width="14.140625" style="1626" customWidth="1"/>
    <col min="7477" max="7482" width="0" style="1626" hidden="1" customWidth="1"/>
    <col min="7483" max="7486" width="12.140625" style="1626" customWidth="1"/>
    <col min="7487" max="7680" width="11.42578125" style="1626"/>
    <col min="7681" max="7681" width="30.5703125" style="1626" customWidth="1"/>
    <col min="7682" max="7682" width="15.7109375" style="1626" customWidth="1"/>
    <col min="7683" max="7683" width="10.5703125" style="1626" customWidth="1"/>
    <col min="7684" max="7686" width="10.85546875" style="1626" customWidth="1"/>
    <col min="7687" max="7688" width="11.28515625" style="1626" customWidth="1"/>
    <col min="7689" max="7689" width="10.5703125" style="1626" customWidth="1"/>
    <col min="7690" max="7690" width="9.7109375" style="1626" customWidth="1"/>
    <col min="7691" max="7692" width="10.140625" style="1626" customWidth="1"/>
    <col min="7693" max="7693" width="11.28515625" style="1626" customWidth="1"/>
    <col min="7694" max="7697" width="9.7109375" style="1626" customWidth="1"/>
    <col min="7698" max="7698" width="9.28515625" style="1626" customWidth="1"/>
    <col min="7699" max="7702" width="8.7109375" style="1626" customWidth="1"/>
    <col min="7703" max="7705" width="9.7109375" style="1626" customWidth="1"/>
    <col min="7706" max="7707" width="10.140625" style="1626" customWidth="1"/>
    <col min="7708" max="7708" width="9.7109375" style="1626" customWidth="1"/>
    <col min="7709" max="7731" width="12.7109375" style="1626" customWidth="1"/>
    <col min="7732" max="7732" width="14.140625" style="1626" customWidth="1"/>
    <col min="7733" max="7738" width="0" style="1626" hidden="1" customWidth="1"/>
    <col min="7739" max="7742" width="12.140625" style="1626" customWidth="1"/>
    <col min="7743" max="7936" width="11.42578125" style="1626"/>
    <col min="7937" max="7937" width="30.5703125" style="1626" customWidth="1"/>
    <col min="7938" max="7938" width="15.7109375" style="1626" customWidth="1"/>
    <col min="7939" max="7939" width="10.5703125" style="1626" customWidth="1"/>
    <col min="7940" max="7942" width="10.85546875" style="1626" customWidth="1"/>
    <col min="7943" max="7944" width="11.28515625" style="1626" customWidth="1"/>
    <col min="7945" max="7945" width="10.5703125" style="1626" customWidth="1"/>
    <col min="7946" max="7946" width="9.7109375" style="1626" customWidth="1"/>
    <col min="7947" max="7948" width="10.140625" style="1626" customWidth="1"/>
    <col min="7949" max="7949" width="11.28515625" style="1626" customWidth="1"/>
    <col min="7950" max="7953" width="9.7109375" style="1626" customWidth="1"/>
    <col min="7954" max="7954" width="9.28515625" style="1626" customWidth="1"/>
    <col min="7955" max="7958" width="8.7109375" style="1626" customWidth="1"/>
    <col min="7959" max="7961" width="9.7109375" style="1626" customWidth="1"/>
    <col min="7962" max="7963" width="10.140625" style="1626" customWidth="1"/>
    <col min="7964" max="7964" width="9.7109375" style="1626" customWidth="1"/>
    <col min="7965" max="7987" width="12.7109375" style="1626" customWidth="1"/>
    <col min="7988" max="7988" width="14.140625" style="1626" customWidth="1"/>
    <col min="7989" max="7994" width="0" style="1626" hidden="1" customWidth="1"/>
    <col min="7995" max="7998" width="12.140625" style="1626" customWidth="1"/>
    <col min="7999" max="8192" width="11.42578125" style="1626"/>
    <col min="8193" max="8193" width="30.5703125" style="1626" customWidth="1"/>
    <col min="8194" max="8194" width="15.7109375" style="1626" customWidth="1"/>
    <col min="8195" max="8195" width="10.5703125" style="1626" customWidth="1"/>
    <col min="8196" max="8198" width="10.85546875" style="1626" customWidth="1"/>
    <col min="8199" max="8200" width="11.28515625" style="1626" customWidth="1"/>
    <col min="8201" max="8201" width="10.5703125" style="1626" customWidth="1"/>
    <col min="8202" max="8202" width="9.7109375" style="1626" customWidth="1"/>
    <col min="8203" max="8204" width="10.140625" style="1626" customWidth="1"/>
    <col min="8205" max="8205" width="11.28515625" style="1626" customWidth="1"/>
    <col min="8206" max="8209" width="9.7109375" style="1626" customWidth="1"/>
    <col min="8210" max="8210" width="9.28515625" style="1626" customWidth="1"/>
    <col min="8211" max="8214" width="8.7109375" style="1626" customWidth="1"/>
    <col min="8215" max="8217" width="9.7109375" style="1626" customWidth="1"/>
    <col min="8218" max="8219" width="10.140625" style="1626" customWidth="1"/>
    <col min="8220" max="8220" width="9.7109375" style="1626" customWidth="1"/>
    <col min="8221" max="8243" width="12.7109375" style="1626" customWidth="1"/>
    <col min="8244" max="8244" width="14.140625" style="1626" customWidth="1"/>
    <col min="8245" max="8250" width="0" style="1626" hidden="1" customWidth="1"/>
    <col min="8251" max="8254" width="12.140625" style="1626" customWidth="1"/>
    <col min="8255" max="8448" width="11.42578125" style="1626"/>
    <col min="8449" max="8449" width="30.5703125" style="1626" customWidth="1"/>
    <col min="8450" max="8450" width="15.7109375" style="1626" customWidth="1"/>
    <col min="8451" max="8451" width="10.5703125" style="1626" customWidth="1"/>
    <col min="8452" max="8454" width="10.85546875" style="1626" customWidth="1"/>
    <col min="8455" max="8456" width="11.28515625" style="1626" customWidth="1"/>
    <col min="8457" max="8457" width="10.5703125" style="1626" customWidth="1"/>
    <col min="8458" max="8458" width="9.7109375" style="1626" customWidth="1"/>
    <col min="8459" max="8460" width="10.140625" style="1626" customWidth="1"/>
    <col min="8461" max="8461" width="11.28515625" style="1626" customWidth="1"/>
    <col min="8462" max="8465" width="9.7109375" style="1626" customWidth="1"/>
    <col min="8466" max="8466" width="9.28515625" style="1626" customWidth="1"/>
    <col min="8467" max="8470" width="8.7109375" style="1626" customWidth="1"/>
    <col min="8471" max="8473" width="9.7109375" style="1626" customWidth="1"/>
    <col min="8474" max="8475" width="10.140625" style="1626" customWidth="1"/>
    <col min="8476" max="8476" width="9.7109375" style="1626" customWidth="1"/>
    <col min="8477" max="8499" width="12.7109375" style="1626" customWidth="1"/>
    <col min="8500" max="8500" width="14.140625" style="1626" customWidth="1"/>
    <col min="8501" max="8506" width="0" style="1626" hidden="1" customWidth="1"/>
    <col min="8507" max="8510" width="12.140625" style="1626" customWidth="1"/>
    <col min="8511" max="8704" width="11.42578125" style="1626"/>
    <col min="8705" max="8705" width="30.5703125" style="1626" customWidth="1"/>
    <col min="8706" max="8706" width="15.7109375" style="1626" customWidth="1"/>
    <col min="8707" max="8707" width="10.5703125" style="1626" customWidth="1"/>
    <col min="8708" max="8710" width="10.85546875" style="1626" customWidth="1"/>
    <col min="8711" max="8712" width="11.28515625" style="1626" customWidth="1"/>
    <col min="8713" max="8713" width="10.5703125" style="1626" customWidth="1"/>
    <col min="8714" max="8714" width="9.7109375" style="1626" customWidth="1"/>
    <col min="8715" max="8716" width="10.140625" style="1626" customWidth="1"/>
    <col min="8717" max="8717" width="11.28515625" style="1626" customWidth="1"/>
    <col min="8718" max="8721" width="9.7109375" style="1626" customWidth="1"/>
    <col min="8722" max="8722" width="9.28515625" style="1626" customWidth="1"/>
    <col min="8723" max="8726" width="8.7109375" style="1626" customWidth="1"/>
    <col min="8727" max="8729" width="9.7109375" style="1626" customWidth="1"/>
    <col min="8730" max="8731" width="10.140625" style="1626" customWidth="1"/>
    <col min="8732" max="8732" width="9.7109375" style="1626" customWidth="1"/>
    <col min="8733" max="8755" width="12.7109375" style="1626" customWidth="1"/>
    <col min="8756" max="8756" width="14.140625" style="1626" customWidth="1"/>
    <col min="8757" max="8762" width="0" style="1626" hidden="1" customWidth="1"/>
    <col min="8763" max="8766" width="12.140625" style="1626" customWidth="1"/>
    <col min="8767" max="8960" width="11.42578125" style="1626"/>
    <col min="8961" max="8961" width="30.5703125" style="1626" customWidth="1"/>
    <col min="8962" max="8962" width="15.7109375" style="1626" customWidth="1"/>
    <col min="8963" max="8963" width="10.5703125" style="1626" customWidth="1"/>
    <col min="8964" max="8966" width="10.85546875" style="1626" customWidth="1"/>
    <col min="8967" max="8968" width="11.28515625" style="1626" customWidth="1"/>
    <col min="8969" max="8969" width="10.5703125" style="1626" customWidth="1"/>
    <col min="8970" max="8970" width="9.7109375" style="1626" customWidth="1"/>
    <col min="8971" max="8972" width="10.140625" style="1626" customWidth="1"/>
    <col min="8973" max="8973" width="11.28515625" style="1626" customWidth="1"/>
    <col min="8974" max="8977" width="9.7109375" style="1626" customWidth="1"/>
    <col min="8978" max="8978" width="9.28515625" style="1626" customWidth="1"/>
    <col min="8979" max="8982" width="8.7109375" style="1626" customWidth="1"/>
    <col min="8983" max="8985" width="9.7109375" style="1626" customWidth="1"/>
    <col min="8986" max="8987" width="10.140625" style="1626" customWidth="1"/>
    <col min="8988" max="8988" width="9.7109375" style="1626" customWidth="1"/>
    <col min="8989" max="9011" width="12.7109375" style="1626" customWidth="1"/>
    <col min="9012" max="9012" width="14.140625" style="1626" customWidth="1"/>
    <col min="9013" max="9018" width="0" style="1626" hidden="1" customWidth="1"/>
    <col min="9019" max="9022" width="12.140625" style="1626" customWidth="1"/>
    <col min="9023" max="9216" width="11.42578125" style="1626"/>
    <col min="9217" max="9217" width="30.5703125" style="1626" customWidth="1"/>
    <col min="9218" max="9218" width="15.7109375" style="1626" customWidth="1"/>
    <col min="9219" max="9219" width="10.5703125" style="1626" customWidth="1"/>
    <col min="9220" max="9222" width="10.85546875" style="1626" customWidth="1"/>
    <col min="9223" max="9224" width="11.28515625" style="1626" customWidth="1"/>
    <col min="9225" max="9225" width="10.5703125" style="1626" customWidth="1"/>
    <col min="9226" max="9226" width="9.7109375" style="1626" customWidth="1"/>
    <col min="9227" max="9228" width="10.140625" style="1626" customWidth="1"/>
    <col min="9229" max="9229" width="11.28515625" style="1626" customWidth="1"/>
    <col min="9230" max="9233" width="9.7109375" style="1626" customWidth="1"/>
    <col min="9234" max="9234" width="9.28515625" style="1626" customWidth="1"/>
    <col min="9235" max="9238" width="8.7109375" style="1626" customWidth="1"/>
    <col min="9239" max="9241" width="9.7109375" style="1626" customWidth="1"/>
    <col min="9242" max="9243" width="10.140625" style="1626" customWidth="1"/>
    <col min="9244" max="9244" width="9.7109375" style="1626" customWidth="1"/>
    <col min="9245" max="9267" width="12.7109375" style="1626" customWidth="1"/>
    <col min="9268" max="9268" width="14.140625" style="1626" customWidth="1"/>
    <col min="9269" max="9274" width="0" style="1626" hidden="1" customWidth="1"/>
    <col min="9275" max="9278" width="12.140625" style="1626" customWidth="1"/>
    <col min="9279" max="9472" width="11.42578125" style="1626"/>
    <col min="9473" max="9473" width="30.5703125" style="1626" customWidth="1"/>
    <col min="9474" max="9474" width="15.7109375" style="1626" customWidth="1"/>
    <col min="9475" max="9475" width="10.5703125" style="1626" customWidth="1"/>
    <col min="9476" max="9478" width="10.85546875" style="1626" customWidth="1"/>
    <col min="9479" max="9480" width="11.28515625" style="1626" customWidth="1"/>
    <col min="9481" max="9481" width="10.5703125" style="1626" customWidth="1"/>
    <col min="9482" max="9482" width="9.7109375" style="1626" customWidth="1"/>
    <col min="9483" max="9484" width="10.140625" style="1626" customWidth="1"/>
    <col min="9485" max="9485" width="11.28515625" style="1626" customWidth="1"/>
    <col min="9486" max="9489" width="9.7109375" style="1626" customWidth="1"/>
    <col min="9490" max="9490" width="9.28515625" style="1626" customWidth="1"/>
    <col min="9491" max="9494" width="8.7109375" style="1626" customWidth="1"/>
    <col min="9495" max="9497" width="9.7109375" style="1626" customWidth="1"/>
    <col min="9498" max="9499" width="10.140625" style="1626" customWidth="1"/>
    <col min="9500" max="9500" width="9.7109375" style="1626" customWidth="1"/>
    <col min="9501" max="9523" width="12.7109375" style="1626" customWidth="1"/>
    <col min="9524" max="9524" width="14.140625" style="1626" customWidth="1"/>
    <col min="9525" max="9530" width="0" style="1626" hidden="1" customWidth="1"/>
    <col min="9531" max="9534" width="12.140625" style="1626" customWidth="1"/>
    <col min="9535" max="9728" width="11.42578125" style="1626"/>
    <col min="9729" max="9729" width="30.5703125" style="1626" customWidth="1"/>
    <col min="9730" max="9730" width="15.7109375" style="1626" customWidth="1"/>
    <col min="9731" max="9731" width="10.5703125" style="1626" customWidth="1"/>
    <col min="9732" max="9734" width="10.85546875" style="1626" customWidth="1"/>
    <col min="9735" max="9736" width="11.28515625" style="1626" customWidth="1"/>
    <col min="9737" max="9737" width="10.5703125" style="1626" customWidth="1"/>
    <col min="9738" max="9738" width="9.7109375" style="1626" customWidth="1"/>
    <col min="9739" max="9740" width="10.140625" style="1626" customWidth="1"/>
    <col min="9741" max="9741" width="11.28515625" style="1626" customWidth="1"/>
    <col min="9742" max="9745" width="9.7109375" style="1626" customWidth="1"/>
    <col min="9746" max="9746" width="9.28515625" style="1626" customWidth="1"/>
    <col min="9747" max="9750" width="8.7109375" style="1626" customWidth="1"/>
    <col min="9751" max="9753" width="9.7109375" style="1626" customWidth="1"/>
    <col min="9754" max="9755" width="10.140625" style="1626" customWidth="1"/>
    <col min="9756" max="9756" width="9.7109375" style="1626" customWidth="1"/>
    <col min="9757" max="9779" width="12.7109375" style="1626" customWidth="1"/>
    <col min="9780" max="9780" width="14.140625" style="1626" customWidth="1"/>
    <col min="9781" max="9786" width="0" style="1626" hidden="1" customWidth="1"/>
    <col min="9787" max="9790" width="12.140625" style="1626" customWidth="1"/>
    <col min="9791" max="9984" width="11.42578125" style="1626"/>
    <col min="9985" max="9985" width="30.5703125" style="1626" customWidth="1"/>
    <col min="9986" max="9986" width="15.7109375" style="1626" customWidth="1"/>
    <col min="9987" max="9987" width="10.5703125" style="1626" customWidth="1"/>
    <col min="9988" max="9990" width="10.85546875" style="1626" customWidth="1"/>
    <col min="9991" max="9992" width="11.28515625" style="1626" customWidth="1"/>
    <col min="9993" max="9993" width="10.5703125" style="1626" customWidth="1"/>
    <col min="9994" max="9994" width="9.7109375" style="1626" customWidth="1"/>
    <col min="9995" max="9996" width="10.140625" style="1626" customWidth="1"/>
    <col min="9997" max="9997" width="11.28515625" style="1626" customWidth="1"/>
    <col min="9998" max="10001" width="9.7109375" style="1626" customWidth="1"/>
    <col min="10002" max="10002" width="9.28515625" style="1626" customWidth="1"/>
    <col min="10003" max="10006" width="8.7109375" style="1626" customWidth="1"/>
    <col min="10007" max="10009" width="9.7109375" style="1626" customWidth="1"/>
    <col min="10010" max="10011" width="10.140625" style="1626" customWidth="1"/>
    <col min="10012" max="10012" width="9.7109375" style="1626" customWidth="1"/>
    <col min="10013" max="10035" width="12.7109375" style="1626" customWidth="1"/>
    <col min="10036" max="10036" width="14.140625" style="1626" customWidth="1"/>
    <col min="10037" max="10042" width="0" style="1626" hidden="1" customWidth="1"/>
    <col min="10043" max="10046" width="12.140625" style="1626" customWidth="1"/>
    <col min="10047" max="10240" width="11.42578125" style="1626"/>
    <col min="10241" max="10241" width="30.5703125" style="1626" customWidth="1"/>
    <col min="10242" max="10242" width="15.7109375" style="1626" customWidth="1"/>
    <col min="10243" max="10243" width="10.5703125" style="1626" customWidth="1"/>
    <col min="10244" max="10246" width="10.85546875" style="1626" customWidth="1"/>
    <col min="10247" max="10248" width="11.28515625" style="1626" customWidth="1"/>
    <col min="10249" max="10249" width="10.5703125" style="1626" customWidth="1"/>
    <col min="10250" max="10250" width="9.7109375" style="1626" customWidth="1"/>
    <col min="10251" max="10252" width="10.140625" style="1626" customWidth="1"/>
    <col min="10253" max="10253" width="11.28515625" style="1626" customWidth="1"/>
    <col min="10254" max="10257" width="9.7109375" style="1626" customWidth="1"/>
    <col min="10258" max="10258" width="9.28515625" style="1626" customWidth="1"/>
    <col min="10259" max="10262" width="8.7109375" style="1626" customWidth="1"/>
    <col min="10263" max="10265" width="9.7109375" style="1626" customWidth="1"/>
    <col min="10266" max="10267" width="10.140625" style="1626" customWidth="1"/>
    <col min="10268" max="10268" width="9.7109375" style="1626" customWidth="1"/>
    <col min="10269" max="10291" width="12.7109375" style="1626" customWidth="1"/>
    <col min="10292" max="10292" width="14.140625" style="1626" customWidth="1"/>
    <col min="10293" max="10298" width="0" style="1626" hidden="1" customWidth="1"/>
    <col min="10299" max="10302" width="12.140625" style="1626" customWidth="1"/>
    <col min="10303" max="10496" width="11.42578125" style="1626"/>
    <col min="10497" max="10497" width="30.5703125" style="1626" customWidth="1"/>
    <col min="10498" max="10498" width="15.7109375" style="1626" customWidth="1"/>
    <col min="10499" max="10499" width="10.5703125" style="1626" customWidth="1"/>
    <col min="10500" max="10502" width="10.85546875" style="1626" customWidth="1"/>
    <col min="10503" max="10504" width="11.28515625" style="1626" customWidth="1"/>
    <col min="10505" max="10505" width="10.5703125" style="1626" customWidth="1"/>
    <col min="10506" max="10506" width="9.7109375" style="1626" customWidth="1"/>
    <col min="10507" max="10508" width="10.140625" style="1626" customWidth="1"/>
    <col min="10509" max="10509" width="11.28515625" style="1626" customWidth="1"/>
    <col min="10510" max="10513" width="9.7109375" style="1626" customWidth="1"/>
    <col min="10514" max="10514" width="9.28515625" style="1626" customWidth="1"/>
    <col min="10515" max="10518" width="8.7109375" style="1626" customWidth="1"/>
    <col min="10519" max="10521" width="9.7109375" style="1626" customWidth="1"/>
    <col min="10522" max="10523" width="10.140625" style="1626" customWidth="1"/>
    <col min="10524" max="10524" width="9.7109375" style="1626" customWidth="1"/>
    <col min="10525" max="10547" width="12.7109375" style="1626" customWidth="1"/>
    <col min="10548" max="10548" width="14.140625" style="1626" customWidth="1"/>
    <col min="10549" max="10554" width="0" style="1626" hidden="1" customWidth="1"/>
    <col min="10555" max="10558" width="12.140625" style="1626" customWidth="1"/>
    <col min="10559" max="10752" width="11.42578125" style="1626"/>
    <col min="10753" max="10753" width="30.5703125" style="1626" customWidth="1"/>
    <col min="10754" max="10754" width="15.7109375" style="1626" customWidth="1"/>
    <col min="10755" max="10755" width="10.5703125" style="1626" customWidth="1"/>
    <col min="10756" max="10758" width="10.85546875" style="1626" customWidth="1"/>
    <col min="10759" max="10760" width="11.28515625" style="1626" customWidth="1"/>
    <col min="10761" max="10761" width="10.5703125" style="1626" customWidth="1"/>
    <col min="10762" max="10762" width="9.7109375" style="1626" customWidth="1"/>
    <col min="10763" max="10764" width="10.140625" style="1626" customWidth="1"/>
    <col min="10765" max="10765" width="11.28515625" style="1626" customWidth="1"/>
    <col min="10766" max="10769" width="9.7109375" style="1626" customWidth="1"/>
    <col min="10770" max="10770" width="9.28515625" style="1626" customWidth="1"/>
    <col min="10771" max="10774" width="8.7109375" style="1626" customWidth="1"/>
    <col min="10775" max="10777" width="9.7109375" style="1626" customWidth="1"/>
    <col min="10778" max="10779" width="10.140625" style="1626" customWidth="1"/>
    <col min="10780" max="10780" width="9.7109375" style="1626" customWidth="1"/>
    <col min="10781" max="10803" width="12.7109375" style="1626" customWidth="1"/>
    <col min="10804" max="10804" width="14.140625" style="1626" customWidth="1"/>
    <col min="10805" max="10810" width="0" style="1626" hidden="1" customWidth="1"/>
    <col min="10811" max="10814" width="12.140625" style="1626" customWidth="1"/>
    <col min="10815" max="11008" width="11.42578125" style="1626"/>
    <col min="11009" max="11009" width="30.5703125" style="1626" customWidth="1"/>
    <col min="11010" max="11010" width="15.7109375" style="1626" customWidth="1"/>
    <col min="11011" max="11011" width="10.5703125" style="1626" customWidth="1"/>
    <col min="11012" max="11014" width="10.85546875" style="1626" customWidth="1"/>
    <col min="11015" max="11016" width="11.28515625" style="1626" customWidth="1"/>
    <col min="11017" max="11017" width="10.5703125" style="1626" customWidth="1"/>
    <col min="11018" max="11018" width="9.7109375" style="1626" customWidth="1"/>
    <col min="11019" max="11020" width="10.140625" style="1626" customWidth="1"/>
    <col min="11021" max="11021" width="11.28515625" style="1626" customWidth="1"/>
    <col min="11022" max="11025" width="9.7109375" style="1626" customWidth="1"/>
    <col min="11026" max="11026" width="9.28515625" style="1626" customWidth="1"/>
    <col min="11027" max="11030" width="8.7109375" style="1626" customWidth="1"/>
    <col min="11031" max="11033" width="9.7109375" style="1626" customWidth="1"/>
    <col min="11034" max="11035" width="10.140625" style="1626" customWidth="1"/>
    <col min="11036" max="11036" width="9.7109375" style="1626" customWidth="1"/>
    <col min="11037" max="11059" width="12.7109375" style="1626" customWidth="1"/>
    <col min="11060" max="11060" width="14.140625" style="1626" customWidth="1"/>
    <col min="11061" max="11066" width="0" style="1626" hidden="1" customWidth="1"/>
    <col min="11067" max="11070" width="12.140625" style="1626" customWidth="1"/>
    <col min="11071" max="11264" width="11.42578125" style="1626"/>
    <col min="11265" max="11265" width="30.5703125" style="1626" customWidth="1"/>
    <col min="11266" max="11266" width="15.7109375" style="1626" customWidth="1"/>
    <col min="11267" max="11267" width="10.5703125" style="1626" customWidth="1"/>
    <col min="11268" max="11270" width="10.85546875" style="1626" customWidth="1"/>
    <col min="11271" max="11272" width="11.28515625" style="1626" customWidth="1"/>
    <col min="11273" max="11273" width="10.5703125" style="1626" customWidth="1"/>
    <col min="11274" max="11274" width="9.7109375" style="1626" customWidth="1"/>
    <col min="11275" max="11276" width="10.140625" style="1626" customWidth="1"/>
    <col min="11277" max="11277" width="11.28515625" style="1626" customWidth="1"/>
    <col min="11278" max="11281" width="9.7109375" style="1626" customWidth="1"/>
    <col min="11282" max="11282" width="9.28515625" style="1626" customWidth="1"/>
    <col min="11283" max="11286" width="8.7109375" style="1626" customWidth="1"/>
    <col min="11287" max="11289" width="9.7109375" style="1626" customWidth="1"/>
    <col min="11290" max="11291" width="10.140625" style="1626" customWidth="1"/>
    <col min="11292" max="11292" width="9.7109375" style="1626" customWidth="1"/>
    <col min="11293" max="11315" width="12.7109375" style="1626" customWidth="1"/>
    <col min="11316" max="11316" width="14.140625" style="1626" customWidth="1"/>
    <col min="11317" max="11322" width="0" style="1626" hidden="1" customWidth="1"/>
    <col min="11323" max="11326" width="12.140625" style="1626" customWidth="1"/>
    <col min="11327" max="11520" width="11.42578125" style="1626"/>
    <col min="11521" max="11521" width="30.5703125" style="1626" customWidth="1"/>
    <col min="11522" max="11522" width="15.7109375" style="1626" customWidth="1"/>
    <col min="11523" max="11523" width="10.5703125" style="1626" customWidth="1"/>
    <col min="11524" max="11526" width="10.85546875" style="1626" customWidth="1"/>
    <col min="11527" max="11528" width="11.28515625" style="1626" customWidth="1"/>
    <col min="11529" max="11529" width="10.5703125" style="1626" customWidth="1"/>
    <col min="11530" max="11530" width="9.7109375" style="1626" customWidth="1"/>
    <col min="11531" max="11532" width="10.140625" style="1626" customWidth="1"/>
    <col min="11533" max="11533" width="11.28515625" style="1626" customWidth="1"/>
    <col min="11534" max="11537" width="9.7109375" style="1626" customWidth="1"/>
    <col min="11538" max="11538" width="9.28515625" style="1626" customWidth="1"/>
    <col min="11539" max="11542" width="8.7109375" style="1626" customWidth="1"/>
    <col min="11543" max="11545" width="9.7109375" style="1626" customWidth="1"/>
    <col min="11546" max="11547" width="10.140625" style="1626" customWidth="1"/>
    <col min="11548" max="11548" width="9.7109375" style="1626" customWidth="1"/>
    <col min="11549" max="11571" width="12.7109375" style="1626" customWidth="1"/>
    <col min="11572" max="11572" width="14.140625" style="1626" customWidth="1"/>
    <col min="11573" max="11578" width="0" style="1626" hidden="1" customWidth="1"/>
    <col min="11579" max="11582" width="12.140625" style="1626" customWidth="1"/>
    <col min="11583" max="11776" width="11.42578125" style="1626"/>
    <col min="11777" max="11777" width="30.5703125" style="1626" customWidth="1"/>
    <col min="11778" max="11778" width="15.7109375" style="1626" customWidth="1"/>
    <col min="11779" max="11779" width="10.5703125" style="1626" customWidth="1"/>
    <col min="11780" max="11782" width="10.85546875" style="1626" customWidth="1"/>
    <col min="11783" max="11784" width="11.28515625" style="1626" customWidth="1"/>
    <col min="11785" max="11785" width="10.5703125" style="1626" customWidth="1"/>
    <col min="11786" max="11786" width="9.7109375" style="1626" customWidth="1"/>
    <col min="11787" max="11788" width="10.140625" style="1626" customWidth="1"/>
    <col min="11789" max="11789" width="11.28515625" style="1626" customWidth="1"/>
    <col min="11790" max="11793" width="9.7109375" style="1626" customWidth="1"/>
    <col min="11794" max="11794" width="9.28515625" style="1626" customWidth="1"/>
    <col min="11795" max="11798" width="8.7109375" style="1626" customWidth="1"/>
    <col min="11799" max="11801" width="9.7109375" style="1626" customWidth="1"/>
    <col min="11802" max="11803" width="10.140625" style="1626" customWidth="1"/>
    <col min="11804" max="11804" width="9.7109375" style="1626" customWidth="1"/>
    <col min="11805" max="11827" width="12.7109375" style="1626" customWidth="1"/>
    <col min="11828" max="11828" width="14.140625" style="1626" customWidth="1"/>
    <col min="11829" max="11834" width="0" style="1626" hidden="1" customWidth="1"/>
    <col min="11835" max="11838" width="12.140625" style="1626" customWidth="1"/>
    <col min="11839" max="12032" width="11.42578125" style="1626"/>
    <col min="12033" max="12033" width="30.5703125" style="1626" customWidth="1"/>
    <col min="12034" max="12034" width="15.7109375" style="1626" customWidth="1"/>
    <col min="12035" max="12035" width="10.5703125" style="1626" customWidth="1"/>
    <col min="12036" max="12038" width="10.85546875" style="1626" customWidth="1"/>
    <col min="12039" max="12040" width="11.28515625" style="1626" customWidth="1"/>
    <col min="12041" max="12041" width="10.5703125" style="1626" customWidth="1"/>
    <col min="12042" max="12042" width="9.7109375" style="1626" customWidth="1"/>
    <col min="12043" max="12044" width="10.140625" style="1626" customWidth="1"/>
    <col min="12045" max="12045" width="11.28515625" style="1626" customWidth="1"/>
    <col min="12046" max="12049" width="9.7109375" style="1626" customWidth="1"/>
    <col min="12050" max="12050" width="9.28515625" style="1626" customWidth="1"/>
    <col min="12051" max="12054" width="8.7109375" style="1626" customWidth="1"/>
    <col min="12055" max="12057" width="9.7109375" style="1626" customWidth="1"/>
    <col min="12058" max="12059" width="10.140625" style="1626" customWidth="1"/>
    <col min="12060" max="12060" width="9.7109375" style="1626" customWidth="1"/>
    <col min="12061" max="12083" width="12.7109375" style="1626" customWidth="1"/>
    <col min="12084" max="12084" width="14.140625" style="1626" customWidth="1"/>
    <col min="12085" max="12090" width="0" style="1626" hidden="1" customWidth="1"/>
    <col min="12091" max="12094" width="12.140625" style="1626" customWidth="1"/>
    <col min="12095" max="12288" width="11.42578125" style="1626"/>
    <col min="12289" max="12289" width="30.5703125" style="1626" customWidth="1"/>
    <col min="12290" max="12290" width="15.7109375" style="1626" customWidth="1"/>
    <col min="12291" max="12291" width="10.5703125" style="1626" customWidth="1"/>
    <col min="12292" max="12294" width="10.85546875" style="1626" customWidth="1"/>
    <col min="12295" max="12296" width="11.28515625" style="1626" customWidth="1"/>
    <col min="12297" max="12297" width="10.5703125" style="1626" customWidth="1"/>
    <col min="12298" max="12298" width="9.7109375" style="1626" customWidth="1"/>
    <col min="12299" max="12300" width="10.140625" style="1626" customWidth="1"/>
    <col min="12301" max="12301" width="11.28515625" style="1626" customWidth="1"/>
    <col min="12302" max="12305" width="9.7109375" style="1626" customWidth="1"/>
    <col min="12306" max="12306" width="9.28515625" style="1626" customWidth="1"/>
    <col min="12307" max="12310" width="8.7109375" style="1626" customWidth="1"/>
    <col min="12311" max="12313" width="9.7109375" style="1626" customWidth="1"/>
    <col min="12314" max="12315" width="10.140625" style="1626" customWidth="1"/>
    <col min="12316" max="12316" width="9.7109375" style="1626" customWidth="1"/>
    <col min="12317" max="12339" width="12.7109375" style="1626" customWidth="1"/>
    <col min="12340" max="12340" width="14.140625" style="1626" customWidth="1"/>
    <col min="12341" max="12346" width="0" style="1626" hidden="1" customWidth="1"/>
    <col min="12347" max="12350" width="12.140625" style="1626" customWidth="1"/>
    <col min="12351" max="12544" width="11.42578125" style="1626"/>
    <col min="12545" max="12545" width="30.5703125" style="1626" customWidth="1"/>
    <col min="12546" max="12546" width="15.7109375" style="1626" customWidth="1"/>
    <col min="12547" max="12547" width="10.5703125" style="1626" customWidth="1"/>
    <col min="12548" max="12550" width="10.85546875" style="1626" customWidth="1"/>
    <col min="12551" max="12552" width="11.28515625" style="1626" customWidth="1"/>
    <col min="12553" max="12553" width="10.5703125" style="1626" customWidth="1"/>
    <col min="12554" max="12554" width="9.7109375" style="1626" customWidth="1"/>
    <col min="12555" max="12556" width="10.140625" style="1626" customWidth="1"/>
    <col min="12557" max="12557" width="11.28515625" style="1626" customWidth="1"/>
    <col min="12558" max="12561" width="9.7109375" style="1626" customWidth="1"/>
    <col min="12562" max="12562" width="9.28515625" style="1626" customWidth="1"/>
    <col min="12563" max="12566" width="8.7109375" style="1626" customWidth="1"/>
    <col min="12567" max="12569" width="9.7109375" style="1626" customWidth="1"/>
    <col min="12570" max="12571" width="10.140625" style="1626" customWidth="1"/>
    <col min="12572" max="12572" width="9.7109375" style="1626" customWidth="1"/>
    <col min="12573" max="12595" width="12.7109375" style="1626" customWidth="1"/>
    <col min="12596" max="12596" width="14.140625" style="1626" customWidth="1"/>
    <col min="12597" max="12602" width="0" style="1626" hidden="1" customWidth="1"/>
    <col min="12603" max="12606" width="12.140625" style="1626" customWidth="1"/>
    <col min="12607" max="12800" width="11.42578125" style="1626"/>
    <col min="12801" max="12801" width="30.5703125" style="1626" customWidth="1"/>
    <col min="12802" max="12802" width="15.7109375" style="1626" customWidth="1"/>
    <col min="12803" max="12803" width="10.5703125" style="1626" customWidth="1"/>
    <col min="12804" max="12806" width="10.85546875" style="1626" customWidth="1"/>
    <col min="12807" max="12808" width="11.28515625" style="1626" customWidth="1"/>
    <col min="12809" max="12809" width="10.5703125" style="1626" customWidth="1"/>
    <col min="12810" max="12810" width="9.7109375" style="1626" customWidth="1"/>
    <col min="12811" max="12812" width="10.140625" style="1626" customWidth="1"/>
    <col min="12813" max="12813" width="11.28515625" style="1626" customWidth="1"/>
    <col min="12814" max="12817" width="9.7109375" style="1626" customWidth="1"/>
    <col min="12818" max="12818" width="9.28515625" style="1626" customWidth="1"/>
    <col min="12819" max="12822" width="8.7109375" style="1626" customWidth="1"/>
    <col min="12823" max="12825" width="9.7109375" style="1626" customWidth="1"/>
    <col min="12826" max="12827" width="10.140625" style="1626" customWidth="1"/>
    <col min="12828" max="12828" width="9.7109375" style="1626" customWidth="1"/>
    <col min="12829" max="12851" width="12.7109375" style="1626" customWidth="1"/>
    <col min="12852" max="12852" width="14.140625" style="1626" customWidth="1"/>
    <col min="12853" max="12858" width="0" style="1626" hidden="1" customWidth="1"/>
    <col min="12859" max="12862" width="12.140625" style="1626" customWidth="1"/>
    <col min="12863" max="13056" width="11.42578125" style="1626"/>
    <col min="13057" max="13057" width="30.5703125" style="1626" customWidth="1"/>
    <col min="13058" max="13058" width="15.7109375" style="1626" customWidth="1"/>
    <col min="13059" max="13059" width="10.5703125" style="1626" customWidth="1"/>
    <col min="13060" max="13062" width="10.85546875" style="1626" customWidth="1"/>
    <col min="13063" max="13064" width="11.28515625" style="1626" customWidth="1"/>
    <col min="13065" max="13065" width="10.5703125" style="1626" customWidth="1"/>
    <col min="13066" max="13066" width="9.7109375" style="1626" customWidth="1"/>
    <col min="13067" max="13068" width="10.140625" style="1626" customWidth="1"/>
    <col min="13069" max="13069" width="11.28515625" style="1626" customWidth="1"/>
    <col min="13070" max="13073" width="9.7109375" style="1626" customWidth="1"/>
    <col min="13074" max="13074" width="9.28515625" style="1626" customWidth="1"/>
    <col min="13075" max="13078" width="8.7109375" style="1626" customWidth="1"/>
    <col min="13079" max="13081" width="9.7109375" style="1626" customWidth="1"/>
    <col min="13082" max="13083" width="10.140625" style="1626" customWidth="1"/>
    <col min="13084" max="13084" width="9.7109375" style="1626" customWidth="1"/>
    <col min="13085" max="13107" width="12.7109375" style="1626" customWidth="1"/>
    <col min="13108" max="13108" width="14.140625" style="1626" customWidth="1"/>
    <col min="13109" max="13114" width="0" style="1626" hidden="1" customWidth="1"/>
    <col min="13115" max="13118" width="12.140625" style="1626" customWidth="1"/>
    <col min="13119" max="13312" width="11.42578125" style="1626"/>
    <col min="13313" max="13313" width="30.5703125" style="1626" customWidth="1"/>
    <col min="13314" max="13314" width="15.7109375" style="1626" customWidth="1"/>
    <col min="13315" max="13315" width="10.5703125" style="1626" customWidth="1"/>
    <col min="13316" max="13318" width="10.85546875" style="1626" customWidth="1"/>
    <col min="13319" max="13320" width="11.28515625" style="1626" customWidth="1"/>
    <col min="13321" max="13321" width="10.5703125" style="1626" customWidth="1"/>
    <col min="13322" max="13322" width="9.7109375" style="1626" customWidth="1"/>
    <col min="13323" max="13324" width="10.140625" style="1626" customWidth="1"/>
    <col min="13325" max="13325" width="11.28515625" style="1626" customWidth="1"/>
    <col min="13326" max="13329" width="9.7109375" style="1626" customWidth="1"/>
    <col min="13330" max="13330" width="9.28515625" style="1626" customWidth="1"/>
    <col min="13331" max="13334" width="8.7109375" style="1626" customWidth="1"/>
    <col min="13335" max="13337" width="9.7109375" style="1626" customWidth="1"/>
    <col min="13338" max="13339" width="10.140625" style="1626" customWidth="1"/>
    <col min="13340" max="13340" width="9.7109375" style="1626" customWidth="1"/>
    <col min="13341" max="13363" width="12.7109375" style="1626" customWidth="1"/>
    <col min="13364" max="13364" width="14.140625" style="1626" customWidth="1"/>
    <col min="13365" max="13370" width="0" style="1626" hidden="1" customWidth="1"/>
    <col min="13371" max="13374" width="12.140625" style="1626" customWidth="1"/>
    <col min="13375" max="13568" width="11.42578125" style="1626"/>
    <col min="13569" max="13569" width="30.5703125" style="1626" customWidth="1"/>
    <col min="13570" max="13570" width="15.7109375" style="1626" customWidth="1"/>
    <col min="13571" max="13571" width="10.5703125" style="1626" customWidth="1"/>
    <col min="13572" max="13574" width="10.85546875" style="1626" customWidth="1"/>
    <col min="13575" max="13576" width="11.28515625" style="1626" customWidth="1"/>
    <col min="13577" max="13577" width="10.5703125" style="1626" customWidth="1"/>
    <col min="13578" max="13578" width="9.7109375" style="1626" customWidth="1"/>
    <col min="13579" max="13580" width="10.140625" style="1626" customWidth="1"/>
    <col min="13581" max="13581" width="11.28515625" style="1626" customWidth="1"/>
    <col min="13582" max="13585" width="9.7109375" style="1626" customWidth="1"/>
    <col min="13586" max="13586" width="9.28515625" style="1626" customWidth="1"/>
    <col min="13587" max="13590" width="8.7109375" style="1626" customWidth="1"/>
    <col min="13591" max="13593" width="9.7109375" style="1626" customWidth="1"/>
    <col min="13594" max="13595" width="10.140625" style="1626" customWidth="1"/>
    <col min="13596" max="13596" width="9.7109375" style="1626" customWidth="1"/>
    <col min="13597" max="13619" width="12.7109375" style="1626" customWidth="1"/>
    <col min="13620" max="13620" width="14.140625" style="1626" customWidth="1"/>
    <col min="13621" max="13626" width="0" style="1626" hidden="1" customWidth="1"/>
    <col min="13627" max="13630" width="12.140625" style="1626" customWidth="1"/>
    <col min="13631" max="13824" width="11.42578125" style="1626"/>
    <col min="13825" max="13825" width="30.5703125" style="1626" customWidth="1"/>
    <col min="13826" max="13826" width="15.7109375" style="1626" customWidth="1"/>
    <col min="13827" max="13827" width="10.5703125" style="1626" customWidth="1"/>
    <col min="13828" max="13830" width="10.85546875" style="1626" customWidth="1"/>
    <col min="13831" max="13832" width="11.28515625" style="1626" customWidth="1"/>
    <col min="13833" max="13833" width="10.5703125" style="1626" customWidth="1"/>
    <col min="13834" max="13834" width="9.7109375" style="1626" customWidth="1"/>
    <col min="13835" max="13836" width="10.140625" style="1626" customWidth="1"/>
    <col min="13837" max="13837" width="11.28515625" style="1626" customWidth="1"/>
    <col min="13838" max="13841" width="9.7109375" style="1626" customWidth="1"/>
    <col min="13842" max="13842" width="9.28515625" style="1626" customWidth="1"/>
    <col min="13843" max="13846" width="8.7109375" style="1626" customWidth="1"/>
    <col min="13847" max="13849" width="9.7109375" style="1626" customWidth="1"/>
    <col min="13850" max="13851" width="10.140625" style="1626" customWidth="1"/>
    <col min="13852" max="13852" width="9.7109375" style="1626" customWidth="1"/>
    <col min="13853" max="13875" width="12.7109375" style="1626" customWidth="1"/>
    <col min="13876" max="13876" width="14.140625" style="1626" customWidth="1"/>
    <col min="13877" max="13882" width="0" style="1626" hidden="1" customWidth="1"/>
    <col min="13883" max="13886" width="12.140625" style="1626" customWidth="1"/>
    <col min="13887" max="14080" width="11.42578125" style="1626"/>
    <col min="14081" max="14081" width="30.5703125" style="1626" customWidth="1"/>
    <col min="14082" max="14082" width="15.7109375" style="1626" customWidth="1"/>
    <col min="14083" max="14083" width="10.5703125" style="1626" customWidth="1"/>
    <col min="14084" max="14086" width="10.85546875" style="1626" customWidth="1"/>
    <col min="14087" max="14088" width="11.28515625" style="1626" customWidth="1"/>
    <col min="14089" max="14089" width="10.5703125" style="1626" customWidth="1"/>
    <col min="14090" max="14090" width="9.7109375" style="1626" customWidth="1"/>
    <col min="14091" max="14092" width="10.140625" style="1626" customWidth="1"/>
    <col min="14093" max="14093" width="11.28515625" style="1626" customWidth="1"/>
    <col min="14094" max="14097" width="9.7109375" style="1626" customWidth="1"/>
    <col min="14098" max="14098" width="9.28515625" style="1626" customWidth="1"/>
    <col min="14099" max="14102" width="8.7109375" style="1626" customWidth="1"/>
    <col min="14103" max="14105" width="9.7109375" style="1626" customWidth="1"/>
    <col min="14106" max="14107" width="10.140625" style="1626" customWidth="1"/>
    <col min="14108" max="14108" width="9.7109375" style="1626" customWidth="1"/>
    <col min="14109" max="14131" width="12.7109375" style="1626" customWidth="1"/>
    <col min="14132" max="14132" width="14.140625" style="1626" customWidth="1"/>
    <col min="14133" max="14138" width="0" style="1626" hidden="1" customWidth="1"/>
    <col min="14139" max="14142" width="12.140625" style="1626" customWidth="1"/>
    <col min="14143" max="14336" width="11.42578125" style="1626"/>
    <col min="14337" max="14337" width="30.5703125" style="1626" customWidth="1"/>
    <col min="14338" max="14338" width="15.7109375" style="1626" customWidth="1"/>
    <col min="14339" max="14339" width="10.5703125" style="1626" customWidth="1"/>
    <col min="14340" max="14342" width="10.85546875" style="1626" customWidth="1"/>
    <col min="14343" max="14344" width="11.28515625" style="1626" customWidth="1"/>
    <col min="14345" max="14345" width="10.5703125" style="1626" customWidth="1"/>
    <col min="14346" max="14346" width="9.7109375" style="1626" customWidth="1"/>
    <col min="14347" max="14348" width="10.140625" style="1626" customWidth="1"/>
    <col min="14349" max="14349" width="11.28515625" style="1626" customWidth="1"/>
    <col min="14350" max="14353" width="9.7109375" style="1626" customWidth="1"/>
    <col min="14354" max="14354" width="9.28515625" style="1626" customWidth="1"/>
    <col min="14355" max="14358" width="8.7109375" style="1626" customWidth="1"/>
    <col min="14359" max="14361" width="9.7109375" style="1626" customWidth="1"/>
    <col min="14362" max="14363" width="10.140625" style="1626" customWidth="1"/>
    <col min="14364" max="14364" width="9.7109375" style="1626" customWidth="1"/>
    <col min="14365" max="14387" width="12.7109375" style="1626" customWidth="1"/>
    <col min="14388" max="14388" width="14.140625" style="1626" customWidth="1"/>
    <col min="14389" max="14394" width="0" style="1626" hidden="1" customWidth="1"/>
    <col min="14395" max="14398" width="12.140625" style="1626" customWidth="1"/>
    <col min="14399" max="14592" width="11.42578125" style="1626"/>
    <col min="14593" max="14593" width="30.5703125" style="1626" customWidth="1"/>
    <col min="14594" max="14594" width="15.7109375" style="1626" customWidth="1"/>
    <col min="14595" max="14595" width="10.5703125" style="1626" customWidth="1"/>
    <col min="14596" max="14598" width="10.85546875" style="1626" customWidth="1"/>
    <col min="14599" max="14600" width="11.28515625" style="1626" customWidth="1"/>
    <col min="14601" max="14601" width="10.5703125" style="1626" customWidth="1"/>
    <col min="14602" max="14602" width="9.7109375" style="1626" customWidth="1"/>
    <col min="14603" max="14604" width="10.140625" style="1626" customWidth="1"/>
    <col min="14605" max="14605" width="11.28515625" style="1626" customWidth="1"/>
    <col min="14606" max="14609" width="9.7109375" style="1626" customWidth="1"/>
    <col min="14610" max="14610" width="9.28515625" style="1626" customWidth="1"/>
    <col min="14611" max="14614" width="8.7109375" style="1626" customWidth="1"/>
    <col min="14615" max="14617" width="9.7109375" style="1626" customWidth="1"/>
    <col min="14618" max="14619" width="10.140625" style="1626" customWidth="1"/>
    <col min="14620" max="14620" width="9.7109375" style="1626" customWidth="1"/>
    <col min="14621" max="14643" width="12.7109375" style="1626" customWidth="1"/>
    <col min="14644" max="14644" width="14.140625" style="1626" customWidth="1"/>
    <col min="14645" max="14650" width="0" style="1626" hidden="1" customWidth="1"/>
    <col min="14651" max="14654" width="12.140625" style="1626" customWidth="1"/>
    <col min="14655" max="14848" width="11.42578125" style="1626"/>
    <col min="14849" max="14849" width="30.5703125" style="1626" customWidth="1"/>
    <col min="14850" max="14850" width="15.7109375" style="1626" customWidth="1"/>
    <col min="14851" max="14851" width="10.5703125" style="1626" customWidth="1"/>
    <col min="14852" max="14854" width="10.85546875" style="1626" customWidth="1"/>
    <col min="14855" max="14856" width="11.28515625" style="1626" customWidth="1"/>
    <col min="14857" max="14857" width="10.5703125" style="1626" customWidth="1"/>
    <col min="14858" max="14858" width="9.7109375" style="1626" customWidth="1"/>
    <col min="14859" max="14860" width="10.140625" style="1626" customWidth="1"/>
    <col min="14861" max="14861" width="11.28515625" style="1626" customWidth="1"/>
    <col min="14862" max="14865" width="9.7109375" style="1626" customWidth="1"/>
    <col min="14866" max="14866" width="9.28515625" style="1626" customWidth="1"/>
    <col min="14867" max="14870" width="8.7109375" style="1626" customWidth="1"/>
    <col min="14871" max="14873" width="9.7109375" style="1626" customWidth="1"/>
    <col min="14874" max="14875" width="10.140625" style="1626" customWidth="1"/>
    <col min="14876" max="14876" width="9.7109375" style="1626" customWidth="1"/>
    <col min="14877" max="14899" width="12.7109375" style="1626" customWidth="1"/>
    <col min="14900" max="14900" width="14.140625" style="1626" customWidth="1"/>
    <col min="14901" max="14906" width="0" style="1626" hidden="1" customWidth="1"/>
    <col min="14907" max="14910" width="12.140625" style="1626" customWidth="1"/>
    <col min="14911" max="15104" width="11.42578125" style="1626"/>
    <col min="15105" max="15105" width="30.5703125" style="1626" customWidth="1"/>
    <col min="15106" max="15106" width="15.7109375" style="1626" customWidth="1"/>
    <col min="15107" max="15107" width="10.5703125" style="1626" customWidth="1"/>
    <col min="15108" max="15110" width="10.85546875" style="1626" customWidth="1"/>
    <col min="15111" max="15112" width="11.28515625" style="1626" customWidth="1"/>
    <col min="15113" max="15113" width="10.5703125" style="1626" customWidth="1"/>
    <col min="15114" max="15114" width="9.7109375" style="1626" customWidth="1"/>
    <col min="15115" max="15116" width="10.140625" style="1626" customWidth="1"/>
    <col min="15117" max="15117" width="11.28515625" style="1626" customWidth="1"/>
    <col min="15118" max="15121" width="9.7109375" style="1626" customWidth="1"/>
    <col min="15122" max="15122" width="9.28515625" style="1626" customWidth="1"/>
    <col min="15123" max="15126" width="8.7109375" style="1626" customWidth="1"/>
    <col min="15127" max="15129" width="9.7109375" style="1626" customWidth="1"/>
    <col min="15130" max="15131" width="10.140625" style="1626" customWidth="1"/>
    <col min="15132" max="15132" width="9.7109375" style="1626" customWidth="1"/>
    <col min="15133" max="15155" width="12.7109375" style="1626" customWidth="1"/>
    <col min="15156" max="15156" width="14.140625" style="1626" customWidth="1"/>
    <col min="15157" max="15162" width="0" style="1626" hidden="1" customWidth="1"/>
    <col min="15163" max="15166" width="12.140625" style="1626" customWidth="1"/>
    <col min="15167" max="15360" width="11.42578125" style="1626"/>
    <col min="15361" max="15361" width="30.5703125" style="1626" customWidth="1"/>
    <col min="15362" max="15362" width="15.7109375" style="1626" customWidth="1"/>
    <col min="15363" max="15363" width="10.5703125" style="1626" customWidth="1"/>
    <col min="15364" max="15366" width="10.85546875" style="1626" customWidth="1"/>
    <col min="15367" max="15368" width="11.28515625" style="1626" customWidth="1"/>
    <col min="15369" max="15369" width="10.5703125" style="1626" customWidth="1"/>
    <col min="15370" max="15370" width="9.7109375" style="1626" customWidth="1"/>
    <col min="15371" max="15372" width="10.140625" style="1626" customWidth="1"/>
    <col min="15373" max="15373" width="11.28515625" style="1626" customWidth="1"/>
    <col min="15374" max="15377" width="9.7109375" style="1626" customWidth="1"/>
    <col min="15378" max="15378" width="9.28515625" style="1626" customWidth="1"/>
    <col min="15379" max="15382" width="8.7109375" style="1626" customWidth="1"/>
    <col min="15383" max="15385" width="9.7109375" style="1626" customWidth="1"/>
    <col min="15386" max="15387" width="10.140625" style="1626" customWidth="1"/>
    <col min="15388" max="15388" width="9.7109375" style="1626" customWidth="1"/>
    <col min="15389" max="15411" width="12.7109375" style="1626" customWidth="1"/>
    <col min="15412" max="15412" width="14.140625" style="1626" customWidth="1"/>
    <col min="15413" max="15418" width="0" style="1626" hidden="1" customWidth="1"/>
    <col min="15419" max="15422" width="12.140625" style="1626" customWidth="1"/>
    <col min="15423" max="15616" width="11.42578125" style="1626"/>
    <col min="15617" max="15617" width="30.5703125" style="1626" customWidth="1"/>
    <col min="15618" max="15618" width="15.7109375" style="1626" customWidth="1"/>
    <col min="15619" max="15619" width="10.5703125" style="1626" customWidth="1"/>
    <col min="15620" max="15622" width="10.85546875" style="1626" customWidth="1"/>
    <col min="15623" max="15624" width="11.28515625" style="1626" customWidth="1"/>
    <col min="15625" max="15625" width="10.5703125" style="1626" customWidth="1"/>
    <col min="15626" max="15626" width="9.7109375" style="1626" customWidth="1"/>
    <col min="15627" max="15628" width="10.140625" style="1626" customWidth="1"/>
    <col min="15629" max="15629" width="11.28515625" style="1626" customWidth="1"/>
    <col min="15630" max="15633" width="9.7109375" style="1626" customWidth="1"/>
    <col min="15634" max="15634" width="9.28515625" style="1626" customWidth="1"/>
    <col min="15635" max="15638" width="8.7109375" style="1626" customWidth="1"/>
    <col min="15639" max="15641" width="9.7109375" style="1626" customWidth="1"/>
    <col min="15642" max="15643" width="10.140625" style="1626" customWidth="1"/>
    <col min="15644" max="15644" width="9.7109375" style="1626" customWidth="1"/>
    <col min="15645" max="15667" width="12.7109375" style="1626" customWidth="1"/>
    <col min="15668" max="15668" width="14.140625" style="1626" customWidth="1"/>
    <col min="15669" max="15674" width="0" style="1626" hidden="1" customWidth="1"/>
    <col min="15675" max="15678" width="12.140625" style="1626" customWidth="1"/>
    <col min="15679" max="15872" width="11.42578125" style="1626"/>
    <col min="15873" max="15873" width="30.5703125" style="1626" customWidth="1"/>
    <col min="15874" max="15874" width="15.7109375" style="1626" customWidth="1"/>
    <col min="15875" max="15875" width="10.5703125" style="1626" customWidth="1"/>
    <col min="15876" max="15878" width="10.85546875" style="1626" customWidth="1"/>
    <col min="15879" max="15880" width="11.28515625" style="1626" customWidth="1"/>
    <col min="15881" max="15881" width="10.5703125" style="1626" customWidth="1"/>
    <col min="15882" max="15882" width="9.7109375" style="1626" customWidth="1"/>
    <col min="15883" max="15884" width="10.140625" style="1626" customWidth="1"/>
    <col min="15885" max="15885" width="11.28515625" style="1626" customWidth="1"/>
    <col min="15886" max="15889" width="9.7109375" style="1626" customWidth="1"/>
    <col min="15890" max="15890" width="9.28515625" style="1626" customWidth="1"/>
    <col min="15891" max="15894" width="8.7109375" style="1626" customWidth="1"/>
    <col min="15895" max="15897" width="9.7109375" style="1626" customWidth="1"/>
    <col min="15898" max="15899" width="10.140625" style="1626" customWidth="1"/>
    <col min="15900" max="15900" width="9.7109375" style="1626" customWidth="1"/>
    <col min="15901" max="15923" width="12.7109375" style="1626" customWidth="1"/>
    <col min="15924" max="15924" width="14.140625" style="1626" customWidth="1"/>
    <col min="15925" max="15930" width="0" style="1626" hidden="1" customWidth="1"/>
    <col min="15931" max="15934" width="12.140625" style="1626" customWidth="1"/>
    <col min="15935" max="16128" width="11.42578125" style="1626"/>
    <col min="16129" max="16129" width="30.5703125" style="1626" customWidth="1"/>
    <col min="16130" max="16130" width="15.7109375" style="1626" customWidth="1"/>
    <col min="16131" max="16131" width="10.5703125" style="1626" customWidth="1"/>
    <col min="16132" max="16134" width="10.85546875" style="1626" customWidth="1"/>
    <col min="16135" max="16136" width="11.28515625" style="1626" customWidth="1"/>
    <col min="16137" max="16137" width="10.5703125" style="1626" customWidth="1"/>
    <col min="16138" max="16138" width="9.7109375" style="1626" customWidth="1"/>
    <col min="16139" max="16140" width="10.140625" style="1626" customWidth="1"/>
    <col min="16141" max="16141" width="11.28515625" style="1626" customWidth="1"/>
    <col min="16142" max="16145" width="9.7109375" style="1626" customWidth="1"/>
    <col min="16146" max="16146" width="9.28515625" style="1626" customWidth="1"/>
    <col min="16147" max="16150" width="8.7109375" style="1626" customWidth="1"/>
    <col min="16151" max="16153" width="9.7109375" style="1626" customWidth="1"/>
    <col min="16154" max="16155" width="10.140625" style="1626" customWidth="1"/>
    <col min="16156" max="16156" width="9.7109375" style="1626" customWidth="1"/>
    <col min="16157" max="16179" width="12.7109375" style="1626" customWidth="1"/>
    <col min="16180" max="16180" width="14.140625" style="1626" customWidth="1"/>
    <col min="16181" max="16186" width="0" style="1626" hidden="1" customWidth="1"/>
    <col min="16187" max="16190" width="12.140625" style="1626" customWidth="1"/>
    <col min="16191" max="16384" width="11.42578125" style="1626"/>
  </cols>
  <sheetData>
    <row r="1" spans="1:57" s="1600" customFormat="1" ht="12.75" customHeight="1" x14ac:dyDescent="0.1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</row>
    <row r="2" spans="1:57" s="1600" customFormat="1" ht="12.75" customHeight="1" x14ac:dyDescent="0.15">
      <c r="A2" s="1598" t="str">
        <f>CONCATENATE("COMUNA: ",[4]NOMBRE!B2," - ","( ",[4]NOMBRE!C2,[4]NOMBRE!D2,[4]NOMBRE!E2,[4]NOMBRE!F2,[4]NOMBRE!G2," )")</f>
        <v>COMUNA: LINARES  - ( 07401 )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</row>
    <row r="3" spans="1:57" s="1600" customFormat="1" ht="12.75" customHeight="1" x14ac:dyDescent="0.2">
      <c r="A3" s="1598" t="str">
        <f>CONCATENATE("ESTABLECIMIENTO: ",[4]NOMBRE!B3," - ","( ",[4]NOMBRE!C3,[4]NOMBRE!D3,[4]NOMBRE!E3,[4]NOMBRE!F3,[4]NOMBRE!G3," )")</f>
        <v>ESTABLECIMIENTO: HOSPITAL DE LINARES  - ( 16108 )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</row>
    <row r="4" spans="1:57" s="1600" customFormat="1" ht="12.75" customHeight="1" x14ac:dyDescent="0.15">
      <c r="A4" s="1598" t="str">
        <f>CONCATENATE("MES: ",[4]NOMBRE!B6," - ","( ",[4]NOMBRE!C6,[4]NOMBRE!D6," )")</f>
        <v>MES: OCTUBRE - ( 10 )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</row>
    <row r="5" spans="1:57" s="1600" customFormat="1" ht="12.75" customHeight="1" x14ac:dyDescent="0.15">
      <c r="A5" s="1602" t="str">
        <f>CONCATENATE("AÑO: ",[4]NOMBRE!B7)</f>
        <v>AÑO: 2013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</row>
    <row r="6" spans="1:57" s="1604" customFormat="1" ht="39.950000000000003" customHeight="1" x14ac:dyDescent="0.2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603"/>
      <c r="Q6" s="1603"/>
      <c r="R6" s="1603"/>
      <c r="S6" s="1603"/>
      <c r="T6" s="1603"/>
      <c r="U6" s="1603"/>
      <c r="V6" s="1603"/>
      <c r="W6" s="1600"/>
      <c r="AX6" s="1605"/>
      <c r="AY6" s="1605"/>
    </row>
    <row r="7" spans="1:57" s="1604" customFormat="1" ht="39.950000000000003" customHeight="1" x14ac:dyDescent="0.2">
      <c r="A7" s="1771" t="s">
        <v>6</v>
      </c>
      <c r="B7" s="1650"/>
      <c r="C7" s="1650"/>
      <c r="D7" s="1650"/>
      <c r="E7" s="1650"/>
      <c r="F7" s="1754"/>
      <c r="G7" s="1755"/>
      <c r="H7" s="1755"/>
      <c r="I7" s="1811"/>
      <c r="J7" s="1811"/>
      <c r="K7" s="1811"/>
      <c r="L7" s="1811"/>
      <c r="M7" s="1811"/>
      <c r="N7" s="1811"/>
      <c r="O7" s="1811"/>
      <c r="P7" s="1603"/>
      <c r="Q7" s="1603"/>
      <c r="R7" s="1603"/>
      <c r="S7" s="1603"/>
      <c r="T7" s="1603"/>
      <c r="U7" s="1603"/>
      <c r="V7" s="1603"/>
      <c r="W7" s="1600"/>
      <c r="AX7" s="1605"/>
      <c r="AY7" s="1605"/>
    </row>
    <row r="8" spans="1:57" s="1604" customFormat="1" ht="13.5" customHeight="1" x14ac:dyDescent="0.2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1811"/>
      <c r="J8" s="1811"/>
      <c r="K8" s="1811"/>
      <c r="L8" s="1811"/>
      <c r="M8" s="1811"/>
      <c r="N8" s="1811"/>
      <c r="O8" s="1811"/>
      <c r="P8" s="1603"/>
      <c r="Q8" s="1603"/>
      <c r="R8" s="1603"/>
      <c r="S8" s="1603"/>
      <c r="T8" s="1603"/>
      <c r="U8" s="1603"/>
      <c r="V8" s="1603"/>
      <c r="W8" s="1600"/>
      <c r="AX8" s="1605"/>
      <c r="AY8" s="1605"/>
    </row>
    <row r="9" spans="1:57" s="1604" customFormat="1" ht="32.25" customHeight="1" x14ac:dyDescent="0.2">
      <c r="A9" s="1828"/>
      <c r="B9" s="1829"/>
      <c r="C9" s="1809" t="s">
        <v>10</v>
      </c>
      <c r="D9" s="1709" t="s">
        <v>11</v>
      </c>
      <c r="E9" s="1756" t="s">
        <v>12</v>
      </c>
      <c r="F9" s="1809" t="s">
        <v>10</v>
      </c>
      <c r="G9" s="1709" t="s">
        <v>11</v>
      </c>
      <c r="H9" s="1756" t="s">
        <v>12</v>
      </c>
      <c r="I9" s="1811"/>
      <c r="J9" s="1811"/>
      <c r="K9" s="1811"/>
      <c r="L9" s="1811"/>
      <c r="M9" s="1811"/>
      <c r="N9" s="1811"/>
      <c r="O9" s="1811"/>
      <c r="P9" s="1603"/>
      <c r="Q9" s="1603"/>
      <c r="R9" s="1603"/>
      <c r="S9" s="1603"/>
      <c r="T9" s="1603"/>
      <c r="U9" s="1603"/>
      <c r="V9" s="1603"/>
      <c r="W9" s="1600"/>
      <c r="AX9" s="1605"/>
      <c r="AY9" s="1605"/>
    </row>
    <row r="10" spans="1:57" s="1604" customFormat="1" ht="13.5" customHeight="1" x14ac:dyDescent="0.2">
      <c r="A10" s="1867" t="s">
        <v>13</v>
      </c>
      <c r="B10" s="1757" t="s">
        <v>14</v>
      </c>
      <c r="C10" s="1656">
        <f>SUM(D10:E10)</f>
        <v>0</v>
      </c>
      <c r="D10" s="1659"/>
      <c r="E10" s="1616"/>
      <c r="F10" s="1656">
        <f>SUM(G10:H10)</f>
        <v>0</v>
      </c>
      <c r="G10" s="1659"/>
      <c r="H10" s="1616"/>
      <c r="I10" s="1793" t="str">
        <f>$BA10&amp;$BB10&amp;""</f>
        <v/>
      </c>
      <c r="J10" s="1811"/>
      <c r="K10" s="1811"/>
      <c r="L10" s="1811"/>
      <c r="M10" s="1811"/>
      <c r="N10" s="1811"/>
      <c r="O10" s="1811"/>
      <c r="P10" s="1603"/>
      <c r="Q10" s="1603"/>
      <c r="R10" s="1603"/>
      <c r="S10" s="1603"/>
      <c r="T10" s="1603"/>
      <c r="U10" s="1603"/>
      <c r="V10" s="1603"/>
      <c r="W10" s="1600"/>
      <c r="AX10" s="1605"/>
      <c r="AY10" s="1605"/>
      <c r="BA10" s="1791" t="str">
        <f>IF($D10+$E10&lt;&gt;$C10,"NO ALTERE LAS FORMULAS, la suma de Hombres y Mujeres NO es igual al Total.","")</f>
        <v/>
      </c>
      <c r="BB10" s="1791" t="str">
        <f>IF($G10+$H10&lt;&gt;$F10,"NO ALTERE LAS FORMULAS, la suma de Hombres y Mujeres NO es igual al Total.","")</f>
        <v/>
      </c>
      <c r="BC10" s="1791"/>
      <c r="BD10" s="1792">
        <f>IF($D10+$E10&lt;&gt;$C10,1,0)</f>
        <v>0</v>
      </c>
      <c r="BE10" s="1792">
        <f>IF($G10+$H10&lt;&gt;$F10,1,0)</f>
        <v>0</v>
      </c>
    </row>
    <row r="11" spans="1:57" s="1604" customFormat="1" ht="13.5" customHeight="1" x14ac:dyDescent="0.2">
      <c r="A11" s="1868"/>
      <c r="B11" s="1758" t="s">
        <v>16</v>
      </c>
      <c r="C11" s="1617">
        <f>SUM(D11:E11)</f>
        <v>0</v>
      </c>
      <c r="D11" s="1618"/>
      <c r="E11" s="1645"/>
      <c r="F11" s="1617">
        <f>SUM(G11:H11)</f>
        <v>0</v>
      </c>
      <c r="G11" s="1611"/>
      <c r="H11" s="1759"/>
      <c r="I11" s="1793" t="str">
        <f>$BA11&amp;$BB11&amp;""</f>
        <v/>
      </c>
      <c r="J11" s="1811"/>
      <c r="K11" s="1811"/>
      <c r="L11" s="1811"/>
      <c r="M11" s="1811"/>
      <c r="N11" s="1811"/>
      <c r="O11" s="1811"/>
      <c r="P11" s="1603"/>
      <c r="Q11" s="1603"/>
      <c r="R11" s="1603"/>
      <c r="S11" s="1603"/>
      <c r="T11" s="1603"/>
      <c r="U11" s="1603"/>
      <c r="V11" s="1603"/>
      <c r="W11" s="1600"/>
      <c r="AX11" s="1605"/>
      <c r="AY11" s="1605"/>
      <c r="BA11" s="1791" t="str">
        <f>IF($D11+$E11&lt;&gt;$C11,"NO ALTERE LAS FORMULAS, la suma de Hombres y Mujeres NO es igual al Total.","")</f>
        <v/>
      </c>
      <c r="BB11" s="1791" t="str">
        <f>IF($G11+$H11&lt;&gt;$F11,"NO ALTERE LAS FORMULAS, la suma de Hombres y Mujeres NO es igual al Total.","")</f>
        <v/>
      </c>
      <c r="BC11" s="1791"/>
      <c r="BD11" s="1792">
        <f>IF($D11+$E11&lt;&gt;$C11,1,0)</f>
        <v>0</v>
      </c>
      <c r="BE11" s="1792">
        <f>IF($G11+$H11&lt;&gt;$F11,1,0)</f>
        <v>0</v>
      </c>
    </row>
    <row r="12" spans="1:57" s="1604" customFormat="1" ht="13.5" customHeight="1" x14ac:dyDescent="0.2">
      <c r="A12" s="1867" t="s">
        <v>17</v>
      </c>
      <c r="B12" s="1757" t="s">
        <v>14</v>
      </c>
      <c r="C12" s="1656">
        <f>SUM(D12:E12)</f>
        <v>0</v>
      </c>
      <c r="D12" s="1659"/>
      <c r="E12" s="1616"/>
      <c r="F12" s="1656">
        <f>SUM(G12:H12)</f>
        <v>0</v>
      </c>
      <c r="G12" s="1659"/>
      <c r="H12" s="1616"/>
      <c r="I12" s="1793" t="str">
        <f>$BA12&amp;$BB12&amp;""</f>
        <v/>
      </c>
      <c r="J12" s="1811"/>
      <c r="K12" s="1811"/>
      <c r="L12" s="1811"/>
      <c r="M12" s="1811"/>
      <c r="N12" s="1811"/>
      <c r="O12" s="1811"/>
      <c r="P12" s="1603"/>
      <c r="Q12" s="1603"/>
      <c r="R12" s="1603"/>
      <c r="S12" s="1603"/>
      <c r="T12" s="1603"/>
      <c r="U12" s="1603"/>
      <c r="V12" s="1603"/>
      <c r="W12" s="1600"/>
      <c r="AX12" s="1605"/>
      <c r="AY12" s="1605"/>
      <c r="BA12" s="1791" t="str">
        <f>IF($D12+$E12&lt;&gt;$C12,"NO ALTERE LAS FORMULAS, la suma de Hombres y Mujeres NO es igual al Total.","")</f>
        <v/>
      </c>
      <c r="BB12" s="1791" t="str">
        <f>IF($G12+$H12&lt;&gt;$F12,"NO ALTERE LAS FORMULAS, la suma de Hombres y Mujeres NO es igual al Total.","")</f>
        <v/>
      </c>
      <c r="BC12" s="1791"/>
      <c r="BD12" s="1792">
        <f>IF($D12+$E12&lt;&gt;$C12,1,0)</f>
        <v>0</v>
      </c>
      <c r="BE12" s="1792">
        <f>IF($G12+$H12&lt;&gt;$F12,1,0)</f>
        <v>0</v>
      </c>
    </row>
    <row r="13" spans="1:57" s="1604" customFormat="1" ht="13.5" customHeight="1" x14ac:dyDescent="0.2">
      <c r="A13" s="1868"/>
      <c r="B13" s="1758" t="s">
        <v>16</v>
      </c>
      <c r="C13" s="1617">
        <f>SUM(D13:E13)</f>
        <v>0</v>
      </c>
      <c r="D13" s="1618"/>
      <c r="E13" s="1645"/>
      <c r="F13" s="1617">
        <f>SUM(G13:H13)</f>
        <v>0</v>
      </c>
      <c r="G13" s="1611"/>
      <c r="H13" s="1759"/>
      <c r="I13" s="1793" t="str">
        <f>$BA13&amp;$BB13&amp;""</f>
        <v/>
      </c>
      <c r="J13" s="1811"/>
      <c r="K13" s="1811"/>
      <c r="L13" s="1811"/>
      <c r="M13" s="1811"/>
      <c r="N13" s="1811"/>
      <c r="O13" s="1811"/>
      <c r="P13" s="1603"/>
      <c r="Q13" s="1603"/>
      <c r="R13" s="1603"/>
      <c r="S13" s="1603"/>
      <c r="T13" s="1603"/>
      <c r="U13" s="1603"/>
      <c r="V13" s="1603"/>
      <c r="W13" s="1600"/>
      <c r="AX13" s="1605"/>
      <c r="AY13" s="1605"/>
      <c r="BA13" s="1791" t="str">
        <f>IF($D13+$E13&lt;&gt;$C13,"NO ALTERE LAS FORMULAS, la suma de Hombres y Mujeres NO es igual al Total.","")</f>
        <v/>
      </c>
      <c r="BB13" s="1791" t="str">
        <f>IF($G13+$H13&lt;&gt;$F13,"NO ALTERE LAS FORMULAS, la suma de Hombres y Mujeres NO es igual al Total.","")</f>
        <v/>
      </c>
      <c r="BC13" s="1791"/>
      <c r="BD13" s="1792">
        <f>IF($D13+$E13&lt;&gt;$C13,1,0)</f>
        <v>0</v>
      </c>
      <c r="BE13" s="1792">
        <f>IF($G13+$H13&lt;&gt;$F13,1,0)</f>
        <v>0</v>
      </c>
    </row>
    <row r="14" spans="1:57" s="1604" customFormat="1" ht="13.5" customHeight="1" x14ac:dyDescent="0.2">
      <c r="A14" s="1852" t="s">
        <v>18</v>
      </c>
      <c r="B14" s="1853"/>
      <c r="C14" s="1647">
        <f t="shared" ref="C14:H14" si="0">SUM(C10:C13)</f>
        <v>0</v>
      </c>
      <c r="D14" s="1647">
        <f t="shared" si="0"/>
        <v>0</v>
      </c>
      <c r="E14" s="1647">
        <f t="shared" si="0"/>
        <v>0</v>
      </c>
      <c r="F14" s="1647">
        <f t="shared" si="0"/>
        <v>0</v>
      </c>
      <c r="G14" s="1647">
        <f t="shared" si="0"/>
        <v>0</v>
      </c>
      <c r="H14" s="1647">
        <f t="shared" si="0"/>
        <v>0</v>
      </c>
      <c r="I14" s="1603"/>
      <c r="J14" s="1811"/>
      <c r="K14" s="1811"/>
      <c r="L14" s="1811"/>
      <c r="M14" s="1811"/>
      <c r="N14" s="1811"/>
      <c r="O14" s="1811"/>
      <c r="P14" s="1603"/>
      <c r="Q14" s="1603"/>
      <c r="R14" s="1603"/>
      <c r="S14" s="1603"/>
      <c r="T14" s="1603"/>
      <c r="U14" s="1603"/>
      <c r="V14" s="1603"/>
      <c r="W14" s="1600"/>
      <c r="AX14" s="1605"/>
      <c r="AY14" s="1605"/>
    </row>
    <row r="15" spans="1:57" s="1604" customFormat="1" ht="13.5" customHeight="1" x14ac:dyDescent="0.2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811"/>
      <c r="J15" s="1811"/>
      <c r="K15" s="1811"/>
      <c r="L15" s="1811"/>
      <c r="M15" s="1811"/>
      <c r="N15" s="1811"/>
      <c r="O15" s="1811"/>
      <c r="P15" s="1603"/>
      <c r="Q15" s="1603"/>
      <c r="R15" s="1603"/>
      <c r="S15" s="1603"/>
      <c r="T15" s="1603"/>
      <c r="U15" s="1603"/>
      <c r="V15" s="1603"/>
      <c r="W15" s="1600"/>
      <c r="AX15" s="1605"/>
      <c r="AY15" s="1605"/>
    </row>
    <row r="16" spans="1:57" s="1604" customFormat="1" ht="57" customHeight="1" x14ac:dyDescent="0.2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811"/>
      <c r="K16" s="1811"/>
      <c r="L16" s="1811"/>
      <c r="M16" s="1811"/>
      <c r="N16" s="1811"/>
      <c r="O16" s="1811"/>
      <c r="P16" s="1603"/>
      <c r="Q16" s="1603"/>
      <c r="R16" s="1603"/>
      <c r="S16" s="1603"/>
      <c r="T16" s="1603"/>
      <c r="U16" s="1603"/>
      <c r="V16" s="1603"/>
      <c r="W16" s="1600"/>
      <c r="AX16" s="1605"/>
      <c r="AY16" s="1605"/>
    </row>
    <row r="17" spans="1:58" s="1604" customFormat="1" ht="15.75" customHeight="1" x14ac:dyDescent="0.2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1811"/>
      <c r="K17" s="1811"/>
      <c r="L17" s="1811"/>
      <c r="M17" s="1811"/>
      <c r="N17" s="1811"/>
      <c r="O17" s="1811"/>
      <c r="P17" s="1603"/>
      <c r="Q17" s="1603"/>
      <c r="R17" s="1603"/>
      <c r="S17" s="1603"/>
      <c r="T17" s="1603"/>
      <c r="U17" s="1603"/>
      <c r="V17" s="1603"/>
      <c r="W17" s="1600"/>
      <c r="AX17" s="1605"/>
      <c r="AY17" s="1605"/>
    </row>
    <row r="18" spans="1:58" s="1604" customFormat="1" ht="21.75" customHeight="1" x14ac:dyDescent="0.2">
      <c r="A18" s="1871"/>
      <c r="B18" s="1872"/>
      <c r="C18" s="1831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811"/>
      <c r="K18" s="1811"/>
      <c r="L18" s="1811"/>
      <c r="M18" s="1811"/>
      <c r="N18" s="1811"/>
      <c r="O18" s="1811"/>
      <c r="P18" s="1603"/>
      <c r="Q18" s="1603"/>
      <c r="R18" s="1603"/>
      <c r="S18" s="1603"/>
      <c r="T18" s="1603"/>
      <c r="U18" s="1603"/>
      <c r="V18" s="1603"/>
      <c r="W18" s="1600"/>
      <c r="AX18" s="1605"/>
      <c r="AY18" s="1605"/>
    </row>
    <row r="19" spans="1:58" s="1604" customFormat="1" ht="18.75" customHeight="1" x14ac:dyDescent="0.2">
      <c r="A19" s="1812" t="s">
        <v>30</v>
      </c>
      <c r="B19" s="1813"/>
      <c r="C19" s="1750">
        <f>SUM(D19:I19)</f>
        <v>0</v>
      </c>
      <c r="D19" s="1751"/>
      <c r="E19" s="1752"/>
      <c r="F19" s="1752"/>
      <c r="G19" s="1752"/>
      <c r="H19" s="1752"/>
      <c r="I19" s="1753"/>
      <c r="J19" s="1793" t="str">
        <f>$BA19&amp;""</f>
        <v/>
      </c>
      <c r="K19" s="1811"/>
      <c r="L19" s="1811"/>
      <c r="M19" s="1811"/>
      <c r="N19" s="1811"/>
      <c r="O19" s="1811"/>
      <c r="P19" s="1603"/>
      <c r="Q19" s="1603"/>
      <c r="R19" s="1603"/>
      <c r="S19" s="1603"/>
      <c r="T19" s="1603"/>
      <c r="U19" s="1603"/>
      <c r="V19" s="1603"/>
      <c r="W19" s="1600"/>
      <c r="AX19" s="1605"/>
      <c r="AY19" s="1605"/>
      <c r="BA19" s="1791" t="str">
        <f>IF(SUM($D19:$I19)&lt;&gt;$C19,"NO ALTERE LAS FORMULAS, la suma de las edades NO es igual al Total.","")</f>
        <v/>
      </c>
      <c r="BD19" s="1792">
        <f>IF(SUM($D19:$I19)&lt;&gt;$C19,1,0)</f>
        <v>0</v>
      </c>
    </row>
    <row r="20" spans="1:58" s="1620" customFormat="1" ht="13.5" customHeight="1" x14ac:dyDescent="0.2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AX20" s="1781"/>
      <c r="AY20" s="1781"/>
    </row>
    <row r="21" spans="1:58" s="1592" customFormat="1" ht="55.5" customHeight="1" x14ac:dyDescent="0.25">
      <c r="A21" s="1772" t="s">
        <v>32</v>
      </c>
      <c r="B21" s="1633"/>
      <c r="C21" s="1633"/>
      <c r="D21" s="1633"/>
    </row>
    <row r="22" spans="1:58" s="1592" customFormat="1" ht="38.25" customHeight="1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</row>
    <row r="23" spans="1:58" s="1592" customFormat="1" ht="15" customHeight="1" x14ac:dyDescent="0.25">
      <c r="A23" s="1822"/>
      <c r="B23" s="1876"/>
      <c r="C23" s="1822"/>
      <c r="D23" s="1840"/>
      <c r="E23" s="1822"/>
      <c r="F23" s="1843"/>
      <c r="G23" s="1881"/>
      <c r="H23" s="1840"/>
    </row>
    <row r="24" spans="1:58" s="1592" customFormat="1" ht="15" x14ac:dyDescent="0.25">
      <c r="A24" s="1822"/>
      <c r="B24" s="1876"/>
      <c r="C24" s="1823"/>
      <c r="D24" s="1841"/>
      <c r="E24" s="1823"/>
      <c r="F24" s="1844"/>
      <c r="G24" s="1882"/>
      <c r="H24" s="1841"/>
    </row>
    <row r="25" spans="1:58" s="1592" customFormat="1" ht="21" x14ac:dyDescent="0.25">
      <c r="A25" s="1823"/>
      <c r="B25" s="1877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</row>
    <row r="26" spans="1:58" s="1592" customFormat="1" ht="15" x14ac:dyDescent="0.25">
      <c r="A26" s="1636" t="s">
        <v>41</v>
      </c>
      <c r="B26" s="1637">
        <f>SUM(C26:D26)</f>
        <v>0</v>
      </c>
      <c r="C26" s="1638"/>
      <c r="D26" s="1616"/>
      <c r="E26" s="1687"/>
      <c r="F26" s="1688"/>
      <c r="G26" s="1689"/>
      <c r="H26" s="1690"/>
      <c r="I26" s="1793" t="str">
        <f>$BA26&amp;""&amp;$BB26&amp;""&amp;$BC26&amp;""</f>
        <v/>
      </c>
      <c r="BA26" s="1791" t="str">
        <f>IF($C26+$D26&lt;&gt;$B26,"NO ALTERE LAS FORMULAS, la suma de las edades NO es igual al Total.","")</f>
        <v/>
      </c>
      <c r="BB26" s="1791" t="str">
        <f>IF($B26&lt;&gt;$E26+$F26,"El número TOTAL de solicitudes resueltas NO ES IGUAL a la suma POR SEXO.","")</f>
        <v/>
      </c>
      <c r="BC26" s="1791" t="str">
        <f>IF(AND($B26&lt;&gt;0,SUM($G26:$H26)&lt;&gt;0),"Recuerde que * Registra Establecimiento que resuelve - ** Registra Establecimiento que solicita la Teleasistencia.","")</f>
        <v/>
      </c>
      <c r="BD26" s="1792">
        <f>IF($C26+$D26&lt;&gt;$B26,1,0)</f>
        <v>0</v>
      </c>
      <c r="BE26" s="1792">
        <f>IF($B26&lt;&gt;$E26+$F26,1,0)</f>
        <v>0</v>
      </c>
      <c r="BF26" s="1792">
        <f>IF(AND(B26&lt;&gt;0,SUM(G26:H26)&lt;&gt;0),1,0)</f>
        <v>0</v>
      </c>
    </row>
    <row r="27" spans="1:58" s="1592" customFormat="1" ht="15" x14ac:dyDescent="0.25">
      <c r="A27" s="1640" t="s">
        <v>42</v>
      </c>
      <c r="B27" s="1637">
        <f t="shared" ref="B27:B64" si="1">SUM(C27:D27)</f>
        <v>0</v>
      </c>
      <c r="C27" s="1638"/>
      <c r="D27" s="1639"/>
      <c r="E27" s="1638"/>
      <c r="F27" s="1672"/>
      <c r="G27" s="1676"/>
      <c r="H27" s="1677"/>
      <c r="I27" s="1793" t="str">
        <f t="shared" ref="I27:I66" si="2">$BA27&amp;""&amp;$BB27&amp;""&amp;$BC27&amp;""</f>
        <v/>
      </c>
      <c r="BA27" s="1791" t="str">
        <f t="shared" ref="BA27:BA66" si="3">IF($C27+$D27&lt;&gt;$B27,"NO ALTERE LAS FORMULAS, la suma de las edades NO es igual al Total.","")</f>
        <v/>
      </c>
      <c r="BB27" s="1791" t="str">
        <f t="shared" ref="BB27:BB66" si="4">IF($B27&lt;&gt;$E27+$F27,"El número TOTAL de solicitudes resueltas NO ES IGUAL a la suma POR SEXO.","")</f>
        <v/>
      </c>
      <c r="BC27" s="1791" t="str">
        <f t="shared" ref="BC27:BC66" si="5">IF(AND($B27&lt;&gt;0,SUM($G27:$H27)&lt;&gt;0),"Recuerde que * Registra Establecimiento que resuelve - ** Registra Establecimiento que solicita la Teleasistencia.","")</f>
        <v/>
      </c>
      <c r="BD27" s="1792">
        <f t="shared" ref="BD27:BD66" si="6">IF($C27+$D27&lt;&gt;$B27,1,0)</f>
        <v>0</v>
      </c>
      <c r="BE27" s="1792">
        <f t="shared" ref="BE27:BE66" si="7">IF($B27&lt;&gt;$E27+$F27,1,0)</f>
        <v>0</v>
      </c>
      <c r="BF27" s="1792">
        <f t="shared" ref="BF27:BF66" si="8">IF(AND(B27&lt;&gt;0,SUM(G27:H27)&lt;&gt;0),1,0)</f>
        <v>0</v>
      </c>
    </row>
    <row r="28" spans="1:58" s="1592" customFormat="1" ht="15" x14ac:dyDescent="0.25">
      <c r="A28" s="1640" t="s">
        <v>43</v>
      </c>
      <c r="B28" s="1637">
        <f t="shared" si="1"/>
        <v>0</v>
      </c>
      <c r="C28" s="1638"/>
      <c r="D28" s="1639"/>
      <c r="E28" s="1638"/>
      <c r="F28" s="1672"/>
      <c r="G28" s="1676"/>
      <c r="H28" s="1677"/>
      <c r="I28" s="1793" t="str">
        <f t="shared" si="2"/>
        <v/>
      </c>
      <c r="BA28" s="1791" t="str">
        <f t="shared" si="3"/>
        <v/>
      </c>
      <c r="BB28" s="1791" t="str">
        <f t="shared" si="4"/>
        <v/>
      </c>
      <c r="BC28" s="1791" t="str">
        <f t="shared" si="5"/>
        <v/>
      </c>
      <c r="BD28" s="1792">
        <f t="shared" si="6"/>
        <v>0</v>
      </c>
      <c r="BE28" s="1792">
        <f t="shared" si="7"/>
        <v>0</v>
      </c>
      <c r="BF28" s="1792">
        <f t="shared" si="8"/>
        <v>0</v>
      </c>
    </row>
    <row r="29" spans="1:58" s="1592" customFormat="1" ht="15" x14ac:dyDescent="0.25">
      <c r="A29" s="1640" t="s">
        <v>44</v>
      </c>
      <c r="B29" s="1637">
        <f t="shared" si="1"/>
        <v>8</v>
      </c>
      <c r="C29" s="1638"/>
      <c r="D29" s="1639">
        <v>8</v>
      </c>
      <c r="E29" s="1638">
        <v>6</v>
      </c>
      <c r="F29" s="1672">
        <v>2</v>
      </c>
      <c r="G29" s="1676"/>
      <c r="H29" s="1677"/>
      <c r="I29" s="1793" t="str">
        <f t="shared" si="2"/>
        <v/>
      </c>
      <c r="BA29" s="1791" t="str">
        <f t="shared" si="3"/>
        <v/>
      </c>
      <c r="BB29" s="1791" t="str">
        <f t="shared" si="4"/>
        <v/>
      </c>
      <c r="BC29" s="1791" t="str">
        <f t="shared" si="5"/>
        <v/>
      </c>
      <c r="BD29" s="1792">
        <f t="shared" si="6"/>
        <v>0</v>
      </c>
      <c r="BE29" s="1792">
        <f t="shared" si="7"/>
        <v>0</v>
      </c>
      <c r="BF29" s="1792">
        <f t="shared" si="8"/>
        <v>0</v>
      </c>
    </row>
    <row r="30" spans="1:58" s="1592" customFormat="1" ht="15" x14ac:dyDescent="0.25">
      <c r="A30" s="1640" t="s">
        <v>45</v>
      </c>
      <c r="B30" s="1637">
        <f t="shared" si="1"/>
        <v>0</v>
      </c>
      <c r="C30" s="1638"/>
      <c r="D30" s="1639"/>
      <c r="E30" s="1638"/>
      <c r="F30" s="1672"/>
      <c r="G30" s="1676"/>
      <c r="H30" s="1677"/>
      <c r="I30" s="1793" t="str">
        <f t="shared" si="2"/>
        <v/>
      </c>
      <c r="BA30" s="1791" t="str">
        <f t="shared" si="3"/>
        <v/>
      </c>
      <c r="BB30" s="1791" t="str">
        <f t="shared" si="4"/>
        <v/>
      </c>
      <c r="BC30" s="1791" t="str">
        <f t="shared" si="5"/>
        <v/>
      </c>
      <c r="BD30" s="1792">
        <f t="shared" si="6"/>
        <v>0</v>
      </c>
      <c r="BE30" s="1792">
        <f t="shared" si="7"/>
        <v>0</v>
      </c>
      <c r="BF30" s="1792">
        <f t="shared" si="8"/>
        <v>0</v>
      </c>
    </row>
    <row r="31" spans="1:58" s="1592" customFormat="1" ht="15" x14ac:dyDescent="0.25">
      <c r="A31" s="1640" t="s">
        <v>46</v>
      </c>
      <c r="B31" s="1637">
        <f t="shared" si="1"/>
        <v>0</v>
      </c>
      <c r="C31" s="1638"/>
      <c r="D31" s="1639"/>
      <c r="E31" s="1638"/>
      <c r="F31" s="1672"/>
      <c r="G31" s="1676"/>
      <c r="H31" s="1677"/>
      <c r="I31" s="1793" t="str">
        <f t="shared" si="2"/>
        <v/>
      </c>
      <c r="BA31" s="1791" t="str">
        <f t="shared" si="3"/>
        <v/>
      </c>
      <c r="BB31" s="1791" t="str">
        <f t="shared" si="4"/>
        <v/>
      </c>
      <c r="BC31" s="1791" t="str">
        <f t="shared" si="5"/>
        <v/>
      </c>
      <c r="BD31" s="1792">
        <f t="shared" si="6"/>
        <v>0</v>
      </c>
      <c r="BE31" s="1792">
        <f t="shared" si="7"/>
        <v>0</v>
      </c>
      <c r="BF31" s="1792">
        <f t="shared" si="8"/>
        <v>0</v>
      </c>
    </row>
    <row r="32" spans="1:58" s="1592" customFormat="1" ht="15" x14ac:dyDescent="0.25">
      <c r="A32" s="1640" t="s">
        <v>47</v>
      </c>
      <c r="B32" s="1637">
        <f t="shared" si="1"/>
        <v>0</v>
      </c>
      <c r="C32" s="1638"/>
      <c r="D32" s="1639"/>
      <c r="E32" s="1638"/>
      <c r="F32" s="1672"/>
      <c r="G32" s="1676"/>
      <c r="H32" s="1677"/>
      <c r="I32" s="1793" t="str">
        <f t="shared" si="2"/>
        <v/>
      </c>
      <c r="BA32" s="1791" t="str">
        <f t="shared" si="3"/>
        <v/>
      </c>
      <c r="BB32" s="1791" t="str">
        <f t="shared" si="4"/>
        <v/>
      </c>
      <c r="BC32" s="1791" t="str">
        <f t="shared" si="5"/>
        <v/>
      </c>
      <c r="BD32" s="1792">
        <f t="shared" si="6"/>
        <v>0</v>
      </c>
      <c r="BE32" s="1792">
        <f t="shared" si="7"/>
        <v>0</v>
      </c>
      <c r="BF32" s="1792">
        <f t="shared" si="8"/>
        <v>0</v>
      </c>
    </row>
    <row r="33" spans="1:58" s="1592" customFormat="1" ht="15" x14ac:dyDescent="0.25">
      <c r="A33" s="1640" t="s">
        <v>48</v>
      </c>
      <c r="B33" s="1637">
        <f t="shared" si="1"/>
        <v>0</v>
      </c>
      <c r="C33" s="1638"/>
      <c r="D33" s="1639"/>
      <c r="E33" s="1638"/>
      <c r="F33" s="1672"/>
      <c r="G33" s="1676"/>
      <c r="H33" s="1677"/>
      <c r="I33" s="1793" t="str">
        <f t="shared" si="2"/>
        <v/>
      </c>
      <c r="BA33" s="1791" t="str">
        <f t="shared" si="3"/>
        <v/>
      </c>
      <c r="BB33" s="1791" t="str">
        <f t="shared" si="4"/>
        <v/>
      </c>
      <c r="BC33" s="1791" t="str">
        <f t="shared" si="5"/>
        <v/>
      </c>
      <c r="BD33" s="1792">
        <f t="shared" si="6"/>
        <v>0</v>
      </c>
      <c r="BE33" s="1792">
        <f t="shared" si="7"/>
        <v>0</v>
      </c>
      <c r="BF33" s="1792">
        <f t="shared" si="8"/>
        <v>0</v>
      </c>
    </row>
    <row r="34" spans="1:58" s="1592" customFormat="1" ht="15" x14ac:dyDescent="0.25">
      <c r="A34" s="1640" t="s">
        <v>49</v>
      </c>
      <c r="B34" s="1637">
        <f t="shared" si="1"/>
        <v>0</v>
      </c>
      <c r="C34" s="1638"/>
      <c r="D34" s="1639"/>
      <c r="E34" s="1638"/>
      <c r="F34" s="1672"/>
      <c r="G34" s="1676"/>
      <c r="H34" s="1677"/>
      <c r="I34" s="1793" t="str">
        <f t="shared" si="2"/>
        <v/>
      </c>
      <c r="BA34" s="1791" t="str">
        <f t="shared" si="3"/>
        <v/>
      </c>
      <c r="BB34" s="1791" t="str">
        <f t="shared" si="4"/>
        <v/>
      </c>
      <c r="BC34" s="1791" t="str">
        <f t="shared" si="5"/>
        <v/>
      </c>
      <c r="BD34" s="1792">
        <f t="shared" si="6"/>
        <v>0</v>
      </c>
      <c r="BE34" s="1792">
        <f t="shared" si="7"/>
        <v>0</v>
      </c>
      <c r="BF34" s="1792">
        <f t="shared" si="8"/>
        <v>0</v>
      </c>
    </row>
    <row r="35" spans="1:58" s="1592" customFormat="1" ht="15" x14ac:dyDescent="0.25">
      <c r="A35" s="1640" t="s">
        <v>50</v>
      </c>
      <c r="B35" s="1637">
        <f t="shared" si="1"/>
        <v>0</v>
      </c>
      <c r="C35" s="1638"/>
      <c r="D35" s="1639"/>
      <c r="E35" s="1638"/>
      <c r="F35" s="1672"/>
      <c r="G35" s="1676"/>
      <c r="H35" s="1677"/>
      <c r="I35" s="1793" t="str">
        <f t="shared" si="2"/>
        <v/>
      </c>
      <c r="BA35" s="1791" t="str">
        <f t="shared" si="3"/>
        <v/>
      </c>
      <c r="BB35" s="1791" t="str">
        <f t="shared" si="4"/>
        <v/>
      </c>
      <c r="BC35" s="1791" t="str">
        <f t="shared" si="5"/>
        <v/>
      </c>
      <c r="BD35" s="1792">
        <f t="shared" si="6"/>
        <v>0</v>
      </c>
      <c r="BE35" s="1792">
        <f t="shared" si="7"/>
        <v>0</v>
      </c>
      <c r="BF35" s="1792">
        <f t="shared" si="8"/>
        <v>0</v>
      </c>
    </row>
    <row r="36" spans="1:58" s="1592" customFormat="1" ht="24" customHeight="1" x14ac:dyDescent="0.25">
      <c r="A36" s="1641" t="s">
        <v>51</v>
      </c>
      <c r="B36" s="1637">
        <f t="shared" si="1"/>
        <v>0</v>
      </c>
      <c r="C36" s="1638"/>
      <c r="D36" s="1639"/>
      <c r="E36" s="1638"/>
      <c r="F36" s="1672"/>
      <c r="G36" s="1676"/>
      <c r="H36" s="1677"/>
      <c r="I36" s="1793" t="str">
        <f t="shared" si="2"/>
        <v/>
      </c>
      <c r="BA36" s="1791" t="str">
        <f t="shared" si="3"/>
        <v/>
      </c>
      <c r="BB36" s="1791" t="str">
        <f t="shared" si="4"/>
        <v/>
      </c>
      <c r="BC36" s="1791" t="str">
        <f t="shared" si="5"/>
        <v/>
      </c>
      <c r="BD36" s="1792">
        <f t="shared" si="6"/>
        <v>0</v>
      </c>
      <c r="BE36" s="1792">
        <f t="shared" si="7"/>
        <v>0</v>
      </c>
      <c r="BF36" s="1792">
        <f t="shared" si="8"/>
        <v>0</v>
      </c>
    </row>
    <row r="37" spans="1:58" s="1592" customFormat="1" ht="15" x14ac:dyDescent="0.25">
      <c r="A37" s="1640" t="s">
        <v>52</v>
      </c>
      <c r="B37" s="1637">
        <f t="shared" si="1"/>
        <v>0</v>
      </c>
      <c r="C37" s="1638"/>
      <c r="D37" s="1639"/>
      <c r="E37" s="1638"/>
      <c r="F37" s="1672"/>
      <c r="G37" s="1676"/>
      <c r="H37" s="1677"/>
      <c r="I37" s="1793" t="str">
        <f t="shared" si="2"/>
        <v/>
      </c>
      <c r="BA37" s="1791" t="str">
        <f t="shared" si="3"/>
        <v/>
      </c>
      <c r="BB37" s="1791" t="str">
        <f t="shared" si="4"/>
        <v/>
      </c>
      <c r="BC37" s="1791" t="str">
        <f t="shared" si="5"/>
        <v/>
      </c>
      <c r="BD37" s="1792">
        <f t="shared" si="6"/>
        <v>0</v>
      </c>
      <c r="BE37" s="1792">
        <f t="shared" si="7"/>
        <v>0</v>
      </c>
      <c r="BF37" s="1792">
        <f t="shared" si="8"/>
        <v>0</v>
      </c>
    </row>
    <row r="38" spans="1:58" s="1592" customFormat="1" ht="15" x14ac:dyDescent="0.25">
      <c r="A38" s="1640" t="s">
        <v>53</v>
      </c>
      <c r="B38" s="1637">
        <f t="shared" si="1"/>
        <v>0</v>
      </c>
      <c r="C38" s="1642"/>
      <c r="D38" s="1639"/>
      <c r="E38" s="1638"/>
      <c r="F38" s="1672"/>
      <c r="G38" s="1695"/>
      <c r="H38" s="1677"/>
      <c r="I38" s="1793" t="str">
        <f t="shared" si="2"/>
        <v/>
      </c>
      <c r="BA38" s="1791" t="str">
        <f t="shared" si="3"/>
        <v/>
      </c>
      <c r="BB38" s="1791" t="str">
        <f t="shared" si="4"/>
        <v/>
      </c>
      <c r="BC38" s="1791" t="str">
        <f t="shared" si="5"/>
        <v/>
      </c>
      <c r="BD38" s="1792">
        <f t="shared" si="6"/>
        <v>0</v>
      </c>
      <c r="BE38" s="1792">
        <f t="shared" si="7"/>
        <v>0</v>
      </c>
      <c r="BF38" s="1792">
        <f t="shared" si="8"/>
        <v>0</v>
      </c>
    </row>
    <row r="39" spans="1:58" s="1592" customFormat="1" ht="15" x14ac:dyDescent="0.25">
      <c r="A39" s="1694" t="s">
        <v>54</v>
      </c>
      <c r="B39" s="1637">
        <f t="shared" si="1"/>
        <v>0</v>
      </c>
      <c r="C39" s="1638"/>
      <c r="D39" s="1639"/>
      <c r="E39" s="1638"/>
      <c r="F39" s="1672"/>
      <c r="G39" s="1676"/>
      <c r="H39" s="1677"/>
      <c r="I39" s="1793" t="str">
        <f t="shared" si="2"/>
        <v/>
      </c>
      <c r="BA39" s="1791" t="str">
        <f t="shared" si="3"/>
        <v/>
      </c>
      <c r="BB39" s="1791" t="str">
        <f t="shared" si="4"/>
        <v/>
      </c>
      <c r="BC39" s="1791" t="str">
        <f t="shared" si="5"/>
        <v/>
      </c>
      <c r="BD39" s="1792">
        <f t="shared" si="6"/>
        <v>0</v>
      </c>
      <c r="BE39" s="1792">
        <f t="shared" si="7"/>
        <v>0</v>
      </c>
      <c r="BF39" s="1792">
        <f t="shared" si="8"/>
        <v>0</v>
      </c>
    </row>
    <row r="40" spans="1:58" s="1592" customFormat="1" ht="15" x14ac:dyDescent="0.25">
      <c r="A40" s="1640" t="s">
        <v>55</v>
      </c>
      <c r="B40" s="1637">
        <f t="shared" si="1"/>
        <v>0</v>
      </c>
      <c r="C40" s="1638"/>
      <c r="D40" s="1639"/>
      <c r="E40" s="1638"/>
      <c r="F40" s="1672"/>
      <c r="G40" s="1676"/>
      <c r="H40" s="1677"/>
      <c r="I40" s="1793" t="str">
        <f t="shared" si="2"/>
        <v/>
      </c>
      <c r="BA40" s="1791" t="str">
        <f t="shared" si="3"/>
        <v/>
      </c>
      <c r="BB40" s="1791" t="str">
        <f t="shared" si="4"/>
        <v/>
      </c>
      <c r="BC40" s="1791" t="str">
        <f t="shared" si="5"/>
        <v/>
      </c>
      <c r="BD40" s="1792">
        <f t="shared" si="6"/>
        <v>0</v>
      </c>
      <c r="BE40" s="1792">
        <f t="shared" si="7"/>
        <v>0</v>
      </c>
      <c r="BF40" s="1792">
        <f t="shared" si="8"/>
        <v>0</v>
      </c>
    </row>
    <row r="41" spans="1:58" s="1592" customFormat="1" ht="15" x14ac:dyDescent="0.25">
      <c r="A41" s="1640" t="s">
        <v>56</v>
      </c>
      <c r="B41" s="1637">
        <f t="shared" si="1"/>
        <v>0</v>
      </c>
      <c r="C41" s="1638"/>
      <c r="D41" s="1639"/>
      <c r="E41" s="1638"/>
      <c r="F41" s="1672"/>
      <c r="G41" s="1676"/>
      <c r="H41" s="1677"/>
      <c r="I41" s="1793" t="str">
        <f t="shared" si="2"/>
        <v/>
      </c>
      <c r="BA41" s="1791" t="str">
        <f t="shared" si="3"/>
        <v/>
      </c>
      <c r="BB41" s="1791" t="str">
        <f t="shared" si="4"/>
        <v/>
      </c>
      <c r="BC41" s="1791" t="str">
        <f t="shared" si="5"/>
        <v/>
      </c>
      <c r="BD41" s="1792">
        <f t="shared" si="6"/>
        <v>0</v>
      </c>
      <c r="BE41" s="1792">
        <f t="shared" si="7"/>
        <v>0</v>
      </c>
      <c r="BF41" s="1792">
        <f t="shared" si="8"/>
        <v>0</v>
      </c>
    </row>
    <row r="42" spans="1:58" s="1592" customFormat="1" ht="15" x14ac:dyDescent="0.25">
      <c r="A42" s="1640" t="s">
        <v>57</v>
      </c>
      <c r="B42" s="1637">
        <f t="shared" si="1"/>
        <v>0</v>
      </c>
      <c r="C42" s="1638"/>
      <c r="D42" s="1639"/>
      <c r="E42" s="1638"/>
      <c r="F42" s="1672"/>
      <c r="G42" s="1676"/>
      <c r="H42" s="1677"/>
      <c r="I42" s="1793" t="str">
        <f t="shared" si="2"/>
        <v/>
      </c>
      <c r="BA42" s="1791" t="str">
        <f t="shared" si="3"/>
        <v/>
      </c>
      <c r="BB42" s="1791" t="str">
        <f t="shared" si="4"/>
        <v/>
      </c>
      <c r="BC42" s="1791" t="str">
        <f t="shared" si="5"/>
        <v/>
      </c>
      <c r="BD42" s="1792">
        <f t="shared" si="6"/>
        <v>0</v>
      </c>
      <c r="BE42" s="1792">
        <f t="shared" si="7"/>
        <v>0</v>
      </c>
      <c r="BF42" s="1792">
        <f t="shared" si="8"/>
        <v>0</v>
      </c>
    </row>
    <row r="43" spans="1:58" s="1592" customFormat="1" ht="15" x14ac:dyDescent="0.25">
      <c r="A43" s="1640" t="s">
        <v>58</v>
      </c>
      <c r="B43" s="1637">
        <f t="shared" si="1"/>
        <v>0</v>
      </c>
      <c r="C43" s="1638"/>
      <c r="D43" s="1639"/>
      <c r="E43" s="1638"/>
      <c r="F43" s="1672"/>
      <c r="G43" s="1676"/>
      <c r="H43" s="1677"/>
      <c r="I43" s="1793" t="str">
        <f t="shared" si="2"/>
        <v/>
      </c>
      <c r="BA43" s="1791" t="str">
        <f t="shared" si="3"/>
        <v/>
      </c>
      <c r="BB43" s="1791" t="str">
        <f t="shared" si="4"/>
        <v/>
      </c>
      <c r="BC43" s="1791" t="str">
        <f t="shared" si="5"/>
        <v/>
      </c>
      <c r="BD43" s="1792">
        <f t="shared" si="6"/>
        <v>0</v>
      </c>
      <c r="BE43" s="1792">
        <f t="shared" si="7"/>
        <v>0</v>
      </c>
      <c r="BF43" s="1792">
        <f t="shared" si="8"/>
        <v>0</v>
      </c>
    </row>
    <row r="44" spans="1:58" s="1592" customFormat="1" ht="15" x14ac:dyDescent="0.25">
      <c r="A44" s="1640" t="s">
        <v>59</v>
      </c>
      <c r="B44" s="1637">
        <f t="shared" si="1"/>
        <v>0</v>
      </c>
      <c r="C44" s="1638"/>
      <c r="D44" s="1639"/>
      <c r="E44" s="1638"/>
      <c r="F44" s="1672"/>
      <c r="G44" s="1676"/>
      <c r="H44" s="1677"/>
      <c r="I44" s="1793" t="str">
        <f t="shared" si="2"/>
        <v/>
      </c>
      <c r="BA44" s="1791" t="str">
        <f t="shared" si="3"/>
        <v/>
      </c>
      <c r="BB44" s="1791" t="str">
        <f t="shared" si="4"/>
        <v/>
      </c>
      <c r="BC44" s="1791" t="str">
        <f t="shared" si="5"/>
        <v/>
      </c>
      <c r="BD44" s="1792">
        <f t="shared" si="6"/>
        <v>0</v>
      </c>
      <c r="BE44" s="1792">
        <f t="shared" si="7"/>
        <v>0</v>
      </c>
      <c r="BF44" s="1792">
        <f t="shared" si="8"/>
        <v>0</v>
      </c>
    </row>
    <row r="45" spans="1:58" s="1592" customFormat="1" ht="15" x14ac:dyDescent="0.25">
      <c r="A45" s="1640" t="s">
        <v>60</v>
      </c>
      <c r="B45" s="1637">
        <f>SUM(C45:D45)</f>
        <v>0</v>
      </c>
      <c r="C45" s="1638"/>
      <c r="D45" s="1639"/>
      <c r="E45" s="1638"/>
      <c r="F45" s="1672"/>
      <c r="G45" s="1676"/>
      <c r="H45" s="1677"/>
      <c r="I45" s="1793" t="str">
        <f t="shared" si="2"/>
        <v/>
      </c>
      <c r="BA45" s="1791" t="str">
        <f t="shared" si="3"/>
        <v/>
      </c>
      <c r="BB45" s="1791" t="str">
        <f t="shared" si="4"/>
        <v/>
      </c>
      <c r="BC45" s="1791" t="str">
        <f t="shared" si="5"/>
        <v/>
      </c>
      <c r="BD45" s="1792">
        <f t="shared" si="6"/>
        <v>0</v>
      </c>
      <c r="BE45" s="1792">
        <f t="shared" si="7"/>
        <v>0</v>
      </c>
      <c r="BF45" s="1792">
        <f t="shared" si="8"/>
        <v>0</v>
      </c>
    </row>
    <row r="46" spans="1:58" s="1592" customFormat="1" ht="15" x14ac:dyDescent="0.25">
      <c r="A46" s="1640" t="s">
        <v>61</v>
      </c>
      <c r="B46" s="1637">
        <f>SUM(C46:D46)</f>
        <v>0</v>
      </c>
      <c r="C46" s="1638"/>
      <c r="D46" s="1639"/>
      <c r="E46" s="1638"/>
      <c r="F46" s="1672"/>
      <c r="G46" s="1676"/>
      <c r="H46" s="1677"/>
      <c r="I46" s="1793" t="str">
        <f t="shared" si="2"/>
        <v/>
      </c>
      <c r="BA46" s="1791" t="str">
        <f t="shared" si="3"/>
        <v/>
      </c>
      <c r="BB46" s="1791" t="str">
        <f t="shared" si="4"/>
        <v/>
      </c>
      <c r="BC46" s="1791" t="str">
        <f t="shared" si="5"/>
        <v/>
      </c>
      <c r="BD46" s="1792">
        <f t="shared" si="6"/>
        <v>0</v>
      </c>
      <c r="BE46" s="1792">
        <f t="shared" si="7"/>
        <v>0</v>
      </c>
      <c r="BF46" s="1792">
        <f t="shared" si="8"/>
        <v>0</v>
      </c>
    </row>
    <row r="47" spans="1:58" s="1592" customFormat="1" ht="21" x14ac:dyDescent="0.25">
      <c r="A47" s="1694" t="s">
        <v>62</v>
      </c>
      <c r="B47" s="1637">
        <f t="shared" si="1"/>
        <v>0</v>
      </c>
      <c r="C47" s="1642"/>
      <c r="D47" s="1639"/>
      <c r="E47" s="1638"/>
      <c r="F47" s="1672"/>
      <c r="G47" s="1695"/>
      <c r="H47" s="1677"/>
      <c r="I47" s="1793" t="str">
        <f t="shared" si="2"/>
        <v/>
      </c>
      <c r="BA47" s="1791" t="str">
        <f t="shared" si="3"/>
        <v/>
      </c>
      <c r="BB47" s="1791" t="str">
        <f t="shared" si="4"/>
        <v/>
      </c>
      <c r="BC47" s="1791" t="str">
        <f t="shared" si="5"/>
        <v/>
      </c>
      <c r="BD47" s="1792">
        <f t="shared" si="6"/>
        <v>0</v>
      </c>
      <c r="BE47" s="1792">
        <f t="shared" si="7"/>
        <v>0</v>
      </c>
      <c r="BF47" s="1792">
        <f t="shared" si="8"/>
        <v>0</v>
      </c>
    </row>
    <row r="48" spans="1:58" s="1592" customFormat="1" ht="21" x14ac:dyDescent="0.25">
      <c r="A48" s="1694" t="s">
        <v>63</v>
      </c>
      <c r="B48" s="1637">
        <f t="shared" si="1"/>
        <v>0</v>
      </c>
      <c r="C48" s="1642"/>
      <c r="D48" s="1639"/>
      <c r="E48" s="1638"/>
      <c r="F48" s="1672"/>
      <c r="G48" s="1695"/>
      <c r="H48" s="1677"/>
      <c r="I48" s="1793" t="str">
        <f t="shared" si="2"/>
        <v/>
      </c>
      <c r="BA48" s="1791" t="str">
        <f t="shared" si="3"/>
        <v/>
      </c>
      <c r="BB48" s="1791" t="str">
        <f t="shared" si="4"/>
        <v/>
      </c>
      <c r="BC48" s="1791" t="str">
        <f t="shared" si="5"/>
        <v/>
      </c>
      <c r="BD48" s="1792">
        <f t="shared" si="6"/>
        <v>0</v>
      </c>
      <c r="BE48" s="1792">
        <f t="shared" si="7"/>
        <v>0</v>
      </c>
      <c r="BF48" s="1792">
        <f t="shared" si="8"/>
        <v>0</v>
      </c>
    </row>
    <row r="49" spans="1:58" s="1592" customFormat="1" ht="15" x14ac:dyDescent="0.25">
      <c r="A49" s="1640" t="s">
        <v>64</v>
      </c>
      <c r="B49" s="1637">
        <f t="shared" si="1"/>
        <v>0</v>
      </c>
      <c r="C49" s="1638"/>
      <c r="D49" s="1639"/>
      <c r="E49" s="1638"/>
      <c r="F49" s="1672"/>
      <c r="G49" s="1676"/>
      <c r="H49" s="1677"/>
      <c r="I49" s="1793" t="str">
        <f t="shared" si="2"/>
        <v/>
      </c>
      <c r="BA49" s="1791" t="str">
        <f t="shared" si="3"/>
        <v/>
      </c>
      <c r="BB49" s="1791" t="str">
        <f t="shared" si="4"/>
        <v/>
      </c>
      <c r="BC49" s="1791" t="str">
        <f t="shared" si="5"/>
        <v/>
      </c>
      <c r="BD49" s="1792">
        <f t="shared" si="6"/>
        <v>0</v>
      </c>
      <c r="BE49" s="1792">
        <f t="shared" si="7"/>
        <v>0</v>
      </c>
      <c r="BF49" s="1792">
        <f t="shared" si="8"/>
        <v>0</v>
      </c>
    </row>
    <row r="50" spans="1:58" s="1592" customFormat="1" ht="15" x14ac:dyDescent="0.25">
      <c r="A50" s="1640" t="s">
        <v>65</v>
      </c>
      <c r="B50" s="1637">
        <f t="shared" si="1"/>
        <v>0</v>
      </c>
      <c r="C50" s="1638"/>
      <c r="D50" s="1639"/>
      <c r="E50" s="1638"/>
      <c r="F50" s="1672"/>
      <c r="G50" s="1676"/>
      <c r="H50" s="1677"/>
      <c r="I50" s="1793" t="str">
        <f t="shared" si="2"/>
        <v/>
      </c>
      <c r="BA50" s="1791" t="str">
        <f t="shared" si="3"/>
        <v/>
      </c>
      <c r="BB50" s="1791" t="str">
        <f t="shared" si="4"/>
        <v/>
      </c>
      <c r="BC50" s="1791" t="str">
        <f t="shared" si="5"/>
        <v/>
      </c>
      <c r="BD50" s="1792">
        <f t="shared" si="6"/>
        <v>0</v>
      </c>
      <c r="BE50" s="1792">
        <f t="shared" si="7"/>
        <v>0</v>
      </c>
      <c r="BF50" s="1792">
        <f t="shared" si="8"/>
        <v>0</v>
      </c>
    </row>
    <row r="51" spans="1:58" s="1592" customFormat="1" ht="15" x14ac:dyDescent="0.25">
      <c r="A51" s="1640" t="s">
        <v>66</v>
      </c>
      <c r="B51" s="1637">
        <f t="shared" si="1"/>
        <v>0</v>
      </c>
      <c r="C51" s="1642"/>
      <c r="D51" s="1639"/>
      <c r="E51" s="1638"/>
      <c r="F51" s="1672"/>
      <c r="G51" s="1695"/>
      <c r="H51" s="1677"/>
      <c r="I51" s="1793" t="str">
        <f t="shared" si="2"/>
        <v/>
      </c>
      <c r="BA51" s="1791" t="str">
        <f t="shared" si="3"/>
        <v/>
      </c>
      <c r="BB51" s="1791" t="str">
        <f t="shared" si="4"/>
        <v/>
      </c>
      <c r="BC51" s="1791" t="str">
        <f t="shared" si="5"/>
        <v/>
      </c>
      <c r="BD51" s="1792">
        <f t="shared" si="6"/>
        <v>0</v>
      </c>
      <c r="BE51" s="1792">
        <f t="shared" si="7"/>
        <v>0</v>
      </c>
      <c r="BF51" s="1792">
        <f t="shared" si="8"/>
        <v>0</v>
      </c>
    </row>
    <row r="52" spans="1:58" s="1592" customFormat="1" ht="15" x14ac:dyDescent="0.25">
      <c r="A52" s="1640" t="s">
        <v>67</v>
      </c>
      <c r="B52" s="1637">
        <f t="shared" si="1"/>
        <v>0</v>
      </c>
      <c r="C52" s="1638"/>
      <c r="D52" s="1639"/>
      <c r="E52" s="1638"/>
      <c r="F52" s="1672"/>
      <c r="G52" s="1676"/>
      <c r="H52" s="1677"/>
      <c r="I52" s="1793" t="str">
        <f t="shared" si="2"/>
        <v/>
      </c>
      <c r="BA52" s="1791" t="str">
        <f t="shared" si="3"/>
        <v/>
      </c>
      <c r="BB52" s="1791" t="str">
        <f t="shared" si="4"/>
        <v/>
      </c>
      <c r="BC52" s="1791" t="str">
        <f t="shared" si="5"/>
        <v/>
      </c>
      <c r="BD52" s="1792">
        <f t="shared" si="6"/>
        <v>0</v>
      </c>
      <c r="BE52" s="1792">
        <f t="shared" si="7"/>
        <v>0</v>
      </c>
      <c r="BF52" s="1792">
        <f t="shared" si="8"/>
        <v>0</v>
      </c>
    </row>
    <row r="53" spans="1:58" s="1592" customFormat="1" ht="15" x14ac:dyDescent="0.25">
      <c r="A53" s="1640" t="s">
        <v>68</v>
      </c>
      <c r="B53" s="1637">
        <f t="shared" si="1"/>
        <v>0</v>
      </c>
      <c r="C53" s="1642"/>
      <c r="D53" s="1639"/>
      <c r="E53" s="1638"/>
      <c r="F53" s="1672"/>
      <c r="G53" s="1695"/>
      <c r="H53" s="1677"/>
      <c r="I53" s="1793" t="str">
        <f t="shared" si="2"/>
        <v/>
      </c>
      <c r="BA53" s="1791" t="str">
        <f t="shared" si="3"/>
        <v/>
      </c>
      <c r="BB53" s="1791" t="str">
        <f t="shared" si="4"/>
        <v/>
      </c>
      <c r="BC53" s="1791" t="str">
        <f t="shared" si="5"/>
        <v/>
      </c>
      <c r="BD53" s="1792">
        <f t="shared" si="6"/>
        <v>0</v>
      </c>
      <c r="BE53" s="1792">
        <f t="shared" si="7"/>
        <v>0</v>
      </c>
      <c r="BF53" s="1792">
        <f t="shared" si="8"/>
        <v>0</v>
      </c>
    </row>
    <row r="54" spans="1:58" s="1592" customFormat="1" ht="15" x14ac:dyDescent="0.25">
      <c r="A54" s="1640" t="s">
        <v>69</v>
      </c>
      <c r="B54" s="1637">
        <f t="shared" si="1"/>
        <v>0</v>
      </c>
      <c r="C54" s="1638"/>
      <c r="D54" s="1639"/>
      <c r="E54" s="1638"/>
      <c r="F54" s="1672"/>
      <c r="G54" s="1676"/>
      <c r="H54" s="1677"/>
      <c r="I54" s="1793" t="str">
        <f t="shared" si="2"/>
        <v/>
      </c>
      <c r="BA54" s="1791" t="str">
        <f t="shared" si="3"/>
        <v/>
      </c>
      <c r="BB54" s="1791" t="str">
        <f t="shared" si="4"/>
        <v/>
      </c>
      <c r="BC54" s="1791" t="str">
        <f t="shared" si="5"/>
        <v/>
      </c>
      <c r="BD54" s="1792">
        <f t="shared" si="6"/>
        <v>0</v>
      </c>
      <c r="BE54" s="1792">
        <f t="shared" si="7"/>
        <v>0</v>
      </c>
      <c r="BF54" s="1792">
        <f t="shared" si="8"/>
        <v>0</v>
      </c>
    </row>
    <row r="55" spans="1:58" s="1592" customFormat="1" ht="15" x14ac:dyDescent="0.25">
      <c r="A55" s="1640" t="s">
        <v>70</v>
      </c>
      <c r="B55" s="1637">
        <f t="shared" si="1"/>
        <v>0</v>
      </c>
      <c r="C55" s="1638"/>
      <c r="D55" s="1639"/>
      <c r="E55" s="1638"/>
      <c r="F55" s="1672"/>
      <c r="G55" s="1676"/>
      <c r="H55" s="1677"/>
      <c r="I55" s="1793" t="str">
        <f t="shared" si="2"/>
        <v/>
      </c>
      <c r="BA55" s="1791" t="str">
        <f t="shared" si="3"/>
        <v/>
      </c>
      <c r="BB55" s="1791" t="str">
        <f t="shared" si="4"/>
        <v/>
      </c>
      <c r="BC55" s="1791" t="str">
        <f t="shared" si="5"/>
        <v/>
      </c>
      <c r="BD55" s="1792">
        <f t="shared" si="6"/>
        <v>0</v>
      </c>
      <c r="BE55" s="1792">
        <f t="shared" si="7"/>
        <v>0</v>
      </c>
      <c r="BF55" s="1792">
        <f t="shared" si="8"/>
        <v>0</v>
      </c>
    </row>
    <row r="56" spans="1:58" s="1592" customFormat="1" ht="15" x14ac:dyDescent="0.25">
      <c r="A56" s="1640" t="s">
        <v>71</v>
      </c>
      <c r="B56" s="1637">
        <f t="shared" si="1"/>
        <v>0</v>
      </c>
      <c r="C56" s="1638"/>
      <c r="D56" s="1639"/>
      <c r="E56" s="1638"/>
      <c r="F56" s="1672"/>
      <c r="G56" s="1676"/>
      <c r="H56" s="1677"/>
      <c r="I56" s="1793" t="str">
        <f t="shared" si="2"/>
        <v/>
      </c>
      <c r="BA56" s="1791" t="str">
        <f t="shared" si="3"/>
        <v/>
      </c>
      <c r="BB56" s="1791" t="str">
        <f t="shared" si="4"/>
        <v/>
      </c>
      <c r="BC56" s="1791" t="str">
        <f t="shared" si="5"/>
        <v/>
      </c>
      <c r="BD56" s="1792">
        <f t="shared" si="6"/>
        <v>0</v>
      </c>
      <c r="BE56" s="1792">
        <f t="shared" si="7"/>
        <v>0</v>
      </c>
      <c r="BF56" s="1792">
        <f t="shared" si="8"/>
        <v>0</v>
      </c>
    </row>
    <row r="57" spans="1:58" s="1592" customFormat="1" ht="15" x14ac:dyDescent="0.25">
      <c r="A57" s="1640" t="s">
        <v>72</v>
      </c>
      <c r="B57" s="1637">
        <f t="shared" si="1"/>
        <v>0</v>
      </c>
      <c r="C57" s="1638"/>
      <c r="D57" s="1639"/>
      <c r="E57" s="1675"/>
      <c r="F57" s="1672"/>
      <c r="G57" s="1676"/>
      <c r="H57" s="1677"/>
      <c r="I57" s="1793" t="str">
        <f t="shared" si="2"/>
        <v/>
      </c>
      <c r="BA57" s="1791" t="str">
        <f t="shared" si="3"/>
        <v/>
      </c>
      <c r="BB57" s="1791" t="str">
        <f t="shared" si="4"/>
        <v/>
      </c>
      <c r="BC57" s="1791" t="str">
        <f t="shared" si="5"/>
        <v/>
      </c>
      <c r="BD57" s="1792">
        <f t="shared" si="6"/>
        <v>0</v>
      </c>
      <c r="BE57" s="1792">
        <f t="shared" si="7"/>
        <v>0</v>
      </c>
      <c r="BF57" s="1792">
        <f t="shared" si="8"/>
        <v>0</v>
      </c>
    </row>
    <row r="58" spans="1:58" s="1592" customFormat="1" ht="22.5" x14ac:dyDescent="0.25">
      <c r="A58" s="1641" t="s">
        <v>73</v>
      </c>
      <c r="B58" s="1637">
        <f t="shared" si="1"/>
        <v>0</v>
      </c>
      <c r="C58" s="1638"/>
      <c r="D58" s="1639"/>
      <c r="E58" s="1638"/>
      <c r="F58" s="1672"/>
      <c r="G58" s="1676"/>
      <c r="H58" s="1677"/>
      <c r="I58" s="1793" t="str">
        <f t="shared" si="2"/>
        <v/>
      </c>
      <c r="BA58" s="1791" t="str">
        <f t="shared" si="3"/>
        <v/>
      </c>
      <c r="BB58" s="1791" t="str">
        <f t="shared" si="4"/>
        <v/>
      </c>
      <c r="BC58" s="1791" t="str">
        <f t="shared" si="5"/>
        <v/>
      </c>
      <c r="BD58" s="1792">
        <f t="shared" si="6"/>
        <v>0</v>
      </c>
      <c r="BE58" s="1792">
        <f t="shared" si="7"/>
        <v>0</v>
      </c>
      <c r="BF58" s="1792">
        <f t="shared" si="8"/>
        <v>0</v>
      </c>
    </row>
    <row r="59" spans="1:58" s="1592" customFormat="1" ht="15" x14ac:dyDescent="0.25">
      <c r="A59" s="1641" t="s">
        <v>74</v>
      </c>
      <c r="B59" s="1637">
        <f t="shared" si="1"/>
        <v>0</v>
      </c>
      <c r="C59" s="1638"/>
      <c r="D59" s="1639"/>
      <c r="E59" s="1675"/>
      <c r="F59" s="1672"/>
      <c r="G59" s="1676"/>
      <c r="H59" s="1677"/>
      <c r="I59" s="1793" t="str">
        <f t="shared" si="2"/>
        <v/>
      </c>
      <c r="BA59" s="1791" t="str">
        <f t="shared" si="3"/>
        <v/>
      </c>
      <c r="BB59" s="1791" t="str">
        <f t="shared" si="4"/>
        <v/>
      </c>
      <c r="BC59" s="1791" t="str">
        <f t="shared" si="5"/>
        <v/>
      </c>
      <c r="BD59" s="1792">
        <f t="shared" si="6"/>
        <v>0</v>
      </c>
      <c r="BE59" s="1792">
        <f t="shared" si="7"/>
        <v>0</v>
      </c>
      <c r="BF59" s="1792">
        <f t="shared" si="8"/>
        <v>0</v>
      </c>
    </row>
    <row r="60" spans="1:58" s="1592" customFormat="1" ht="15" x14ac:dyDescent="0.25">
      <c r="A60" s="1640" t="s">
        <v>75</v>
      </c>
      <c r="B60" s="1637">
        <f t="shared" si="1"/>
        <v>0</v>
      </c>
      <c r="C60" s="1638"/>
      <c r="D60" s="1639"/>
      <c r="E60" s="1638"/>
      <c r="F60" s="1672"/>
      <c r="G60" s="1676"/>
      <c r="H60" s="1677"/>
      <c r="I60" s="1793" t="str">
        <f t="shared" si="2"/>
        <v/>
      </c>
      <c r="BA60" s="1791" t="str">
        <f t="shared" si="3"/>
        <v/>
      </c>
      <c r="BB60" s="1791" t="str">
        <f t="shared" si="4"/>
        <v/>
      </c>
      <c r="BC60" s="1791" t="str">
        <f t="shared" si="5"/>
        <v/>
      </c>
      <c r="BD60" s="1792">
        <f t="shared" si="6"/>
        <v>0</v>
      </c>
      <c r="BE60" s="1792">
        <f t="shared" si="7"/>
        <v>0</v>
      </c>
      <c r="BF60" s="1792">
        <f t="shared" si="8"/>
        <v>0</v>
      </c>
    </row>
    <row r="61" spans="1:58" s="1592" customFormat="1" ht="15" x14ac:dyDescent="0.25">
      <c r="A61" s="1640" t="s">
        <v>76</v>
      </c>
      <c r="B61" s="1637">
        <f t="shared" si="1"/>
        <v>0</v>
      </c>
      <c r="C61" s="1638"/>
      <c r="D61" s="1639"/>
      <c r="E61" s="1638"/>
      <c r="F61" s="1672"/>
      <c r="G61" s="1676"/>
      <c r="H61" s="1677"/>
      <c r="I61" s="1793" t="str">
        <f t="shared" si="2"/>
        <v/>
      </c>
      <c r="BA61" s="1791" t="str">
        <f t="shared" si="3"/>
        <v/>
      </c>
      <c r="BB61" s="1791" t="str">
        <f t="shared" si="4"/>
        <v/>
      </c>
      <c r="BC61" s="1791" t="str">
        <f t="shared" si="5"/>
        <v/>
      </c>
      <c r="BD61" s="1792">
        <f t="shared" si="6"/>
        <v>0</v>
      </c>
      <c r="BE61" s="1792">
        <f t="shared" si="7"/>
        <v>0</v>
      </c>
      <c r="BF61" s="1792">
        <f t="shared" si="8"/>
        <v>0</v>
      </c>
    </row>
    <row r="62" spans="1:58" s="1592" customFormat="1" ht="15" x14ac:dyDescent="0.25">
      <c r="A62" s="1640" t="s">
        <v>77</v>
      </c>
      <c r="B62" s="1637">
        <f t="shared" si="1"/>
        <v>0</v>
      </c>
      <c r="C62" s="1638"/>
      <c r="D62" s="1639"/>
      <c r="E62" s="1638"/>
      <c r="F62" s="1672"/>
      <c r="G62" s="1676"/>
      <c r="H62" s="1677"/>
      <c r="I62" s="1793" t="str">
        <f t="shared" si="2"/>
        <v/>
      </c>
      <c r="BA62" s="1791" t="str">
        <f t="shared" si="3"/>
        <v/>
      </c>
      <c r="BB62" s="1791" t="str">
        <f t="shared" si="4"/>
        <v/>
      </c>
      <c r="BC62" s="1791" t="str">
        <f t="shared" si="5"/>
        <v/>
      </c>
      <c r="BD62" s="1792">
        <f t="shared" si="6"/>
        <v>0</v>
      </c>
      <c r="BE62" s="1792">
        <f t="shared" si="7"/>
        <v>0</v>
      </c>
      <c r="BF62" s="1792">
        <f t="shared" si="8"/>
        <v>0</v>
      </c>
    </row>
    <row r="63" spans="1:58" s="1592" customFormat="1" ht="15" x14ac:dyDescent="0.25">
      <c r="A63" s="1640" t="s">
        <v>78</v>
      </c>
      <c r="B63" s="1637">
        <f t="shared" si="1"/>
        <v>0</v>
      </c>
      <c r="C63" s="1638"/>
      <c r="D63" s="1639"/>
      <c r="E63" s="1638"/>
      <c r="F63" s="1672"/>
      <c r="G63" s="1676"/>
      <c r="H63" s="1677"/>
      <c r="I63" s="1793" t="str">
        <f t="shared" si="2"/>
        <v/>
      </c>
      <c r="BA63" s="1791" t="str">
        <f t="shared" si="3"/>
        <v/>
      </c>
      <c r="BB63" s="1791" t="str">
        <f t="shared" si="4"/>
        <v/>
      </c>
      <c r="BC63" s="1791" t="str">
        <f t="shared" si="5"/>
        <v/>
      </c>
      <c r="BD63" s="1792">
        <f t="shared" si="6"/>
        <v>0</v>
      </c>
      <c r="BE63" s="1792">
        <f t="shared" si="7"/>
        <v>0</v>
      </c>
      <c r="BF63" s="1792">
        <f t="shared" si="8"/>
        <v>0</v>
      </c>
    </row>
    <row r="64" spans="1:58" s="1592" customFormat="1" ht="15" x14ac:dyDescent="0.25">
      <c r="A64" s="1640" t="s">
        <v>79</v>
      </c>
      <c r="B64" s="1637">
        <f t="shared" si="1"/>
        <v>0</v>
      </c>
      <c r="C64" s="1638"/>
      <c r="D64" s="1639"/>
      <c r="E64" s="1638"/>
      <c r="F64" s="1672"/>
      <c r="G64" s="1676"/>
      <c r="H64" s="1677"/>
      <c r="I64" s="1793" t="str">
        <f t="shared" si="2"/>
        <v/>
      </c>
      <c r="BA64" s="1791" t="str">
        <f t="shared" si="3"/>
        <v/>
      </c>
      <c r="BB64" s="1791" t="str">
        <f t="shared" si="4"/>
        <v/>
      </c>
      <c r="BC64" s="1791" t="str">
        <f t="shared" si="5"/>
        <v/>
      </c>
      <c r="BD64" s="1792">
        <f t="shared" si="6"/>
        <v>0</v>
      </c>
      <c r="BE64" s="1792">
        <f t="shared" si="7"/>
        <v>0</v>
      </c>
      <c r="BF64" s="1792">
        <f t="shared" si="8"/>
        <v>0</v>
      </c>
    </row>
    <row r="65" spans="1:71" s="1592" customFormat="1" ht="15" x14ac:dyDescent="0.25">
      <c r="A65" s="1643" t="s">
        <v>80</v>
      </c>
      <c r="B65" s="1682">
        <f>SUM(C65:D65)</f>
        <v>0</v>
      </c>
      <c r="C65" s="1638"/>
      <c r="D65" s="1639"/>
      <c r="E65" s="1638"/>
      <c r="F65" s="1672"/>
      <c r="G65" s="1676"/>
      <c r="H65" s="1677"/>
      <c r="I65" s="1793" t="str">
        <f t="shared" si="2"/>
        <v/>
      </c>
      <c r="BA65" s="1791" t="str">
        <f t="shared" si="3"/>
        <v/>
      </c>
      <c r="BB65" s="1791" t="str">
        <f t="shared" si="4"/>
        <v/>
      </c>
      <c r="BC65" s="1791" t="str">
        <f t="shared" si="5"/>
        <v/>
      </c>
      <c r="BD65" s="1792">
        <f t="shared" si="6"/>
        <v>0</v>
      </c>
      <c r="BE65" s="1792">
        <f t="shared" si="7"/>
        <v>0</v>
      </c>
      <c r="BF65" s="1792">
        <f t="shared" si="8"/>
        <v>0</v>
      </c>
    </row>
    <row r="66" spans="1:71" s="1592" customFormat="1" ht="15" x14ac:dyDescent="0.25">
      <c r="A66" s="1640" t="s">
        <v>81</v>
      </c>
      <c r="B66" s="1637">
        <f>SUM(C66:D66)</f>
        <v>0</v>
      </c>
      <c r="C66" s="1680"/>
      <c r="D66" s="1645"/>
      <c r="E66" s="1685"/>
      <c r="F66" s="1681"/>
      <c r="G66" s="1678"/>
      <c r="H66" s="1679"/>
      <c r="I66" s="1793" t="str">
        <f t="shared" si="2"/>
        <v/>
      </c>
      <c r="BA66" s="1791" t="str">
        <f t="shared" si="3"/>
        <v/>
      </c>
      <c r="BB66" s="1791" t="str">
        <f t="shared" si="4"/>
        <v/>
      </c>
      <c r="BC66" s="1791" t="str">
        <f t="shared" si="5"/>
        <v/>
      </c>
      <c r="BD66" s="1792">
        <f t="shared" si="6"/>
        <v>0</v>
      </c>
      <c r="BE66" s="1792">
        <f t="shared" si="7"/>
        <v>0</v>
      </c>
      <c r="BF66" s="1792">
        <f t="shared" si="8"/>
        <v>0</v>
      </c>
    </row>
    <row r="67" spans="1:71" s="1592" customFormat="1" ht="15" x14ac:dyDescent="0.25">
      <c r="A67" s="1646" t="s">
        <v>82</v>
      </c>
      <c r="B67" s="1647">
        <f>SUM(C67:D67)</f>
        <v>8</v>
      </c>
      <c r="C67" s="1648">
        <f t="shared" ref="C67:H67" si="9">SUM(C26:C66)</f>
        <v>0</v>
      </c>
      <c r="D67" s="1649">
        <f t="shared" si="9"/>
        <v>8</v>
      </c>
      <c r="E67" s="1647">
        <f t="shared" si="9"/>
        <v>6</v>
      </c>
      <c r="F67" s="1686">
        <f t="shared" si="9"/>
        <v>2</v>
      </c>
      <c r="G67" s="1674">
        <f t="shared" si="9"/>
        <v>0</v>
      </c>
      <c r="H67" s="1649">
        <f t="shared" si="9"/>
        <v>0</v>
      </c>
    </row>
    <row r="68" spans="1:71" s="1592" customFormat="1" ht="13.5" customHeight="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</row>
    <row r="69" spans="1:71" s="1592" customFormat="1" ht="47.25" customHeight="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</row>
    <row r="70" spans="1:71" s="1592" customFormat="1" ht="64.5" customHeight="1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</row>
    <row r="71" spans="1:71" s="1592" customFormat="1" ht="15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</row>
    <row r="72" spans="1:71" s="1767" customFormat="1" ht="13.5" customHeight="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</row>
    <row r="73" spans="1:71" s="1593" customFormat="1" ht="48" customHeight="1" x14ac:dyDescent="0.2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</row>
    <row r="74" spans="1:71" s="1594" customFormat="1" ht="60.75" customHeight="1" x14ac:dyDescent="0.2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</row>
    <row r="75" spans="1:71" s="1594" customFormat="1" ht="21" x14ac:dyDescent="0.15">
      <c r="A75" s="1861"/>
      <c r="B75" s="1877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</row>
    <row r="76" spans="1:71" s="1594" customFormat="1" ht="15.95" customHeight="1" x14ac:dyDescent="0.15">
      <c r="A76" s="1655" t="s">
        <v>98</v>
      </c>
      <c r="B76" s="1656">
        <f>SUM(C76:H76)</f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tr">
        <f>$BA76&amp;""&amp;$BB76&amp;""&amp;$BC76&amp;""</f>
        <v/>
      </c>
      <c r="N76" s="1596"/>
      <c r="O76" s="1596"/>
      <c r="P76" s="1596"/>
      <c r="Q76" s="1596"/>
      <c r="R76" s="1596"/>
      <c r="Y76" s="1593"/>
      <c r="Z76" s="1593"/>
      <c r="AG76" s="1593"/>
      <c r="BA76" s="1791" t="str">
        <f>IF($B76&lt;&gt;SUM(C76:H76),"NO ALTERE LAS FORMULAS, la suma de las edades NO es igual al TOTAL.","")</f>
        <v/>
      </c>
      <c r="BB76" s="1791" t="str">
        <f>IF($B76&lt;&gt;$I76+$J76,"El número TOTAL de solicitudes resueltas NO ES IGUAL a la suma POR SEXO.","")</f>
        <v/>
      </c>
      <c r="BC76" s="1791" t="str">
        <f>IF(AND($B76&lt;&gt;0,SUM($K76:$L76)&lt;&gt;0),"Recuerde que * Registra Establecimiento que resuelve - ** Registra Establecimiento que solicita la Teleasistencia.","")</f>
        <v/>
      </c>
      <c r="BD76" s="1792">
        <f>IF($B76&lt;&gt;SUM(C76:H76),1,0)</f>
        <v>0</v>
      </c>
      <c r="BE76" s="1792">
        <f>IF($B76&lt;&gt;$I76+$J76,1,0)</f>
        <v>0</v>
      </c>
      <c r="BF76" s="1792">
        <f>IF(AND(B76&lt;&gt;0,SUM(K76:L76)&lt;&gt;0),1,0)</f>
        <v>0</v>
      </c>
      <c r="BL76" s="1619"/>
      <c r="BM76" s="1795"/>
      <c r="BN76" s="1795"/>
      <c r="BO76" s="1669"/>
      <c r="BP76" s="1619"/>
      <c r="BQ76" s="1619"/>
      <c r="BR76" s="1619"/>
      <c r="BS76" s="1619"/>
    </row>
    <row r="77" spans="1:71" s="1594" customFormat="1" ht="21.75" customHeight="1" x14ac:dyDescent="0.15">
      <c r="A77" s="1660" t="s">
        <v>99</v>
      </c>
      <c r="B77" s="1644">
        <f>SUM(C77:H77)</f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tr">
        <f>$BA77&amp;""&amp;$BB77&amp;""&amp;$BC77&amp;""</f>
        <v/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G77" s="1593"/>
      <c r="BA77" s="1791" t="str">
        <f>IF($B77&lt;&gt;SUM(C77:H77),"NO ALTERE LAS FORMULAS, la suma de las edades NO es igual al TOTAL.","")</f>
        <v/>
      </c>
      <c r="BB77" s="1791" t="str">
        <f>IF($B77&lt;&gt;$I77+$J77,"El número TOTAL de solicitudes resueltas NO ES IGUAL a la suma POR SEXO.","")</f>
        <v/>
      </c>
      <c r="BC77" s="1791" t="str">
        <f>IF(AND($B77&lt;&gt;0,SUM($K77:$L77)&lt;&gt;0),"Recuerde que * Registra Establecimiento que resuelve - ** Registra Establecimiento que solicita la Teleasistencia.","")</f>
        <v/>
      </c>
      <c r="BD77" s="1792">
        <f>IF($B77&lt;&gt;SUM(C77:H77),1,0)</f>
        <v>0</v>
      </c>
      <c r="BE77" s="1792">
        <f>IF($B77&lt;&gt;$I77+$J77,1,0)</f>
        <v>0</v>
      </c>
      <c r="BF77" s="1792">
        <f>IF(AND(B77&lt;&gt;0,SUM(K77:L77)&lt;&gt;0),1,0)</f>
        <v>0</v>
      </c>
      <c r="BL77" s="1619"/>
      <c r="BM77" s="1795"/>
      <c r="BN77" s="1795"/>
      <c r="BO77" s="1669"/>
      <c r="BP77" s="1619"/>
      <c r="BQ77" s="1619"/>
      <c r="BR77" s="1619"/>
      <c r="BS77" s="1619"/>
    </row>
    <row r="78" spans="1:71" s="1594" customFormat="1" ht="15.95" customHeight="1" x14ac:dyDescent="0.15">
      <c r="A78" s="1666" t="s">
        <v>100</v>
      </c>
      <c r="B78" s="1617">
        <f>SUM(C78:H78)</f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tr">
        <f>$BA78&amp;""&amp;$BB78&amp;""&amp;$BC78&amp;""</f>
        <v/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G78" s="1593"/>
      <c r="BA78" s="1791" t="str">
        <f>IF($B78&lt;&gt;SUM(C78:H78),"NO ALTERE LAS FORMULAS, la suma de las edades NO es igual al TOTAL.","")</f>
        <v/>
      </c>
      <c r="BB78" s="1791" t="str">
        <f>IF($B78&lt;&gt;$I78+$J78,"El número TOTAL de solicitudes resueltas NO ES IGUAL a la suma POR SEXO.","")</f>
        <v/>
      </c>
      <c r="BC78" s="1791" t="str">
        <f>IF(AND($B78&lt;&gt;0,SUM($K78:$L78)&lt;&gt;0),"Recuerde que * Registra Establecimiento que resuelve - ** Registra Establecimiento que solicita la Teleasistencia.","")</f>
        <v/>
      </c>
      <c r="BD78" s="1792">
        <f>IF($B78&lt;&gt;SUM(C78:H78),1,0)</f>
        <v>0</v>
      </c>
      <c r="BE78" s="1792">
        <f>IF($B78&lt;&gt;$I78+$J78,1,0)</f>
        <v>0</v>
      </c>
      <c r="BF78" s="1792">
        <f>IF(AND(B78&lt;&gt;0,SUM(K78:L78)&lt;&gt;0),1,0)</f>
        <v>0</v>
      </c>
      <c r="BL78" s="1619"/>
      <c r="BM78" s="1795"/>
      <c r="BN78" s="1795"/>
      <c r="BO78" s="1669"/>
      <c r="BP78" s="1619"/>
      <c r="BQ78" s="1619"/>
      <c r="BR78" s="1619"/>
      <c r="BS78" s="1619"/>
    </row>
    <row r="79" spans="1:71" s="1604" customFormat="1" ht="13.5" customHeight="1" x14ac:dyDescent="0.2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X79" s="1600"/>
      <c r="Y79" s="1600"/>
    </row>
    <row r="80" spans="1:71" s="1600" customFormat="1" ht="55.5" customHeight="1" x14ac:dyDescent="0.2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BA80" s="1619"/>
      <c r="BB80" s="1619"/>
      <c r="BC80" s="1619"/>
      <c r="BE80" s="1619"/>
      <c r="BF80" s="1619"/>
    </row>
    <row r="81" spans="1:69" s="1711" customFormat="1" ht="18" customHeight="1" x14ac:dyDescent="0.1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</row>
    <row r="82" spans="1:69" s="1711" customFormat="1" ht="18" customHeight="1" x14ac:dyDescent="0.15">
      <c r="A82" s="1834"/>
      <c r="B82" s="1835"/>
      <c r="C82" s="1851"/>
      <c r="D82" s="1831"/>
      <c r="E82" s="1831"/>
      <c r="F82" s="1831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</row>
    <row r="83" spans="1:69" s="1711" customFormat="1" ht="12.95" customHeight="1" x14ac:dyDescent="0.15">
      <c r="A83" s="1858" t="s">
        <v>107</v>
      </c>
      <c r="B83" s="1859"/>
      <c r="C83" s="1682">
        <f>SUM(D83:F83)</f>
        <v>0</v>
      </c>
      <c r="D83" s="1659"/>
      <c r="E83" s="1790"/>
      <c r="F83" s="1790"/>
      <c r="G83" s="1794" t="str">
        <f t="shared" ref="G83:G88" si="10">$BA83&amp;""</f>
        <v/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tr">
        <f t="shared" ref="BA83:BA88" si="11">IF($C83&lt;&gt;SUM(D83:F83),"NO ALTERE LAS FORMULAS, la suma de las edades NO es igual al TOTAL.","")</f>
        <v/>
      </c>
      <c r="BB83" s="1619"/>
      <c r="BC83" s="1619"/>
      <c r="BD83" s="1792">
        <f t="shared" ref="BD83:BD88" si="12">IF($C83&lt;&gt;SUM(D83:F83),1,0)</f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</row>
    <row r="84" spans="1:69" s="1711" customFormat="1" ht="12.95" customHeight="1" x14ac:dyDescent="0.15">
      <c r="A84" s="1845" t="s">
        <v>108</v>
      </c>
      <c r="B84" s="1846"/>
      <c r="C84" s="1743">
        <f t="shared" ref="C84:C89" si="13">SUM(D84:F84)</f>
        <v>0</v>
      </c>
      <c r="D84" s="1671"/>
      <c r="E84" s="1671"/>
      <c r="F84" s="1671"/>
      <c r="G84" s="1794" t="str">
        <f t="shared" si="10"/>
        <v/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tr">
        <f t="shared" si="11"/>
        <v/>
      </c>
      <c r="BB84" s="1619"/>
      <c r="BC84" s="1619"/>
      <c r="BD84" s="1792">
        <f t="shared" si="12"/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</row>
    <row r="85" spans="1:69" s="1711" customFormat="1" ht="12.95" customHeight="1" x14ac:dyDescent="0.15">
      <c r="A85" s="1845" t="s">
        <v>109</v>
      </c>
      <c r="B85" s="1846"/>
      <c r="C85" s="1743">
        <f t="shared" si="13"/>
        <v>0</v>
      </c>
      <c r="D85" s="1671"/>
      <c r="E85" s="1671"/>
      <c r="F85" s="1671"/>
      <c r="G85" s="1794" t="str">
        <f t="shared" si="10"/>
        <v/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tr">
        <f t="shared" si="11"/>
        <v/>
      </c>
      <c r="BB85" s="1619"/>
      <c r="BC85" s="1619"/>
      <c r="BD85" s="1792">
        <f t="shared" si="12"/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</row>
    <row r="86" spans="1:69" s="1711" customFormat="1" ht="12.95" customHeight="1" x14ac:dyDescent="0.15">
      <c r="A86" s="1845" t="s">
        <v>110</v>
      </c>
      <c r="B86" s="1846"/>
      <c r="C86" s="1743">
        <f t="shared" si="13"/>
        <v>0</v>
      </c>
      <c r="D86" s="1671"/>
      <c r="E86" s="1671"/>
      <c r="F86" s="1671"/>
      <c r="G86" s="1794" t="str">
        <f t="shared" si="10"/>
        <v/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tr">
        <f t="shared" si="11"/>
        <v/>
      </c>
      <c r="BB86" s="1619"/>
      <c r="BC86" s="1619"/>
      <c r="BD86" s="1792">
        <f t="shared" si="12"/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</row>
    <row r="87" spans="1:69" s="1711" customFormat="1" ht="12.95" customHeight="1" x14ac:dyDescent="0.15">
      <c r="A87" s="1845" t="s">
        <v>111</v>
      </c>
      <c r="B87" s="1846">
        <v>0</v>
      </c>
      <c r="C87" s="1743">
        <f t="shared" si="13"/>
        <v>0</v>
      </c>
      <c r="D87" s="1671"/>
      <c r="E87" s="1671"/>
      <c r="F87" s="1671"/>
      <c r="G87" s="1794" t="str">
        <f t="shared" si="10"/>
        <v/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tr">
        <f t="shared" si="11"/>
        <v/>
      </c>
      <c r="BB87" s="1619"/>
      <c r="BC87" s="1619"/>
      <c r="BD87" s="1792">
        <f t="shared" si="12"/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</row>
    <row r="88" spans="1:69" s="1711" customFormat="1" ht="12.95" customHeight="1" x14ac:dyDescent="0.15">
      <c r="A88" s="1864" t="s">
        <v>112</v>
      </c>
      <c r="B88" s="1865"/>
      <c r="C88" s="1743">
        <f t="shared" si="13"/>
        <v>0</v>
      </c>
      <c r="D88" s="1673"/>
      <c r="E88" s="1673"/>
      <c r="F88" s="1613"/>
      <c r="G88" s="1794" t="str">
        <f t="shared" si="10"/>
        <v/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tr">
        <f t="shared" si="11"/>
        <v/>
      </c>
      <c r="BB88" s="1619"/>
      <c r="BC88" s="1619"/>
      <c r="BD88" s="1792">
        <f t="shared" si="12"/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s="1711" customFormat="1" ht="12.95" customHeight="1" x14ac:dyDescent="0.15">
      <c r="A89" s="1816" t="s">
        <v>82</v>
      </c>
      <c r="B89" s="1817"/>
      <c r="C89" s="1647">
        <f t="shared" si="13"/>
        <v>0</v>
      </c>
      <c r="D89" s="1647">
        <f>SUM(D83:D88)</f>
        <v>0</v>
      </c>
      <c r="E89" s="1647">
        <f>SUM(E83:E88)</f>
        <v>0</v>
      </c>
      <c r="F89" s="1647">
        <f>SUM(F83:F88)</f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s="1711" customFormat="1" ht="13.5" customHeight="1" x14ac:dyDescent="0.1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s="1716" customFormat="1" ht="48.75" customHeight="1" x14ac:dyDescent="0.2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</row>
    <row r="92" spans="1:69" s="1716" customFormat="1" ht="66" customHeight="1" x14ac:dyDescent="0.2">
      <c r="A92" s="1818" t="s">
        <v>115</v>
      </c>
      <c r="B92" s="1883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</row>
    <row r="93" spans="1:69" s="1716" customFormat="1" ht="22.5" customHeight="1" x14ac:dyDescent="0.2">
      <c r="A93" s="1862" t="s">
        <v>119</v>
      </c>
      <c r="B93" s="1863"/>
      <c r="C93" s="1731">
        <f>SUM(D93:F93)</f>
        <v>0</v>
      </c>
      <c r="D93" s="1732"/>
      <c r="E93" s="1733"/>
      <c r="F93" s="1734"/>
      <c r="G93" s="1794" t="str">
        <f>$BA93&amp;""</f>
        <v/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BA93" s="1791" t="str">
        <f>IF($C93&lt;&gt;SUM(D93:F93),"NO ALTERE LAS FORMULAS, la suma de los profesionales que visita NO es igual al TOTAL.","")</f>
        <v/>
      </c>
      <c r="BB93" s="1619"/>
      <c r="BC93" s="1619"/>
      <c r="BD93" s="1792">
        <f>IF($C93&lt;&gt;SUM(D93:F93),1,0)</f>
        <v>0</v>
      </c>
      <c r="BF93" s="1619"/>
    </row>
    <row r="94" spans="1:69" s="1716" customFormat="1" ht="22.5" customHeight="1" x14ac:dyDescent="0.2">
      <c r="A94" s="1856" t="s">
        <v>120</v>
      </c>
      <c r="B94" s="1857"/>
      <c r="C94" s="1726">
        <f>SUM(D94:F94)</f>
        <v>0</v>
      </c>
      <c r="D94" s="1735"/>
      <c r="E94" s="1736"/>
      <c r="F94" s="1737"/>
      <c r="G94" s="1794" t="str">
        <f>$BA94&amp;""</f>
        <v/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BA94" s="1791" t="str">
        <f>IF($C94&lt;&gt;SUM(D94:F94),"NO ALTERE LAS FORMULAS, la suma de los profesionales que visita NO es igual al TOTAL.","")</f>
        <v/>
      </c>
      <c r="BB94" s="1619"/>
      <c r="BC94" s="1619"/>
      <c r="BD94" s="1792">
        <f>IF($C94&lt;&gt;SUM(D94:F94),1,0)</f>
        <v>0</v>
      </c>
      <c r="BF94" s="1619"/>
    </row>
    <row r="95" spans="1:69" s="1716" customFormat="1" ht="22.5" customHeight="1" x14ac:dyDescent="0.2">
      <c r="A95" s="1856" t="s">
        <v>121</v>
      </c>
      <c r="B95" s="1857"/>
      <c r="C95" s="1726">
        <f>SUM(D95:F95)</f>
        <v>0</v>
      </c>
      <c r="D95" s="1735"/>
      <c r="E95" s="1736"/>
      <c r="F95" s="1737"/>
      <c r="G95" s="1794" t="str">
        <f>$BA95&amp;""</f>
        <v/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BA95" s="1791" t="str">
        <f>IF($C95&lt;&gt;SUM(D95:F95),"NO ALTERE LAS FORMULAS, la suma de los profesionales que visita NO es igual al TOTAL.","")</f>
        <v/>
      </c>
      <c r="BB95" s="1619"/>
      <c r="BC95" s="1619"/>
      <c r="BD95" s="1792">
        <f>IF($C95&lt;&gt;SUM(D95:F95),1,0)</f>
        <v>0</v>
      </c>
      <c r="BF95" s="1619"/>
    </row>
    <row r="96" spans="1:69" s="1716" customFormat="1" ht="22.5" customHeight="1" x14ac:dyDescent="0.2">
      <c r="A96" s="1814" t="s">
        <v>122</v>
      </c>
      <c r="B96" s="1815"/>
      <c r="C96" s="1727">
        <f>SUM(D96:F96)</f>
        <v>0</v>
      </c>
      <c r="D96" s="1728"/>
      <c r="E96" s="1729"/>
      <c r="F96" s="1730"/>
      <c r="G96" s="1794" t="str">
        <f>$BA96&amp;""</f>
        <v/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BA96" s="1791" t="str">
        <f>IF($C96&lt;&gt;SUM(D96:F96),"NO ALTERE LAS FORMULAS, la suma de los profesionales que visita NO es igual al TOTAL.","")</f>
        <v/>
      </c>
      <c r="BB96" s="1619"/>
      <c r="BC96" s="1619"/>
      <c r="BD96" s="1792">
        <f>IF($C96&lt;&gt;SUM(D96:F96),1,0)</f>
        <v>0</v>
      </c>
      <c r="BF96" s="1619"/>
    </row>
    <row r="97" spans="1:102" s="1716" customFormat="1" ht="13.5" customHeight="1" x14ac:dyDescent="0.2">
      <c r="A97" s="1810" t="s">
        <v>123</v>
      </c>
      <c r="B97" s="1810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BA97" s="1619"/>
      <c r="BF97" s="1619"/>
    </row>
    <row r="98" spans="1:102" s="1716" customFormat="1" ht="45.75" customHeight="1" x14ac:dyDescent="0.2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BA98" s="1619"/>
      <c r="BF98" s="1619"/>
    </row>
    <row r="99" spans="1:102" s="1716" customFormat="1" ht="24" customHeight="1" x14ac:dyDescent="0.2">
      <c r="A99" s="1818" t="s">
        <v>115</v>
      </c>
      <c r="B99" s="1819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AX99" s="1619"/>
      <c r="AY99" s="1795"/>
      <c r="AZ99" s="1619"/>
      <c r="BA99" s="1619"/>
      <c r="BB99" s="1619"/>
      <c r="BC99" s="1619"/>
      <c r="BD99" s="1619"/>
    </row>
    <row r="100" spans="1:102" s="1604" customFormat="1" ht="37.5" customHeight="1" x14ac:dyDescent="0.2">
      <c r="A100" s="1854" t="s">
        <v>125</v>
      </c>
      <c r="B100" s="1855"/>
      <c r="C100" s="1720"/>
      <c r="U100" s="1600"/>
      <c r="V100" s="1600"/>
    </row>
    <row r="101" spans="1:102" s="1716" customFormat="1" ht="13.5" customHeight="1" x14ac:dyDescent="0.2">
      <c r="A101" s="1810" t="s">
        <v>126</v>
      </c>
      <c r="B101" s="1810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BA101" s="1619"/>
      <c r="BF101" s="1619"/>
    </row>
    <row r="102" spans="1:102" s="1604" customFormat="1" ht="51" customHeight="1" x14ac:dyDescent="0.2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</row>
    <row r="103" spans="1:102" s="1606" customFormat="1" x14ac:dyDescent="0.2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1808"/>
      <c r="K103" s="1866"/>
      <c r="L103" s="186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</row>
    <row r="104" spans="1:102" s="1711" customFormat="1" ht="21" x14ac:dyDescent="0.15">
      <c r="A104" s="1871"/>
      <c r="B104" s="1872"/>
      <c r="C104" s="1831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808"/>
      <c r="L104" s="1808"/>
      <c r="M104" s="1808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s="1711" customFormat="1" ht="21" customHeight="1" x14ac:dyDescent="0.15">
      <c r="A105" s="1812" t="s">
        <v>129</v>
      </c>
      <c r="B105" s="1813"/>
      <c r="C105" s="1647">
        <f>SUM(D105:I105)</f>
        <v>0</v>
      </c>
      <c r="D105" s="1751"/>
      <c r="E105" s="1752"/>
      <c r="F105" s="1752"/>
      <c r="G105" s="1752"/>
      <c r="H105" s="1752"/>
      <c r="I105" s="1753"/>
      <c r="J105" s="1794" t="str">
        <f>$BA105&amp;""</f>
        <v/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tr">
        <f>IF($C105&lt;&gt;SUM(D105:I105),"NO ALTERE LAS FORMULAS, la suma de las edades NO es igual al TOTAL.","")</f>
        <v/>
      </c>
      <c r="BB105" s="1619"/>
      <c r="BC105" s="1619"/>
      <c r="BD105" s="1792">
        <f>IF($C105&lt;&gt;SUM(D105:I105),1,0)</f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s="1716" customFormat="1" ht="13.5" customHeight="1" x14ac:dyDescent="0.2">
      <c r="A106" s="1810" t="s">
        <v>130</v>
      </c>
      <c r="B106" s="1810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BA106" s="1619"/>
      <c r="BF106" s="1619"/>
    </row>
    <row r="107" spans="1:102" s="1604" customFormat="1" x14ac:dyDescent="0.2">
      <c r="A107" s="1621"/>
      <c r="X107" s="1600"/>
      <c r="Y107" s="1600"/>
    </row>
    <row r="108" spans="1:102" s="1604" customFormat="1" x14ac:dyDescent="0.2">
      <c r="A108" s="1621"/>
      <c r="X108" s="1600"/>
      <c r="Y108" s="1600"/>
    </row>
    <row r="109" spans="1:102" s="1604" customFormat="1" x14ac:dyDescent="0.2">
      <c r="A109" s="1621"/>
      <c r="X109" s="1600"/>
      <c r="Y109" s="1600"/>
    </row>
    <row r="110" spans="1:102" s="1604" customFormat="1" x14ac:dyDescent="0.2">
      <c r="A110" s="1621"/>
      <c r="X110" s="1600"/>
      <c r="Y110" s="1600"/>
    </row>
    <row r="111" spans="1:102" s="1604" customFormat="1" x14ac:dyDescent="0.2">
      <c r="A111" s="1621"/>
      <c r="X111" s="1600"/>
      <c r="Y111" s="1600"/>
    </row>
    <row r="112" spans="1:102" s="1604" customFormat="1" x14ac:dyDescent="0.2">
      <c r="A112" s="1621"/>
      <c r="X112" s="1600"/>
      <c r="Y112" s="1600"/>
    </row>
    <row r="113" spans="1:25" s="1604" customFormat="1" x14ac:dyDescent="0.2">
      <c r="A113" s="1621"/>
      <c r="X113" s="1600"/>
      <c r="Y113" s="1600"/>
    </row>
    <row r="114" spans="1:25" s="1604" customFormat="1" x14ac:dyDescent="0.2">
      <c r="A114" s="1621"/>
      <c r="X114" s="1600"/>
      <c r="Y114" s="1600"/>
    </row>
    <row r="115" spans="1:25" s="1604" customFormat="1" x14ac:dyDescent="0.2">
      <c r="A115" s="1621"/>
      <c r="X115" s="1600"/>
      <c r="Y115" s="1600"/>
    </row>
    <row r="116" spans="1:25" s="1604" customFormat="1" x14ac:dyDescent="0.2">
      <c r="A116" s="1621"/>
      <c r="X116" s="1600"/>
      <c r="Y116" s="1600"/>
    </row>
    <row r="117" spans="1:25" s="1604" customFormat="1" x14ac:dyDescent="0.2">
      <c r="A117" s="1621"/>
      <c r="X117" s="1600"/>
      <c r="Y117" s="1600"/>
    </row>
    <row r="118" spans="1:25" s="1604" customFormat="1" x14ac:dyDescent="0.2">
      <c r="A118" s="1621"/>
      <c r="X118" s="1600"/>
      <c r="Y118" s="1600"/>
    </row>
    <row r="119" spans="1:25" s="1604" customFormat="1" x14ac:dyDescent="0.2">
      <c r="A119" s="1621"/>
      <c r="X119" s="1600"/>
      <c r="Y119" s="1600"/>
    </row>
    <row r="120" spans="1:25" s="1604" customFormat="1" x14ac:dyDescent="0.2">
      <c r="A120" s="1621"/>
      <c r="X120" s="1600"/>
      <c r="Y120" s="1600"/>
    </row>
    <row r="121" spans="1:25" s="1604" customFormat="1" x14ac:dyDescent="0.2">
      <c r="A121" s="1621"/>
      <c r="X121" s="1600"/>
      <c r="Y121" s="1600"/>
    </row>
    <row r="122" spans="1:25" s="1604" customFormat="1" x14ac:dyDescent="0.2">
      <c r="A122" s="1621"/>
      <c r="X122" s="1600"/>
      <c r="Y122" s="1600"/>
    </row>
    <row r="123" spans="1:25" s="1604" customFormat="1" x14ac:dyDescent="0.2">
      <c r="A123" s="1621"/>
      <c r="X123" s="1600"/>
      <c r="Y123" s="1600"/>
    </row>
    <row r="124" spans="1:25" s="1604" customFormat="1" x14ac:dyDescent="0.2">
      <c r="A124" s="1621"/>
      <c r="X124" s="1600"/>
      <c r="Y124" s="1600"/>
    </row>
    <row r="125" spans="1:25" s="1604" customFormat="1" x14ac:dyDescent="0.2">
      <c r="A125" s="1621"/>
      <c r="X125" s="1600"/>
      <c r="Y125" s="1600"/>
    </row>
    <row r="126" spans="1:25" s="1604" customFormat="1" x14ac:dyDescent="0.2">
      <c r="A126" s="1621"/>
      <c r="X126" s="1600"/>
      <c r="Y126" s="1600"/>
    </row>
    <row r="127" spans="1:25" s="1604" customFormat="1" x14ac:dyDescent="0.2">
      <c r="A127" s="1621"/>
      <c r="X127" s="1600"/>
      <c r="Y127" s="1600"/>
    </row>
    <row r="128" spans="1:25" s="1604" customFormat="1" x14ac:dyDescent="0.2">
      <c r="A128" s="1621"/>
      <c r="X128" s="1600"/>
      <c r="Y128" s="1600"/>
    </row>
    <row r="129" spans="1:25" s="1604" customFormat="1" x14ac:dyDescent="0.2">
      <c r="A129" s="1621"/>
      <c r="X129" s="1600"/>
      <c r="Y129" s="1600"/>
    </row>
    <row r="130" spans="1:25" s="1604" customFormat="1" x14ac:dyDescent="0.2">
      <c r="A130" s="1621"/>
      <c r="X130" s="1600"/>
      <c r="Y130" s="1600"/>
    </row>
    <row r="131" spans="1:25" s="1604" customFormat="1" x14ac:dyDescent="0.2">
      <c r="A131" s="1621"/>
      <c r="X131" s="1600"/>
      <c r="Y131" s="1600"/>
    </row>
    <row r="132" spans="1:25" s="1604" customFormat="1" x14ac:dyDescent="0.2">
      <c r="A132" s="1621"/>
      <c r="X132" s="1600"/>
      <c r="Y132" s="1600"/>
    </row>
    <row r="133" spans="1:25" s="1604" customFormat="1" x14ac:dyDescent="0.2">
      <c r="A133" s="1621"/>
      <c r="X133" s="1600"/>
      <c r="Y133" s="1600"/>
    </row>
    <row r="134" spans="1:25" s="1604" customFormat="1" x14ac:dyDescent="0.2">
      <c r="A134" s="1621"/>
      <c r="X134" s="1600"/>
      <c r="Y134" s="1600"/>
    </row>
    <row r="135" spans="1:25" s="1604" customFormat="1" x14ac:dyDescent="0.2">
      <c r="A135" s="1621"/>
      <c r="X135" s="1600"/>
      <c r="Y135" s="1600"/>
    </row>
    <row r="136" spans="1:25" s="1604" customFormat="1" x14ac:dyDescent="0.2">
      <c r="A136" s="1621"/>
      <c r="X136" s="1600"/>
      <c r="Y136" s="1600"/>
    </row>
    <row r="137" spans="1:25" s="1604" customFormat="1" x14ac:dyDescent="0.2">
      <c r="A137" s="1621"/>
      <c r="X137" s="1600"/>
      <c r="Y137" s="1600"/>
    </row>
    <row r="138" spans="1:25" s="1604" customFormat="1" x14ac:dyDescent="0.2">
      <c r="A138" s="1621"/>
      <c r="X138" s="1600"/>
      <c r="Y138" s="1600"/>
    </row>
    <row r="139" spans="1:25" s="1604" customFormat="1" x14ac:dyDescent="0.2">
      <c r="A139" s="1621"/>
      <c r="X139" s="1600"/>
      <c r="Y139" s="1600"/>
    </row>
    <row r="140" spans="1:25" s="1604" customFormat="1" x14ac:dyDescent="0.2">
      <c r="A140" s="1621"/>
      <c r="X140" s="1600"/>
      <c r="Y140" s="1600"/>
    </row>
    <row r="141" spans="1:25" s="1604" customFormat="1" x14ac:dyDescent="0.2">
      <c r="A141" s="1621"/>
      <c r="X141" s="1600"/>
      <c r="Y141" s="1600"/>
    </row>
    <row r="142" spans="1:25" s="1604" customFormat="1" x14ac:dyDescent="0.2">
      <c r="A142" s="1621"/>
      <c r="X142" s="1600"/>
      <c r="Y142" s="1600"/>
    </row>
    <row r="143" spans="1:25" s="1604" customFormat="1" x14ac:dyDescent="0.2">
      <c r="A143" s="1621"/>
      <c r="I143" s="1622"/>
      <c r="X143" s="1600"/>
      <c r="Y143" s="1600"/>
    </row>
    <row r="144" spans="1:25" s="1604" customFormat="1" x14ac:dyDescent="0.2">
      <c r="A144" s="1621"/>
      <c r="I144" s="1622"/>
      <c r="X144" s="1600"/>
      <c r="Y144" s="1600"/>
    </row>
    <row r="145" spans="1:86" s="1604" customFormat="1" x14ac:dyDescent="0.2">
      <c r="A145" s="1621"/>
      <c r="I145" s="1622"/>
      <c r="X145" s="1600"/>
      <c r="Y145" s="1600"/>
    </row>
    <row r="146" spans="1:86" s="1604" customFormat="1" x14ac:dyDescent="0.2">
      <c r="A146" s="1621"/>
      <c r="I146" s="1622"/>
      <c r="X146" s="1600"/>
      <c r="Y146" s="1600"/>
    </row>
    <row r="147" spans="1:86" s="1604" customFormat="1" x14ac:dyDescent="0.2">
      <c r="A147" s="1621"/>
      <c r="I147" s="1622"/>
      <c r="X147" s="1600"/>
      <c r="Y147" s="1600"/>
    </row>
    <row r="148" spans="1:86" s="1604" customFormat="1" x14ac:dyDescent="0.2">
      <c r="A148" s="1621"/>
      <c r="I148" s="1622"/>
      <c r="X148" s="1600"/>
      <c r="Y148" s="1600"/>
    </row>
    <row r="149" spans="1:86" s="1622" customFormat="1" x14ac:dyDescent="0.2">
      <c r="A149" s="1621"/>
      <c r="B149" s="1604"/>
      <c r="C149" s="1604"/>
      <c r="D149" s="1604"/>
      <c r="E149" s="1604"/>
      <c r="F149" s="1604"/>
      <c r="X149" s="1624"/>
      <c r="Y149" s="1624"/>
    </row>
    <row r="150" spans="1:86" s="1622" customFormat="1" x14ac:dyDescent="0.2">
      <c r="A150" s="1623"/>
      <c r="B150" s="1604"/>
      <c r="C150" s="1604"/>
      <c r="D150" s="1604"/>
      <c r="E150" s="1604"/>
      <c r="F150" s="1604"/>
      <c r="X150" s="1624"/>
      <c r="Y150" s="1624"/>
    </row>
    <row r="151" spans="1:86" s="1622" customFormat="1" x14ac:dyDescent="0.2">
      <c r="A151" s="1621"/>
      <c r="B151" s="1604"/>
      <c r="C151" s="1604"/>
      <c r="D151" s="1604"/>
      <c r="E151" s="1604"/>
      <c r="F151" s="1604"/>
      <c r="X151" s="1624"/>
      <c r="Y151" s="1624"/>
    </row>
    <row r="152" spans="1:86" x14ac:dyDescent="0.2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</row>
    <row r="153" spans="1:86" s="1629" customFormat="1" x14ac:dyDescent="0.2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s="1629" customFormat="1" x14ac:dyDescent="0.2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s="1629" customFormat="1" x14ac:dyDescent="0.2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s="1629" customFormat="1" x14ac:dyDescent="0.2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s="1629" customFormat="1" x14ac:dyDescent="0.2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s="1629" customFormat="1" x14ac:dyDescent="0.2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s="1629" customFormat="1" x14ac:dyDescent="0.2">
      <c r="A159" s="1630"/>
      <c r="B159" s="1626"/>
      <c r="C159" s="1626"/>
      <c r="D159" s="1626"/>
      <c r="E159" s="1626"/>
      <c r="F159" s="1626"/>
      <c r="N159" s="1628"/>
      <c r="P159" s="1628"/>
      <c r="X159" s="1628"/>
      <c r="Y159" s="1628"/>
      <c r="Z159" s="1628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s="1629" customFormat="1" x14ac:dyDescent="0.2">
      <c r="A160" s="1630"/>
      <c r="B160" s="1626"/>
      <c r="C160" s="1626"/>
      <c r="D160" s="1626"/>
      <c r="E160" s="1626"/>
      <c r="F160" s="1626"/>
      <c r="N160" s="1628"/>
      <c r="P160" s="1628"/>
      <c r="X160" s="1628"/>
      <c r="Y160" s="1628"/>
      <c r="Z160" s="1628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s="1629" customFormat="1" x14ac:dyDescent="0.2">
      <c r="A161" s="1630"/>
      <c r="B161" s="1626"/>
      <c r="C161" s="1626"/>
      <c r="D161" s="1626"/>
      <c r="E161" s="1626"/>
      <c r="F161" s="1626"/>
      <c r="N161" s="1628"/>
      <c r="P161" s="1628"/>
      <c r="X161" s="1628"/>
      <c r="Y161" s="1628"/>
      <c r="Z161" s="1628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s="1629" customFormat="1" x14ac:dyDescent="0.2">
      <c r="A162" s="1631"/>
      <c r="N162" s="1628"/>
      <c r="P162" s="1628"/>
      <c r="X162" s="1628"/>
      <c r="Y162" s="1628"/>
      <c r="Z162" s="1628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s="1629" customFormat="1" x14ac:dyDescent="0.2">
      <c r="A163" s="1796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s="1629" customFormat="1" x14ac:dyDescent="0.2">
      <c r="A164" s="1631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s="1629" customFormat="1" x14ac:dyDescent="0.2">
      <c r="A165" s="1631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s="1629" customFormat="1" x14ac:dyDescent="0.2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s="1629" customFormat="1" x14ac:dyDescent="0.2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s="1629" customFormat="1" x14ac:dyDescent="0.2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s="1629" customFormat="1" x14ac:dyDescent="0.2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s="1629" customFormat="1" x14ac:dyDescent="0.2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s="1629" customFormat="1" x14ac:dyDescent="0.2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s="1629" customFormat="1" x14ac:dyDescent="0.2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s="1629" customFormat="1" x14ac:dyDescent="0.2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s="1629" customFormat="1" x14ac:dyDescent="0.2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s="1629" customFormat="1" x14ac:dyDescent="0.2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s="1629" customFormat="1" x14ac:dyDescent="0.2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s="1629" customFormat="1" x14ac:dyDescent="0.2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s="1629" customFormat="1" x14ac:dyDescent="0.2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s="1629" customFormat="1" x14ac:dyDescent="0.2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s="1629" customFormat="1" x14ac:dyDescent="0.2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s="1629" customFormat="1" x14ac:dyDescent="0.2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s="1629" customFormat="1" x14ac:dyDescent="0.2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s="1629" customFormat="1" x14ac:dyDescent="0.2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s="1629" customFormat="1" x14ac:dyDescent="0.2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s="1629" customFormat="1" x14ac:dyDescent="0.2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s="1629" customFormat="1" x14ac:dyDescent="0.2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s="1629" customFormat="1" x14ac:dyDescent="0.2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s="1629" customFormat="1" x14ac:dyDescent="0.2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s="1629" customFormat="1" x14ac:dyDescent="0.2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s="1629" customFormat="1" x14ac:dyDescent="0.2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s="1629" customFormat="1" x14ac:dyDescent="0.2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s="1629" customFormat="1" x14ac:dyDescent="0.2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s="1629" customFormat="1" x14ac:dyDescent="0.2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s="1629" customFormat="1" x14ac:dyDescent="0.2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s="1629" customFormat="1" x14ac:dyDescent="0.2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s="1629" customFormat="1" x14ac:dyDescent="0.2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s="1629" customFormat="1" x14ac:dyDescent="0.2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s="1629" customFormat="1" x14ac:dyDescent="0.2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s="1629" customFormat="1" x14ac:dyDescent="0.2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s="1629" customFormat="1" x14ac:dyDescent="0.2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s="1629" customFormat="1" x14ac:dyDescent="0.2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s="1629" customFormat="1" x14ac:dyDescent="0.2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s="1629" customFormat="1" x14ac:dyDescent="0.2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s="1629" customFormat="1" x14ac:dyDescent="0.2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s="1629" customFormat="1" x14ac:dyDescent="0.2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s="1629" customFormat="1" x14ac:dyDescent="0.2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s="1629" customFormat="1" x14ac:dyDescent="0.2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s="1629" customFormat="1" x14ac:dyDescent="0.2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s="1629" customFormat="1" x14ac:dyDescent="0.2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s="1629" customFormat="1" x14ac:dyDescent="0.2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s="1629" customFormat="1" x14ac:dyDescent="0.2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s="1629" customFormat="1" x14ac:dyDescent="0.2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s="1629" customFormat="1" x14ac:dyDescent="0.2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s="1629" customFormat="1" x14ac:dyDescent="0.2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s="1629" customFormat="1" x14ac:dyDescent="0.2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s="1629" customFormat="1" x14ac:dyDescent="0.2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s="1629" customFormat="1" x14ac:dyDescent="0.2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s="1629" customFormat="1" x14ac:dyDescent="0.2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s="1629" customFormat="1" x14ac:dyDescent="0.2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s="1629" customFormat="1" hidden="1" x14ac:dyDescent="0.2">
      <c r="A220" s="1798">
        <f>SUM(A7:I19)+SUM(A69:B71)+SUM(A80:I105)</f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s="1629" customFormat="1" hidden="1" x14ac:dyDescent="0.2">
      <c r="A221" s="1798">
        <f>SUM(A21:H67)+SUM(A73:L78)</f>
        <v>48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s="1629" customFormat="1" x14ac:dyDescent="0.2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s="1629" customFormat="1" x14ac:dyDescent="0.2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s="1629" customFormat="1" x14ac:dyDescent="0.2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s="1629" customFormat="1" x14ac:dyDescent="0.2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s="1629" customFormat="1" x14ac:dyDescent="0.2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s="1629" customFormat="1" x14ac:dyDescent="0.2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s="1629" customFormat="1" x14ac:dyDescent="0.2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s="1629" customFormat="1" x14ac:dyDescent="0.2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s="1629" customFormat="1" x14ac:dyDescent="0.2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s="1629" customFormat="1" x14ac:dyDescent="0.2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s="1629" customFormat="1" x14ac:dyDescent="0.2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s="1629" customFormat="1" x14ac:dyDescent="0.2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s="1629" customFormat="1" x14ac:dyDescent="0.2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s="1629" customFormat="1" x14ac:dyDescent="0.2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s="1629" customFormat="1" x14ac:dyDescent="0.2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s="1629" customFormat="1" x14ac:dyDescent="0.2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s="1629" customFormat="1" x14ac:dyDescent="0.2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s="1629" customFormat="1" x14ac:dyDescent="0.2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s="1629" customFormat="1" x14ac:dyDescent="0.2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s="1629" customFormat="1" x14ac:dyDescent="0.2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s="1629" customFormat="1" x14ac:dyDescent="0.2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s="1629" customFormat="1" x14ac:dyDescent="0.2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s="1629" customFormat="1" x14ac:dyDescent="0.2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s="1629" customFormat="1" x14ac:dyDescent="0.2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s="1629" customFormat="1" x14ac:dyDescent="0.2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s="1629" customFormat="1" x14ac:dyDescent="0.2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s="1629" customFormat="1" x14ac:dyDescent="0.2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s="1629" customFormat="1" x14ac:dyDescent="0.2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s="1629" customFormat="1" x14ac:dyDescent="0.2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s="1629" customFormat="1" x14ac:dyDescent="0.2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s="1629" customFormat="1" x14ac:dyDescent="0.2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s="1629" customFormat="1" x14ac:dyDescent="0.2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s="1629" customFormat="1" x14ac:dyDescent="0.2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s="1629" customFormat="1" x14ac:dyDescent="0.2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s="1629" customFormat="1" x14ac:dyDescent="0.2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s="1629" customFormat="1" x14ac:dyDescent="0.2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s="1629" customFormat="1" x14ac:dyDescent="0.2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s="1629" customFormat="1" x14ac:dyDescent="0.2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s="1629" customFormat="1" x14ac:dyDescent="0.2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s="1629" customFormat="1" x14ac:dyDescent="0.2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s="1629" customFormat="1" x14ac:dyDescent="0.2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s="1629" customFormat="1" x14ac:dyDescent="0.2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s="1629" customFormat="1" x14ac:dyDescent="0.2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s="1629" customFormat="1" x14ac:dyDescent="0.2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s="1629" customFormat="1" x14ac:dyDescent="0.2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s="1629" customFormat="1" x14ac:dyDescent="0.2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s="1629" customFormat="1" x14ac:dyDescent="0.2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s="1629" customFormat="1" x14ac:dyDescent="0.2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s="1629" customFormat="1" x14ac:dyDescent="0.2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s="1629" customFormat="1" x14ac:dyDescent="0.2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s="1629" customFormat="1" x14ac:dyDescent="0.2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s="1629" customFormat="1" x14ac:dyDescent="0.2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s="1629" customFormat="1" x14ac:dyDescent="0.2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s="1629" customFormat="1" x14ac:dyDescent="0.2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s="1629" customFormat="1" x14ac:dyDescent="0.2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s="1629" customFormat="1" x14ac:dyDescent="0.2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s="1629" customFormat="1" x14ac:dyDescent="0.2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s="1629" customFormat="1" x14ac:dyDescent="0.2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s="1629" customFormat="1" x14ac:dyDescent="0.2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s="1629" customFormat="1" x14ac:dyDescent="0.2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s="1629" customFormat="1" x14ac:dyDescent="0.2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s="1629" customFormat="1" x14ac:dyDescent="0.2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s="1629" customFormat="1" x14ac:dyDescent="0.2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s="1629" customFormat="1" x14ac:dyDescent="0.2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s="1629" customFormat="1" x14ac:dyDescent="0.2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s="1629" customFormat="1" x14ac:dyDescent="0.2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1828"/>
      <c r="B9" s="1829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1867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1868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1867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1868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1852" t="s">
        <v>18</v>
      </c>
      <c r="B14" s="1853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1871"/>
      <c r="B18" s="1872"/>
      <c r="C18" s="1831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1812" t="s">
        <v>30</v>
      </c>
      <c r="B19" s="1813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1822"/>
      <c r="B23" s="1876"/>
      <c r="C23" s="1822"/>
      <c r="D23" s="1840"/>
      <c r="E23" s="1822"/>
      <c r="F23" s="1843"/>
      <c r="G23" s="1881"/>
      <c r="H23" s="1840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1822"/>
      <c r="B24" s="1876"/>
      <c r="C24" s="1823"/>
      <c r="D24" s="1841"/>
      <c r="E24" s="1823"/>
      <c r="F24" s="1844"/>
      <c r="G24" s="1882"/>
      <c r="H24" s="1841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1823"/>
      <c r="B25" s="1877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1861"/>
      <c r="B75" s="1877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1834"/>
      <c r="B82" s="1835"/>
      <c r="C82" s="1851"/>
      <c r="D82" s="1831"/>
      <c r="E82" s="1831"/>
      <c r="F82" s="1831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1858" t="s">
        <v>107</v>
      </c>
      <c r="B83" s="1859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1845" t="s">
        <v>108</v>
      </c>
      <c r="B84" s="1846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1845" t="s">
        <v>109</v>
      </c>
      <c r="B85" s="1846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1845" t="s">
        <v>110</v>
      </c>
      <c r="B86" s="1846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1845" t="s">
        <v>111</v>
      </c>
      <c r="B87" s="1846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1864" t="s">
        <v>112</v>
      </c>
      <c r="B88" s="1865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1816" t="s">
        <v>82</v>
      </c>
      <c r="B89" s="1817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1818" t="s">
        <v>115</v>
      </c>
      <c r="B92" s="1883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1862" t="s">
        <v>119</v>
      </c>
      <c r="B93" s="1863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1856" t="s">
        <v>120</v>
      </c>
      <c r="B94" s="1857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1856" t="s">
        <v>121</v>
      </c>
      <c r="B95" s="1857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1814" t="s">
        <v>122</v>
      </c>
      <c r="B96" s="1815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1818" t="s">
        <v>115</v>
      </c>
      <c r="B99" s="1819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1854" t="s">
        <v>125</v>
      </c>
      <c r="B100" s="1855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251"/>
      <c r="K103" s="1866"/>
      <c r="L103" s="1866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1871"/>
      <c r="B104" s="1872"/>
      <c r="C104" s="1831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1812" t="s">
        <v>129</v>
      </c>
      <c r="B105" s="1813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1820" t="s">
        <v>5</v>
      </c>
      <c r="B6" s="1820"/>
      <c r="C6" s="1820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1826" t="s">
        <v>7</v>
      </c>
      <c r="B8" s="1827"/>
      <c r="C8" s="1847" t="s">
        <v>8</v>
      </c>
      <c r="D8" s="1848"/>
      <c r="E8" s="1849"/>
      <c r="F8" s="1847" t="s">
        <v>9</v>
      </c>
      <c r="G8" s="1848"/>
      <c r="H8" s="1849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1828"/>
      <c r="B9" s="1829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1867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1868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1867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1868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1852" t="s">
        <v>18</v>
      </c>
      <c r="B14" s="1853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1869" t="s">
        <v>21</v>
      </c>
      <c r="B17" s="1870"/>
      <c r="C17" s="1830" t="s">
        <v>22</v>
      </c>
      <c r="D17" s="1836" t="s">
        <v>23</v>
      </c>
      <c r="E17" s="1837"/>
      <c r="F17" s="1837"/>
      <c r="G17" s="1837"/>
      <c r="H17" s="1837"/>
      <c r="I17" s="1838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1871"/>
      <c r="B18" s="1872"/>
      <c r="C18" s="1831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1812" t="s">
        <v>30</v>
      </c>
      <c r="B19" s="1813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1821" t="s">
        <v>33</v>
      </c>
      <c r="B22" s="1875" t="s">
        <v>34</v>
      </c>
      <c r="C22" s="1821" t="s">
        <v>35</v>
      </c>
      <c r="D22" s="1839"/>
      <c r="E22" s="1821" t="s">
        <v>36</v>
      </c>
      <c r="F22" s="1842"/>
      <c r="G22" s="1880" t="s">
        <v>37</v>
      </c>
      <c r="H22" s="1839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1822"/>
      <c r="B23" s="1876"/>
      <c r="C23" s="1822"/>
      <c r="D23" s="1840"/>
      <c r="E23" s="1822"/>
      <c r="F23" s="1843"/>
      <c r="G23" s="1881"/>
      <c r="H23" s="1840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1822"/>
      <c r="B24" s="1876"/>
      <c r="C24" s="1823"/>
      <c r="D24" s="1841"/>
      <c r="E24" s="1823"/>
      <c r="F24" s="1844"/>
      <c r="G24" s="1882"/>
      <c r="H24" s="1841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1823"/>
      <c r="B25" s="1877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1860" t="s">
        <v>89</v>
      </c>
      <c r="B74" s="1875" t="s">
        <v>90</v>
      </c>
      <c r="C74" s="1873" t="s">
        <v>91</v>
      </c>
      <c r="D74" s="1878"/>
      <c r="E74" s="1878"/>
      <c r="F74" s="1878"/>
      <c r="G74" s="1878"/>
      <c r="H74" s="1879"/>
      <c r="I74" s="1873" t="s">
        <v>92</v>
      </c>
      <c r="J74" s="1874"/>
      <c r="K74" s="1824" t="s">
        <v>37</v>
      </c>
      <c r="L74" s="1825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1861"/>
      <c r="B75" s="1877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1832" t="s">
        <v>103</v>
      </c>
      <c r="B81" s="1833"/>
      <c r="C81" s="1850" t="s">
        <v>82</v>
      </c>
      <c r="D81" s="1830" t="s">
        <v>104</v>
      </c>
      <c r="E81" s="1830" t="s">
        <v>105</v>
      </c>
      <c r="F81" s="1830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1834"/>
      <c r="B82" s="1835"/>
      <c r="C82" s="1851"/>
      <c r="D82" s="1831"/>
      <c r="E82" s="1831"/>
      <c r="F82" s="1831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1858" t="s">
        <v>107</v>
      </c>
      <c r="B83" s="1859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1845" t="s">
        <v>108</v>
      </c>
      <c r="B84" s="1846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1845" t="s">
        <v>109</v>
      </c>
      <c r="B85" s="1846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1845" t="s">
        <v>110</v>
      </c>
      <c r="B86" s="1846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1845" t="s">
        <v>111</v>
      </c>
      <c r="B87" s="1846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1864" t="s">
        <v>112</v>
      </c>
      <c r="B88" s="1865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1816" t="s">
        <v>82</v>
      </c>
      <c r="B89" s="1817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1818" t="s">
        <v>115</v>
      </c>
      <c r="B92" s="1883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1862" t="s">
        <v>119</v>
      </c>
      <c r="B93" s="1863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1856" t="s">
        <v>120</v>
      </c>
      <c r="B94" s="1857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1856" t="s">
        <v>121</v>
      </c>
      <c r="B95" s="1857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1814" t="s">
        <v>122</v>
      </c>
      <c r="B96" s="1815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1818" t="s">
        <v>115</v>
      </c>
      <c r="B99" s="1819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1854" t="s">
        <v>125</v>
      </c>
      <c r="B100" s="1855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1869" t="s">
        <v>128</v>
      </c>
      <c r="B103" s="1870"/>
      <c r="C103" s="1830" t="s">
        <v>22</v>
      </c>
      <c r="D103" s="1836" t="s">
        <v>23</v>
      </c>
      <c r="E103" s="1837"/>
      <c r="F103" s="1837"/>
      <c r="G103" s="1837"/>
      <c r="H103" s="1837"/>
      <c r="I103" s="1838"/>
      <c r="J103" s="459"/>
      <c r="K103" s="1866"/>
      <c r="L103" s="1866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1871"/>
      <c r="B104" s="1872"/>
      <c r="C104" s="1831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1812" t="s">
        <v>129</v>
      </c>
      <c r="B105" s="1813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2013-11-20T18:53:39Z</dcterms:modified>
</cp:coreProperties>
</file>