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615" firstSheet="4" activeTab="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D79" i="11" l="1"/>
  <c r="C73" i="11"/>
  <c r="C56" i="11"/>
  <c r="BF41" i="11"/>
  <c r="BE41" i="11"/>
  <c r="BD41" i="11"/>
  <c r="BB41" i="11"/>
  <c r="BA41" i="11"/>
  <c r="B41" i="11"/>
  <c r="BC41" i="11" s="1"/>
  <c r="O41" i="11" s="1"/>
  <c r="BF40" i="11"/>
  <c r="BE40" i="11"/>
  <c r="BD40" i="11"/>
  <c r="BB40" i="11"/>
  <c r="BA40" i="11"/>
  <c r="B40" i="11"/>
  <c r="BC40" i="11" s="1"/>
  <c r="O40" i="11" s="1"/>
  <c r="BF39" i="11"/>
  <c r="BE39" i="11"/>
  <c r="BD39" i="11"/>
  <c r="BB39" i="11"/>
  <c r="BA39" i="11"/>
  <c r="B39" i="11"/>
  <c r="BC39" i="11" s="1"/>
  <c r="O39" i="11" s="1"/>
  <c r="BF38" i="11"/>
  <c r="BE38" i="11"/>
  <c r="BD38" i="11"/>
  <c r="BB38" i="11"/>
  <c r="BA38" i="11"/>
  <c r="B38" i="11"/>
  <c r="BC38" i="11" s="1"/>
  <c r="O38" i="11" s="1"/>
  <c r="BE19" i="11"/>
  <c r="BD19" i="11"/>
  <c r="BB19" i="11"/>
  <c r="G19" i="11" s="1"/>
  <c r="BA19" i="11"/>
  <c r="BF16" i="11"/>
  <c r="BE16" i="11"/>
  <c r="BB16" i="11"/>
  <c r="BA16" i="11"/>
  <c r="B16" i="11"/>
  <c r="BD16" i="11" s="1"/>
  <c r="BF15" i="11"/>
  <c r="BE15" i="11"/>
  <c r="BB15" i="11"/>
  <c r="BA15" i="11"/>
  <c r="B15" i="11"/>
  <c r="BD15" i="11" s="1"/>
  <c r="BF14" i="11"/>
  <c r="BE14" i="11"/>
  <c r="BB14" i="11"/>
  <c r="BA14" i="11"/>
  <c r="B14" i="11"/>
  <c r="BD14" i="11" s="1"/>
  <c r="BF13" i="11"/>
  <c r="BE13" i="11"/>
  <c r="BB13" i="11"/>
  <c r="BA13" i="11"/>
  <c r="B13" i="11"/>
  <c r="BD13" i="11" s="1"/>
  <c r="BF12" i="11"/>
  <c r="BE12" i="11"/>
  <c r="BB12" i="11"/>
  <c r="BA12" i="11"/>
  <c r="B12" i="11"/>
  <c r="BD12" i="11" s="1"/>
  <c r="A5" i="11"/>
  <c r="A4" i="11"/>
  <c r="A3" i="11"/>
  <c r="A2" i="11"/>
  <c r="BD200" i="11" l="1"/>
  <c r="O15" i="11"/>
  <c r="O12" i="11"/>
  <c r="O16" i="11"/>
  <c r="BC12" i="11"/>
  <c r="BC13" i="11"/>
  <c r="O13" i="11" s="1"/>
  <c r="BC14" i="11"/>
  <c r="O14" i="11" s="1"/>
  <c r="BC15" i="11"/>
  <c r="BC16" i="11"/>
  <c r="A200" i="11"/>
  <c r="D79" i="10"/>
  <c r="C73" i="10"/>
  <c r="C56" i="10"/>
  <c r="BE41" i="10"/>
  <c r="BD41" i="10"/>
  <c r="BA41" i="10"/>
  <c r="B41" i="10"/>
  <c r="BC41" i="10" s="1"/>
  <c r="BE40" i="10"/>
  <c r="BD40" i="10"/>
  <c r="BA40" i="10"/>
  <c r="B40" i="10"/>
  <c r="BC40" i="10" s="1"/>
  <c r="BE39" i="10"/>
  <c r="BD39" i="10"/>
  <c r="BA39" i="10"/>
  <c r="B39" i="10"/>
  <c r="BC39" i="10" s="1"/>
  <c r="BE38" i="10"/>
  <c r="BD38" i="10"/>
  <c r="BA38" i="10"/>
  <c r="B38" i="10"/>
  <c r="BC38" i="10" s="1"/>
  <c r="BE19" i="10"/>
  <c r="BD19" i="10"/>
  <c r="BB19" i="10"/>
  <c r="BA19" i="10"/>
  <c r="G19" i="10" s="1"/>
  <c r="BF16" i="10"/>
  <c r="BE16" i="10"/>
  <c r="BD16" i="10"/>
  <c r="BB16" i="10"/>
  <c r="BA16" i="10"/>
  <c r="B16" i="10"/>
  <c r="BC16" i="10" s="1"/>
  <c r="BF15" i="10"/>
  <c r="BE15" i="10"/>
  <c r="BD15" i="10"/>
  <c r="BB15" i="10"/>
  <c r="BA15" i="10"/>
  <c r="B15" i="10"/>
  <c r="BC15" i="10" s="1"/>
  <c r="BF14" i="10"/>
  <c r="BE14" i="10"/>
  <c r="BD14" i="10"/>
  <c r="BB14" i="10"/>
  <c r="BA14" i="10"/>
  <c r="B14" i="10"/>
  <c r="BC14" i="10" s="1"/>
  <c r="BF13" i="10"/>
  <c r="BE13" i="10"/>
  <c r="BD13" i="10"/>
  <c r="BB13" i="10"/>
  <c r="BA13" i="10"/>
  <c r="B13" i="10"/>
  <c r="BC13" i="10" s="1"/>
  <c r="BF12" i="10"/>
  <c r="BE12" i="10"/>
  <c r="BD12" i="10"/>
  <c r="BB12" i="10"/>
  <c r="BA12" i="10"/>
  <c r="B12" i="10"/>
  <c r="A200" i="10" s="1"/>
  <c r="A5" i="10"/>
  <c r="A4" i="10"/>
  <c r="A3" i="10"/>
  <c r="A2" i="10"/>
  <c r="O12" i="10" l="1"/>
  <c r="O14" i="10"/>
  <c r="O16" i="10"/>
  <c r="O13" i="10"/>
  <c r="O15" i="10"/>
  <c r="BC12" i="10"/>
  <c r="BB38" i="10"/>
  <c r="O38" i="10" s="1"/>
  <c r="BF38" i="10"/>
  <c r="BD200" i="10" s="1"/>
  <c r="BB39" i="10"/>
  <c r="O39" i="10" s="1"/>
  <c r="BF39" i="10"/>
  <c r="BB40" i="10"/>
  <c r="O40" i="10" s="1"/>
  <c r="BF40" i="10"/>
  <c r="BB41" i="10"/>
  <c r="O41" i="10" s="1"/>
  <c r="BF41" i="10"/>
  <c r="D79" i="9"/>
  <c r="C73" i="9"/>
  <c r="C56" i="9"/>
  <c r="BF41" i="9"/>
  <c r="BD41" i="9"/>
  <c r="BB41" i="9"/>
  <c r="B41" i="9"/>
  <c r="BC41" i="9" s="1"/>
  <c r="BF40" i="9"/>
  <c r="BD40" i="9"/>
  <c r="BB40" i="9"/>
  <c r="B40" i="9"/>
  <c r="BC40" i="9" s="1"/>
  <c r="BF39" i="9"/>
  <c r="BD39" i="9"/>
  <c r="BB39" i="9"/>
  <c r="B39" i="9"/>
  <c r="BC39" i="9" s="1"/>
  <c r="BF38" i="9"/>
  <c r="BD38" i="9"/>
  <c r="BB38" i="9"/>
  <c r="B38" i="9"/>
  <c r="BC38" i="9" s="1"/>
  <c r="BE19" i="9"/>
  <c r="BD19" i="9"/>
  <c r="BB19" i="9"/>
  <c r="G19" i="9" s="1"/>
  <c r="BA19" i="9"/>
  <c r="B16" i="9"/>
  <c r="BD16" i="9" s="1"/>
  <c r="B15" i="9"/>
  <c r="BD15" i="9" s="1"/>
  <c r="B14" i="9"/>
  <c r="BD14" i="9" s="1"/>
  <c r="B13" i="9"/>
  <c r="BD13" i="9" s="1"/>
  <c r="B12" i="9"/>
  <c r="BD12" i="9" s="1"/>
  <c r="A5" i="9"/>
  <c r="A4" i="9"/>
  <c r="A3" i="9"/>
  <c r="A2" i="9"/>
  <c r="BC12" i="9" l="1"/>
  <c r="BC13" i="9"/>
  <c r="BA12" i="9"/>
  <c r="BE12" i="9"/>
  <c r="BA13" i="9"/>
  <c r="BE13" i="9"/>
  <c r="BA14" i="9"/>
  <c r="BE14" i="9"/>
  <c r="BA15" i="9"/>
  <c r="BE15" i="9"/>
  <c r="BA16" i="9"/>
  <c r="BE16" i="9"/>
  <c r="BB12" i="9"/>
  <c r="BF12" i="9"/>
  <c r="BB13" i="9"/>
  <c r="BF13" i="9"/>
  <c r="BB14" i="9"/>
  <c r="BF14" i="9"/>
  <c r="BB15" i="9"/>
  <c r="BF15" i="9"/>
  <c r="BB16" i="9"/>
  <c r="BF16" i="9"/>
  <c r="BA38" i="9"/>
  <c r="O38" i="9" s="1"/>
  <c r="BE38" i="9"/>
  <c r="BA39" i="9"/>
  <c r="O39" i="9" s="1"/>
  <c r="BE39" i="9"/>
  <c r="BA40" i="9"/>
  <c r="O40" i="9" s="1"/>
  <c r="BE40" i="9"/>
  <c r="BA41" i="9"/>
  <c r="O41" i="9" s="1"/>
  <c r="BE41" i="9"/>
  <c r="BC14" i="9"/>
  <c r="BC15" i="9"/>
  <c r="BC16" i="9"/>
  <c r="A200" i="9"/>
  <c r="D79" i="8"/>
  <c r="C73" i="8"/>
  <c r="C56" i="8"/>
  <c r="BF41" i="8"/>
  <c r="BB41" i="8"/>
  <c r="B41" i="8"/>
  <c r="BC41" i="8" s="1"/>
  <c r="BF40" i="8"/>
  <c r="BB40" i="8"/>
  <c r="B40" i="8"/>
  <c r="BC40" i="8" s="1"/>
  <c r="BF39" i="8"/>
  <c r="BB39" i="8"/>
  <c r="B39" i="8"/>
  <c r="BC39" i="8" s="1"/>
  <c r="BF38" i="8"/>
  <c r="BB38" i="8"/>
  <c r="B38" i="8"/>
  <c r="BC38" i="8" s="1"/>
  <c r="BE19" i="8"/>
  <c r="BD19" i="8"/>
  <c r="BB19" i="8"/>
  <c r="BA19" i="8"/>
  <c r="G19" i="8"/>
  <c r="B16" i="8"/>
  <c r="BD16" i="8" s="1"/>
  <c r="B15" i="8"/>
  <c r="BD15" i="8" s="1"/>
  <c r="B14" i="8"/>
  <c r="BD14" i="8" s="1"/>
  <c r="B13" i="8"/>
  <c r="BD13" i="8" s="1"/>
  <c r="B12" i="8"/>
  <c r="BD12" i="8" s="1"/>
  <c r="A5" i="8"/>
  <c r="A4" i="8"/>
  <c r="A3" i="8"/>
  <c r="A2" i="8"/>
  <c r="BD200" i="9" l="1"/>
  <c r="BD38" i="8"/>
  <c r="BD39" i="8"/>
  <c r="BD40" i="8"/>
  <c r="BD41" i="8"/>
  <c r="O15" i="9"/>
  <c r="O13" i="9"/>
  <c r="O16" i="9"/>
  <c r="O14" i="9"/>
  <c r="O12" i="9"/>
  <c r="BC12" i="8"/>
  <c r="BC13" i="8"/>
  <c r="A200" i="8"/>
  <c r="BA12" i="8"/>
  <c r="BE12" i="8"/>
  <c r="BA13" i="8"/>
  <c r="BE13" i="8"/>
  <c r="BA14" i="8"/>
  <c r="BE14" i="8"/>
  <c r="BA15" i="8"/>
  <c r="BE15" i="8"/>
  <c r="BA16" i="8"/>
  <c r="O16" i="8" s="1"/>
  <c r="BE16" i="8"/>
  <c r="BB12" i="8"/>
  <c r="BF12" i="8"/>
  <c r="BB13" i="8"/>
  <c r="BF13" i="8"/>
  <c r="BB14" i="8"/>
  <c r="BF14" i="8"/>
  <c r="BB15" i="8"/>
  <c r="BF15" i="8"/>
  <c r="BB16" i="8"/>
  <c r="BF16" i="8"/>
  <c r="BA38" i="8"/>
  <c r="O38" i="8" s="1"/>
  <c r="BE38" i="8"/>
  <c r="BA39" i="8"/>
  <c r="O39" i="8" s="1"/>
  <c r="BE39" i="8"/>
  <c r="BA40" i="8"/>
  <c r="O40" i="8" s="1"/>
  <c r="BE40" i="8"/>
  <c r="BA41" i="8"/>
  <c r="O41" i="8" s="1"/>
  <c r="BE41" i="8"/>
  <c r="BC14" i="8"/>
  <c r="BC15" i="8"/>
  <c r="BC16" i="8"/>
  <c r="D79" i="7"/>
  <c r="C73" i="7"/>
  <c r="C56" i="7"/>
  <c r="B41" i="7"/>
  <c r="BC41" i="7" s="1"/>
  <c r="BB40" i="7"/>
  <c r="B40" i="7"/>
  <c r="BC40" i="7" s="1"/>
  <c r="BF39" i="7"/>
  <c r="B39" i="7"/>
  <c r="BC39" i="7" s="1"/>
  <c r="BF38" i="7"/>
  <c r="BB38" i="7"/>
  <c r="B38" i="7"/>
  <c r="BC38" i="7" s="1"/>
  <c r="BE19" i="7"/>
  <c r="BD19" i="7"/>
  <c r="BB19" i="7"/>
  <c r="G19" i="7" s="1"/>
  <c r="BA19" i="7"/>
  <c r="B16" i="7"/>
  <c r="BC16" i="7" s="1"/>
  <c r="B15" i="7"/>
  <c r="BC15" i="7" s="1"/>
  <c r="B14" i="7"/>
  <c r="BD14" i="7" s="1"/>
  <c r="B13" i="7"/>
  <c r="BC13" i="7" s="1"/>
  <c r="B12" i="7"/>
  <c r="A5" i="7"/>
  <c r="A4" i="7"/>
  <c r="A3" i="7"/>
  <c r="A2" i="7"/>
  <c r="BF41" i="7" l="1"/>
  <c r="BB39" i="7"/>
  <c r="BF40" i="7"/>
  <c r="BD200" i="8"/>
  <c r="A200" i="7"/>
  <c r="BB41" i="7"/>
  <c r="O14" i="8"/>
  <c r="O15" i="8"/>
  <c r="O13" i="8"/>
  <c r="O12" i="8"/>
  <c r="BC12" i="7"/>
  <c r="BD12" i="7"/>
  <c r="BD13" i="7"/>
  <c r="BD15" i="7"/>
  <c r="BD16" i="7"/>
  <c r="BA12" i="7"/>
  <c r="BE12" i="7"/>
  <c r="BA13" i="7"/>
  <c r="BE13" i="7"/>
  <c r="BA14" i="7"/>
  <c r="BE14" i="7"/>
  <c r="BA15" i="7"/>
  <c r="BE15" i="7"/>
  <c r="BA16" i="7"/>
  <c r="BE16" i="7"/>
  <c r="BD38" i="7"/>
  <c r="BD39" i="7"/>
  <c r="BD40" i="7"/>
  <c r="BD41" i="7"/>
  <c r="BB12" i="7"/>
  <c r="BF12" i="7"/>
  <c r="BB13" i="7"/>
  <c r="BF13" i="7"/>
  <c r="BB14" i="7"/>
  <c r="BF14" i="7"/>
  <c r="BB15" i="7"/>
  <c r="BF15" i="7"/>
  <c r="BB16" i="7"/>
  <c r="BF16" i="7"/>
  <c r="BA38" i="7"/>
  <c r="O38" i="7" s="1"/>
  <c r="BE38" i="7"/>
  <c r="BA39" i="7"/>
  <c r="O39" i="7" s="1"/>
  <c r="BE39" i="7"/>
  <c r="BA40" i="7"/>
  <c r="O40" i="7" s="1"/>
  <c r="BE40" i="7"/>
  <c r="BA41" i="7"/>
  <c r="O41" i="7" s="1"/>
  <c r="BE41" i="7"/>
  <c r="BC14" i="7"/>
  <c r="D79" i="6"/>
  <c r="C73" i="6"/>
  <c r="C56" i="6"/>
  <c r="B41" i="6"/>
  <c r="BC41" i="6" s="1"/>
  <c r="BB40" i="6"/>
  <c r="B40" i="6"/>
  <c r="BC40" i="6" s="1"/>
  <c r="BF39" i="6"/>
  <c r="B39" i="6"/>
  <c r="BC39" i="6" s="1"/>
  <c r="BF38" i="6"/>
  <c r="BB38" i="6"/>
  <c r="B38" i="6"/>
  <c r="BC38" i="6" s="1"/>
  <c r="BE19" i="6"/>
  <c r="BD19" i="6"/>
  <c r="BB19" i="6"/>
  <c r="G19" i="6" s="1"/>
  <c r="BA19" i="6"/>
  <c r="B16" i="6"/>
  <c r="BF16" i="6" s="1"/>
  <c r="B15" i="6"/>
  <c r="BF15" i="6" s="1"/>
  <c r="B14" i="6"/>
  <c r="BF14" i="6" s="1"/>
  <c r="B13" i="6"/>
  <c r="BF13" i="6" s="1"/>
  <c r="B12" i="6"/>
  <c r="A5" i="6"/>
  <c r="A4" i="6"/>
  <c r="A3" i="6"/>
  <c r="A2" i="6"/>
  <c r="BF41" i="6" l="1"/>
  <c r="O16" i="7"/>
  <c r="O12" i="7"/>
  <c r="BB39" i="6"/>
  <c r="BF40" i="6"/>
  <c r="A200" i="6"/>
  <c r="BB41" i="6"/>
  <c r="O14" i="7"/>
  <c r="O15" i="7"/>
  <c r="O13" i="7"/>
  <c r="BD200" i="7"/>
  <c r="BC13" i="6"/>
  <c r="BC14" i="6"/>
  <c r="BC15" i="6"/>
  <c r="BC16" i="6"/>
  <c r="BD12" i="6"/>
  <c r="BD13" i="6"/>
  <c r="BD14" i="6"/>
  <c r="BD15" i="6"/>
  <c r="BD16" i="6"/>
  <c r="BA12" i="6"/>
  <c r="BE12" i="6"/>
  <c r="BA13" i="6"/>
  <c r="BE13" i="6"/>
  <c r="BA14" i="6"/>
  <c r="BE14" i="6"/>
  <c r="BA15" i="6"/>
  <c r="BE15" i="6"/>
  <c r="BA16" i="6"/>
  <c r="BE16" i="6"/>
  <c r="BD38" i="6"/>
  <c r="BD39" i="6"/>
  <c r="BD40" i="6"/>
  <c r="BD41" i="6"/>
  <c r="BB12" i="6"/>
  <c r="BF12" i="6"/>
  <c r="BB13" i="6"/>
  <c r="BB14" i="6"/>
  <c r="BB15" i="6"/>
  <c r="BB16" i="6"/>
  <c r="BA38" i="6"/>
  <c r="O38" i="6" s="1"/>
  <c r="BE38" i="6"/>
  <c r="BA39" i="6"/>
  <c r="BE39" i="6"/>
  <c r="BA40" i="6"/>
  <c r="O40" i="6" s="1"/>
  <c r="BE40" i="6"/>
  <c r="BA41" i="6"/>
  <c r="O41" i="6" s="1"/>
  <c r="BE41" i="6"/>
  <c r="BC12" i="6"/>
  <c r="D79" i="5"/>
  <c r="C73" i="5"/>
  <c r="C56" i="5"/>
  <c r="B41" i="5"/>
  <c r="BC41" i="5" s="1"/>
  <c r="BB40" i="5"/>
  <c r="B40" i="5"/>
  <c r="BC40" i="5" s="1"/>
  <c r="B39" i="5"/>
  <c r="BC39" i="5" s="1"/>
  <c r="BB38" i="5"/>
  <c r="B38" i="5"/>
  <c r="BC38" i="5" s="1"/>
  <c r="BE19" i="5"/>
  <c r="BD19" i="5"/>
  <c r="BB19" i="5"/>
  <c r="BA19" i="5"/>
  <c r="BE16" i="5"/>
  <c r="BB16" i="5"/>
  <c r="BA16" i="5"/>
  <c r="B16" i="5"/>
  <c r="BD16" i="5" s="1"/>
  <c r="B15" i="5"/>
  <c r="BD15" i="5" s="1"/>
  <c r="BE14" i="5"/>
  <c r="BA14" i="5"/>
  <c r="B14" i="5"/>
  <c r="BD14" i="5" s="1"/>
  <c r="BB13" i="5"/>
  <c r="B13" i="5"/>
  <c r="BD13" i="5" s="1"/>
  <c r="BE12" i="5"/>
  <c r="BB12" i="5"/>
  <c r="BA12" i="5"/>
  <c r="B12" i="5"/>
  <c r="BD12" i="5" s="1"/>
  <c r="A5" i="5"/>
  <c r="A4" i="5"/>
  <c r="A3" i="5"/>
  <c r="A2" i="5"/>
  <c r="BF15" i="5" l="1"/>
  <c r="BE39" i="5"/>
  <c r="BF13" i="5"/>
  <c r="BB15" i="5"/>
  <c r="O38" i="5"/>
  <c r="BE38" i="5"/>
  <c r="BB39" i="5"/>
  <c r="BE40" i="5"/>
  <c r="BB41" i="5"/>
  <c r="BA13" i="5"/>
  <c r="BF14" i="5"/>
  <c r="BE15" i="5"/>
  <c r="G19" i="5"/>
  <c r="A200" i="5" s="1"/>
  <c r="BA38" i="5"/>
  <c r="BF38" i="5"/>
  <c r="BD39" i="5"/>
  <c r="BA40" i="5"/>
  <c r="O40" i="5" s="1"/>
  <c r="BF40" i="5"/>
  <c r="BD41" i="5"/>
  <c r="O39" i="6"/>
  <c r="O39" i="5"/>
  <c r="BE41" i="5"/>
  <c r="BF12" i="5"/>
  <c r="BD200" i="5" s="1"/>
  <c r="BE13" i="5"/>
  <c r="BB14" i="5"/>
  <c r="BA15" i="5"/>
  <c r="BF16" i="5"/>
  <c r="BD38" i="5"/>
  <c r="BA39" i="5"/>
  <c r="BF39" i="5"/>
  <c r="BD40" i="5"/>
  <c r="BA41" i="5"/>
  <c r="O41" i="5" s="1"/>
  <c r="BF41" i="5"/>
  <c r="O16" i="6"/>
  <c r="O14" i="6"/>
  <c r="O15" i="6"/>
  <c r="O13" i="6"/>
  <c r="O12" i="6"/>
  <c r="BD200" i="6"/>
  <c r="BC12" i="5"/>
  <c r="O12" i="5" s="1"/>
  <c r="BC13" i="5"/>
  <c r="O13" i="5" s="1"/>
  <c r="BC14" i="5"/>
  <c r="BC15" i="5"/>
  <c r="O15" i="5" s="1"/>
  <c r="BC16" i="5"/>
  <c r="O16" i="5" s="1"/>
  <c r="D79" i="4"/>
  <c r="C73" i="4"/>
  <c r="C56" i="4"/>
  <c r="B41" i="4"/>
  <c r="BC41" i="4" s="1"/>
  <c r="BB40" i="4"/>
  <c r="B40" i="4"/>
  <c r="BC40" i="4" s="1"/>
  <c r="B39" i="4"/>
  <c r="BC39" i="4" s="1"/>
  <c r="BB38" i="4"/>
  <c r="B38" i="4"/>
  <c r="BC38" i="4" s="1"/>
  <c r="BE19" i="4"/>
  <c r="BD19" i="4"/>
  <c r="BB19" i="4"/>
  <c r="BA19" i="4"/>
  <c r="G19" i="4" s="1"/>
  <c r="BF16" i="4"/>
  <c r="B16" i="4"/>
  <c r="BD16" i="4" s="1"/>
  <c r="BF15" i="4"/>
  <c r="BB15" i="4"/>
  <c r="B15" i="4"/>
  <c r="BD15" i="4" s="1"/>
  <c r="B14" i="4"/>
  <c r="BD14" i="4" s="1"/>
  <c r="BB13" i="4"/>
  <c r="B13" i="4"/>
  <c r="BD13" i="4" s="1"/>
  <c r="BF12" i="4"/>
  <c r="B12" i="4"/>
  <c r="BD12" i="4" s="1"/>
  <c r="A5" i="4"/>
  <c r="A4" i="4"/>
  <c r="A3" i="4"/>
  <c r="A2" i="4"/>
  <c r="BE41" i="4" l="1"/>
  <c r="BF14" i="4"/>
  <c r="BE38" i="4"/>
  <c r="BB39" i="4"/>
  <c r="BE40" i="4"/>
  <c r="BB41" i="4"/>
  <c r="BB12" i="4"/>
  <c r="BF13" i="4"/>
  <c r="BB16" i="4"/>
  <c r="BA38" i="4"/>
  <c r="BF38" i="4"/>
  <c r="BD39" i="4"/>
  <c r="BA40" i="4"/>
  <c r="BF40" i="4"/>
  <c r="BD41" i="4"/>
  <c r="O14" i="5"/>
  <c r="BE39" i="4"/>
  <c r="BB14" i="4"/>
  <c r="BD38" i="4"/>
  <c r="BA39" i="4"/>
  <c r="O39" i="4" s="1"/>
  <c r="BF39" i="4"/>
  <c r="BD40" i="4"/>
  <c r="BA41" i="4"/>
  <c r="O41" i="4" s="1"/>
  <c r="BF41" i="4"/>
  <c r="O38" i="4"/>
  <c r="O40" i="4"/>
  <c r="A200" i="4"/>
  <c r="BA12" i="4"/>
  <c r="BE12" i="4"/>
  <c r="BA13" i="4"/>
  <c r="O13" i="4" s="1"/>
  <c r="BE13" i="4"/>
  <c r="BA14" i="4"/>
  <c r="BE14" i="4"/>
  <c r="BA15" i="4"/>
  <c r="BE15" i="4"/>
  <c r="BA16" i="4"/>
  <c r="BE16" i="4"/>
  <c r="BC12" i="4"/>
  <c r="BC13" i="4"/>
  <c r="BC14" i="4"/>
  <c r="BC15" i="4"/>
  <c r="BC16" i="4"/>
  <c r="D79" i="3"/>
  <c r="C73" i="3"/>
  <c r="C56" i="3"/>
  <c r="BD41" i="3"/>
  <c r="B41" i="3"/>
  <c r="BC41" i="3" s="1"/>
  <c r="B40" i="3"/>
  <c r="BC40" i="3" s="1"/>
  <c r="BD39" i="3"/>
  <c r="B39" i="3"/>
  <c r="BC39" i="3" s="1"/>
  <c r="B38" i="3"/>
  <c r="BC38" i="3" s="1"/>
  <c r="BE19" i="3"/>
  <c r="BD19" i="3"/>
  <c r="BB19" i="3"/>
  <c r="BA19" i="3"/>
  <c r="G19" i="3" s="1"/>
  <c r="BE16" i="3"/>
  <c r="B16" i="3"/>
  <c r="BC16" i="3" s="1"/>
  <c r="BE15" i="3"/>
  <c r="B15" i="3"/>
  <c r="BC15" i="3" s="1"/>
  <c r="BE14" i="3"/>
  <c r="B14" i="3"/>
  <c r="BC14" i="3" s="1"/>
  <c r="BE13" i="3"/>
  <c r="B13" i="3"/>
  <c r="BC13" i="3" s="1"/>
  <c r="BE12" i="3"/>
  <c r="B12" i="3"/>
  <c r="A200" i="3" s="1"/>
  <c r="A5" i="3"/>
  <c r="A4" i="3"/>
  <c r="A3" i="3"/>
  <c r="A2" i="3"/>
  <c r="BD200" i="4" l="1"/>
  <c r="BA12" i="3"/>
  <c r="BA13" i="3"/>
  <c r="BA14" i="3"/>
  <c r="O14" i="3" s="1"/>
  <c r="BA15" i="3"/>
  <c r="BA16" i="3"/>
  <c r="BD38" i="3"/>
  <c r="BD40" i="3"/>
  <c r="BD12" i="3"/>
  <c r="BD13" i="3"/>
  <c r="BD14" i="3"/>
  <c r="BD15" i="3"/>
  <c r="BD16" i="3"/>
  <c r="O16" i="4"/>
  <c r="O14" i="4"/>
  <c r="O12" i="4"/>
  <c r="O15" i="4"/>
  <c r="BB12" i="3"/>
  <c r="O12" i="3" s="1"/>
  <c r="BF12" i="3"/>
  <c r="BB13" i="3"/>
  <c r="BF13" i="3"/>
  <c r="BB14" i="3"/>
  <c r="BF14" i="3"/>
  <c r="BB15" i="3"/>
  <c r="O15" i="3" s="1"/>
  <c r="BF15" i="3"/>
  <c r="BB16" i="3"/>
  <c r="O16" i="3" s="1"/>
  <c r="BF16" i="3"/>
  <c r="BA38" i="3"/>
  <c r="O38" i="3" s="1"/>
  <c r="BE38" i="3"/>
  <c r="BA39" i="3"/>
  <c r="BE39" i="3"/>
  <c r="BA40" i="3"/>
  <c r="O40" i="3" s="1"/>
  <c r="BE40" i="3"/>
  <c r="BA41" i="3"/>
  <c r="BE41" i="3"/>
  <c r="BC12" i="3"/>
  <c r="BB38" i="3"/>
  <c r="BF38" i="3"/>
  <c r="BB39" i="3"/>
  <c r="BF39" i="3"/>
  <c r="BB40" i="3"/>
  <c r="BF40" i="3"/>
  <c r="BB41" i="3"/>
  <c r="BF41" i="3"/>
  <c r="H79" i="1"/>
  <c r="G79" i="1"/>
  <c r="F79" i="1"/>
  <c r="E79" i="1"/>
  <c r="F73" i="1"/>
  <c r="E73" i="1"/>
  <c r="D73" i="1"/>
  <c r="B70" i="1"/>
  <c r="B69" i="1"/>
  <c r="B68" i="1"/>
  <c r="B67" i="1"/>
  <c r="B66" i="1"/>
  <c r="B63" i="1"/>
  <c r="B62" i="1"/>
  <c r="B61" i="1"/>
  <c r="B60" i="1"/>
  <c r="B59" i="1"/>
  <c r="C55" i="1"/>
  <c r="C54" i="1"/>
  <c r="C53" i="1"/>
  <c r="C52" i="1"/>
  <c r="C51" i="1"/>
  <c r="C50" i="1"/>
  <c r="C49" i="1"/>
  <c r="C48" i="1"/>
  <c r="C47" i="1"/>
  <c r="C46" i="1"/>
  <c r="C45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B34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D12" i="1"/>
  <c r="E12" i="1"/>
  <c r="F12" i="1"/>
  <c r="G12" i="1"/>
  <c r="H12" i="1"/>
  <c r="I12" i="1"/>
  <c r="J12" i="1"/>
  <c r="K12" i="1"/>
  <c r="L12" i="1"/>
  <c r="M12" i="1"/>
  <c r="N12" i="1"/>
  <c r="C12" i="1"/>
  <c r="BD200" i="3" l="1"/>
  <c r="O13" i="3"/>
  <c r="O41" i="3"/>
  <c r="O39" i="3"/>
  <c r="A2" i="2"/>
  <c r="A3" i="2"/>
  <c r="A4" i="2"/>
  <c r="A5" i="2"/>
  <c r="B12" i="2"/>
  <c r="BD12" i="2"/>
  <c r="B13" i="2"/>
  <c r="BD13" i="2"/>
  <c r="B14" i="2"/>
  <c r="BC14" i="2"/>
  <c r="B15" i="2"/>
  <c r="BC15" i="2"/>
  <c r="BD15" i="2"/>
  <c r="B16" i="2"/>
  <c r="BC16" i="2"/>
  <c r="BD16" i="2"/>
  <c r="BA19" i="2"/>
  <c r="G19" i="2" s="1"/>
  <c r="A200" i="2" s="1"/>
  <c r="BB19" i="2"/>
  <c r="BD19" i="2"/>
  <c r="BE19" i="2"/>
  <c r="B38" i="2"/>
  <c r="B39" i="2"/>
  <c r="BC39" i="2"/>
  <c r="B40" i="2"/>
  <c r="B41" i="2"/>
  <c r="BC41" i="2"/>
  <c r="C56" i="2"/>
  <c r="C56" i="1" s="1"/>
  <c r="C73" i="2"/>
  <c r="C73" i="1" s="1"/>
  <c r="D79" i="2"/>
  <c r="D79" i="1" s="1"/>
  <c r="BD40" i="2" l="1"/>
  <c r="B40" i="1"/>
  <c r="BD38" i="2"/>
  <c r="B38" i="1"/>
  <c r="BA14" i="2"/>
  <c r="B14" i="1"/>
  <c r="BA12" i="2"/>
  <c r="B12" i="1"/>
  <c r="BD41" i="2"/>
  <c r="B41" i="1"/>
  <c r="BD39" i="2"/>
  <c r="B39" i="1"/>
  <c r="BA15" i="2"/>
  <c r="B15" i="1"/>
  <c r="BC40" i="2"/>
  <c r="BC38" i="2"/>
  <c r="BA16" i="2"/>
  <c r="B16" i="1"/>
  <c r="BD14" i="2"/>
  <c r="BA13" i="2"/>
  <c r="B13" i="1"/>
  <c r="BB41" i="2"/>
  <c r="BF38" i="2"/>
  <c r="BF41" i="2"/>
  <c r="BF40" i="2"/>
  <c r="BB40" i="2"/>
  <c r="BF39" i="2"/>
  <c r="BB39" i="2"/>
  <c r="BB38" i="2"/>
  <c r="BC13" i="2"/>
  <c r="BC12" i="2"/>
  <c r="BE41" i="2"/>
  <c r="BA41" i="2"/>
  <c r="BE40" i="2"/>
  <c r="BA40" i="2"/>
  <c r="BE39" i="2"/>
  <c r="BA39" i="2"/>
  <c r="O39" i="2" s="1"/>
  <c r="BE38" i="2"/>
  <c r="BA38" i="2"/>
  <c r="BF16" i="2"/>
  <c r="BB16" i="2"/>
  <c r="O16" i="2" s="1"/>
  <c r="BF15" i="2"/>
  <c r="BB15" i="2"/>
  <c r="BF14" i="2"/>
  <c r="BB14" i="2"/>
  <c r="O14" i="2" s="1"/>
  <c r="BF13" i="2"/>
  <c r="BB13" i="2"/>
  <c r="BF12" i="2"/>
  <c r="BB12" i="2"/>
  <c r="O12" i="2" s="1"/>
  <c r="BE16" i="2"/>
  <c r="BE15" i="2"/>
  <c r="BE14" i="2"/>
  <c r="BE13" i="2"/>
  <c r="BE12" i="2"/>
  <c r="O15" i="2" l="1"/>
  <c r="BD200" i="2"/>
  <c r="O13" i="2"/>
  <c r="O41" i="2"/>
  <c r="O38" i="2"/>
  <c r="O40" i="2"/>
</calcChain>
</file>

<file path=xl/sharedStrings.xml><?xml version="1.0" encoding="utf-8"?>
<sst xmlns="http://schemas.openxmlformats.org/spreadsheetml/2006/main" count="1936" uniqueCount="99">
  <si>
    <t>ESTABLECIMIENTOS EDUCACIÓN</t>
  </si>
  <si>
    <t>LUGARES DE TRABAJO</t>
  </si>
  <si>
    <t>COMUNAS, COMUNIDADES.</t>
  </si>
  <si>
    <t xml:space="preserve">EDUCACIÓN GRUPAL </t>
  </si>
  <si>
    <t>CUIDADO A LOS CUIDADORES</t>
  </si>
  <si>
    <t>FORMACION DE MONITORES</t>
  </si>
  <si>
    <t>CAPACITACIONES, JORNADAS, 
SEMINARIOS</t>
  </si>
  <si>
    <t>ORGANIZACIONES ASOCIADAS A DISCAPACIDAD</t>
  </si>
  <si>
    <t>COMUNAS, COMUNIDADES. DIAGNOSTICO PARTICIPATIVO, TRABAJO INTERSECTORIAL</t>
  </si>
  <si>
    <t xml:space="preserve">REUNIONES DE PLANIFICACIÓN PARTICIPATIVA </t>
  </si>
  <si>
    <t xml:space="preserve">TOTAL PARTICIPANTES </t>
  </si>
  <si>
    <t>TOTAL ACTIVIDADES</t>
  </si>
  <si>
    <t xml:space="preserve">ESTRATEGIA, ESPACIOS  O LÍNEAS DE ACCIÓN </t>
  </si>
  <si>
    <t>ACTIVIDADES</t>
  </si>
  <si>
    <t>SECCIÓN K: PROMOCIÓN Y TRABAJO INTERSECTORIAL</t>
  </si>
  <si>
    <t>REHABILITACIÓN FÍSICA</t>
  </si>
  <si>
    <t>TÉCNICO 
PARAMÉ-
DICO</t>
  </si>
  <si>
    <t>UN PROFESIONAL Y UN TÉCNICO PARAMÉDICO</t>
  </si>
  <si>
    <t>DOS O MÁS PROFESIONALES</t>
  </si>
  <si>
    <t>UN PROFESIONAL</t>
  </si>
  <si>
    <t>TOTAL</t>
  </si>
  <si>
    <t>ÁREA TEMÁTICA DE PREVENCIÓN Y TRATAMIENTO</t>
  </si>
  <si>
    <t>SECCIÓN J: SESIONES DE EDUCACIÓN GRUPAL</t>
  </si>
  <si>
    <t>SECCIÓN I: PERSONAS QUE INGRESAN A EDUCACIÓN GRUPAL</t>
  </si>
  <si>
    <t>Con integrante en Rehabilitación Física</t>
  </si>
  <si>
    <t>UN PROFE-
SIONAL Y 
UN TÉCNICO 
PARAMÉDICO</t>
  </si>
  <si>
    <t>DOS O MÁS 
PROFESIO-
NALES</t>
  </si>
  <si>
    <t>UN PROFE-
SIONAL</t>
  </si>
  <si>
    <t>FAMILIA</t>
  </si>
  <si>
    <t>SECCIÓN H: VISITAS DOMICILIARIAS INTEGRALES</t>
  </si>
  <si>
    <t>ASISTENTE SOCIAL</t>
  </si>
  <si>
    <t>PSICÓLOGO/A</t>
  </si>
  <si>
    <t>FONOAUDIÓLOGO</t>
  </si>
  <si>
    <t>TERAPEUTA OCUPACIONAL</t>
  </si>
  <si>
    <t>KINESIÓLOGO</t>
  </si>
  <si>
    <t>PROFESIONAL</t>
  </si>
  <si>
    <t>SECCIÓN G: CONSEJERÍA FAMILIAR</t>
  </si>
  <si>
    <t>SECCIÓN F: CONSEJERÍA INDIVIDUAL</t>
  </si>
  <si>
    <t>Actividades Terapéuticas</t>
  </si>
  <si>
    <t>Actividades Recreativas</t>
  </si>
  <si>
    <t>Adaptación del hogar</t>
  </si>
  <si>
    <t>Habilitación y Rehabilitación de AVD</t>
  </si>
  <si>
    <t>Confección de Ayudas Técnicas</t>
  </si>
  <si>
    <t>Confección de Órtesis</t>
  </si>
  <si>
    <t>Habilitación Laboral/Educacional</t>
  </si>
  <si>
    <t>Ejercicios Terapéuticos</t>
  </si>
  <si>
    <t>Masoterapia</t>
  </si>
  <si>
    <t>Fisioterapia</t>
  </si>
  <si>
    <t>Evaluación Ayudas Técnicas</t>
  </si>
  <si>
    <t>PROCEDIMIENTO</t>
  </si>
  <si>
    <t>SECCIÓN E: PROCEDIMIENTOS</t>
  </si>
  <si>
    <t>Mujeres</t>
  </si>
  <si>
    <t>Hombres</t>
  </si>
  <si>
    <t>80 y más años</t>
  </si>
  <si>
    <t>70 a 79 años</t>
  </si>
  <si>
    <t>65 a 69 años</t>
  </si>
  <si>
    <t>25 a 64 años</t>
  </si>
  <si>
    <t>20 a 24 años</t>
  </si>
  <si>
    <t>15 a 19 años</t>
  </si>
  <si>
    <t>10 a 14 años</t>
  </si>
  <si>
    <t>5 a 9 años</t>
  </si>
  <si>
    <t>Menor 
de 4 años</t>
  </si>
  <si>
    <t>A BENEFICIA-RIOS</t>
  </si>
  <si>
    <t>POR SEXO</t>
  </si>
  <si>
    <t>POR DE EDAD (en años)</t>
  </si>
  <si>
    <t xml:space="preserve">TOTAL      </t>
  </si>
  <si>
    <t>SECCIÓN D: CONTROLES DE REHABILITACIÓN FÍSICA</t>
  </si>
  <si>
    <t>Nº  DE PERSONAS</t>
  </si>
  <si>
    <t>COMPONENTE</t>
  </si>
  <si>
    <t>SECCIÓN C: PERSONAS QUE LOGRAN INCLUSIÓN SOCIAL EN EL MES</t>
  </si>
  <si>
    <t>OTROS</t>
  </si>
  <si>
    <t xml:space="preserve">OTRO DEFICIT SECUNDARIO CON COMPROMISO NEUROMUSCULAR  EN MAYOR DE 20 AÑOS </t>
  </si>
  <si>
    <t>OTRO DEFICIT SECUNDARIO CON COMPROMISO NEUROMUSCULAR  EN MENOR DE 20 AÑOS ADQUIRIDO</t>
  </si>
  <si>
    <t>OTRO DEFICIT SECUNDARIO CON COMPROMISO NEUROMUSCULAR  EN MENOR DE 20 AÑOS CONGENITO</t>
  </si>
  <si>
    <t>ENFERMEDAD DE PARKINSON</t>
  </si>
  <si>
    <t>SECUELA QUEMADURA</t>
  </si>
  <si>
    <t>SECUELA TRM</t>
  </si>
  <si>
    <t>SECUELAS DE TEC</t>
  </si>
  <si>
    <t>SECUELA DE AVE</t>
  </si>
  <si>
    <t>ARTROSIS LEVE Y MODERADA DE RODILLA Y CADERA</t>
  </si>
  <si>
    <t>SINDROME DOLOROSO DE ORIGEN NO TRAUMATICO</t>
  </si>
  <si>
    <t>SINDROME DOLOROSO DE ORIGEN TRAUMATICO</t>
  </si>
  <si>
    <t>TOTAL PERSONAS</t>
  </si>
  <si>
    <t>EGRESOS 
POR
ABANDONO</t>
  </si>
  <si>
    <t>EGRESOS POR ALTA</t>
  </si>
  <si>
    <t>TOTAL DE EGRESOS</t>
  </si>
  <si>
    <t>INGRESOS</t>
  </si>
  <si>
    <t>CONCEPTO</t>
  </si>
  <si>
    <t>SECCIÓN B: INGRESOS Y EGRESOS DE REHABILITACIÓN FÍSICA</t>
  </si>
  <si>
    <t>MÉDICO</t>
  </si>
  <si>
    <t>SECCIÓN A: CONSULTAS DE REHABILITACIÓN FÍSICA (EVALUACIÓN)</t>
  </si>
  <si>
    <t>REM-28.  REHABILITACIÓN FÍSICA</t>
  </si>
  <si>
    <t>SERVICIO DE SALUD</t>
  </si>
  <si>
    <t>COMUNA:  - (  )</t>
  </si>
  <si>
    <t>ESTABLECIMIENTO:  - (  )</t>
  </si>
  <si>
    <t>MES:  - (  )</t>
  </si>
  <si>
    <t>AÑO: 2013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</si>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</sst>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11" fillId="8" borderId="2" applyBorder="0">
      <protection locked="0"/>
    </xf>
    <xf numFmtId="0" fontId="11" fillId="8" borderId="2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44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/>
    <xf numFmtId="0" fontId="1" fillId="0" borderId="0" xfId="0" applyFont="1" applyFill="1"/>
    <xf numFmtId="0" fontId="2" fillId="3" borderId="0" xfId="0" applyFont="1" applyFill="1"/>
    <xf numFmtId="0" fontId="1" fillId="0" borderId="0" xfId="0" applyFont="1"/>
    <xf numFmtId="3" fontId="1" fillId="4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" fontId="1" fillId="4" borderId="3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3" fontId="1" fillId="4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3" fontId="1" fillId="4" borderId="7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3" fontId="1" fillId="4" borderId="2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0" fontId="1" fillId="3" borderId="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5" fillId="0" borderId="0" xfId="0" applyFont="1" applyFill="1" applyAlignment="1" applyProtection="1"/>
    <xf numFmtId="0" fontId="1" fillId="0" borderId="15" xfId="0" applyNumberFormat="1" applyFont="1" applyFill="1" applyBorder="1" applyAlignment="1" applyProtection="1">
      <alignment wrapText="1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1" fillId="3" borderId="0" xfId="0" applyFont="1" applyFill="1" applyProtection="1"/>
    <xf numFmtId="0" fontId="1" fillId="0" borderId="0" xfId="0" applyFont="1" applyFill="1" applyProtection="1"/>
    <xf numFmtId="0" fontId="1" fillId="3" borderId="0" xfId="0" applyNumberFormat="1" applyFont="1" applyFill="1" applyBorder="1" applyAlignment="1" applyProtection="1"/>
    <xf numFmtId="0" fontId="7" fillId="3" borderId="0" xfId="0" applyFont="1" applyFill="1" applyAlignment="1" applyProtection="1">
      <alignment vertical="center"/>
    </xf>
    <xf numFmtId="164" fontId="7" fillId="3" borderId="0" xfId="0" applyNumberFormat="1" applyFont="1" applyFill="1" applyBorder="1" applyAlignment="1" applyProtection="1"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164" fontId="1" fillId="3" borderId="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3" fontId="1" fillId="4" borderId="20" xfId="0" applyNumberFormat="1" applyFont="1" applyFill="1" applyBorder="1" applyAlignment="1" applyProtection="1">
      <protection locked="0"/>
    </xf>
    <xf numFmtId="0" fontId="1" fillId="0" borderId="21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6" borderId="0" xfId="0" applyNumberFormat="1" applyFont="1" applyFill="1" applyAlignment="1" applyProtection="1"/>
    <xf numFmtId="0" fontId="1" fillId="6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vertical="center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" fillId="0" borderId="14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33" xfId="0" applyFont="1" applyFill="1" applyBorder="1" applyProtection="1"/>
    <xf numFmtId="3" fontId="1" fillId="7" borderId="1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4" borderId="34" xfId="0" applyNumberFormat="1" applyFont="1" applyFill="1" applyBorder="1" applyAlignment="1" applyProtection="1">
      <protection locked="0"/>
    </xf>
    <xf numFmtId="3" fontId="1" fillId="7" borderId="3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3" fontId="1" fillId="0" borderId="1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0" fontId="9" fillId="3" borderId="0" xfId="0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34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9" xfId="0" applyNumberFormat="1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B13" sqref="B13"/>
    </sheetView>
  </sheetViews>
  <sheetFormatPr baseColWidth="10" defaultRowHeight="15" x14ac:dyDescent="0.25"/>
  <cols>
    <col min="1" max="1" width="63.5703125" customWidth="1"/>
    <col min="2" max="2" width="11.5703125" customWidth="1"/>
  </cols>
  <sheetData>
    <row r="1" spans="1:100" x14ac:dyDescent="0.25">
      <c r="A1" s="163" t="s">
        <v>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7"/>
      <c r="AL1" s="167"/>
      <c r="AM1" s="167"/>
      <c r="AN1" s="167"/>
      <c r="AO1" s="167"/>
      <c r="AP1" s="167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</row>
    <row r="2" spans="1:100" x14ac:dyDescent="0.25">
      <c r="A2" s="163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7"/>
      <c r="AL2" s="167"/>
      <c r="AM2" s="167"/>
      <c r="AN2" s="167"/>
      <c r="AO2" s="167"/>
      <c r="AP2" s="167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</row>
    <row r="3" spans="1:100" x14ac:dyDescent="0.25">
      <c r="A3" s="163" t="s">
        <v>94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7"/>
      <c r="AL3" s="167"/>
      <c r="AM3" s="167"/>
      <c r="AN3" s="167"/>
      <c r="AO3" s="167"/>
      <c r="AP3" s="167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</row>
    <row r="4" spans="1:100" x14ac:dyDescent="0.25">
      <c r="A4" s="163" t="s">
        <v>95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7"/>
      <c r="AL4" s="167"/>
      <c r="AM4" s="167"/>
      <c r="AN4" s="167"/>
      <c r="AO4" s="167"/>
      <c r="AP4" s="167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</row>
    <row r="5" spans="1:100" x14ac:dyDescent="0.25">
      <c r="A5" s="101" t="s">
        <v>96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7"/>
      <c r="AL5" s="167"/>
      <c r="AM5" s="167"/>
      <c r="AN5" s="167"/>
      <c r="AO5" s="167"/>
      <c r="AP5" s="167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</row>
    <row r="6" spans="1:100" x14ac:dyDescent="0.2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168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7"/>
      <c r="AL6" s="167"/>
      <c r="AM6" s="167"/>
      <c r="AN6" s="167"/>
      <c r="AO6" s="167"/>
      <c r="AP6" s="167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</row>
    <row r="7" spans="1:100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7"/>
      <c r="AL7" s="167"/>
      <c r="AM7" s="167"/>
      <c r="AN7" s="167"/>
      <c r="AO7" s="167"/>
      <c r="AP7" s="167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</row>
    <row r="8" spans="1:100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7"/>
      <c r="AL8" s="167"/>
      <c r="AM8" s="167"/>
      <c r="AN8" s="167"/>
      <c r="AO8" s="167"/>
      <c r="AP8" s="167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</row>
    <row r="9" spans="1:100" x14ac:dyDescent="0.25">
      <c r="A9" s="104" t="s">
        <v>90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23"/>
      <c r="AL9" s="123"/>
      <c r="AM9" s="123"/>
      <c r="AN9" s="123"/>
      <c r="AO9" s="123"/>
      <c r="AP9" s="123"/>
      <c r="AQ9" s="109"/>
      <c r="AR9" s="109"/>
      <c r="AS9" s="109"/>
      <c r="AT9" s="109"/>
      <c r="AU9" s="109"/>
      <c r="AV9" s="103"/>
      <c r="AW9" s="103"/>
      <c r="AX9" s="109"/>
      <c r="AY9" s="109"/>
      <c r="AZ9" s="109"/>
      <c r="BA9" s="109"/>
      <c r="BB9" s="109"/>
      <c r="BC9" s="109"/>
      <c r="BD9" s="109"/>
      <c r="BE9" s="109"/>
      <c r="BF9" s="109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</row>
    <row r="10" spans="1:100" x14ac:dyDescent="0.2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103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16"/>
      <c r="AX10" s="116"/>
      <c r="AY10" s="123"/>
      <c r="AZ10" s="123"/>
      <c r="BA10" s="123"/>
      <c r="BB10" s="123"/>
      <c r="BC10" s="123"/>
      <c r="BD10" s="123"/>
      <c r="BE10" s="123"/>
      <c r="BF10" s="123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</row>
    <row r="11" spans="1:100" ht="21" x14ac:dyDescent="0.25">
      <c r="A11" s="436"/>
      <c r="B11" s="438"/>
      <c r="C11" s="124" t="s">
        <v>61</v>
      </c>
      <c r="D11" s="105" t="s">
        <v>60</v>
      </c>
      <c r="E11" s="105" t="s">
        <v>59</v>
      </c>
      <c r="F11" s="105" t="s">
        <v>58</v>
      </c>
      <c r="G11" s="105" t="s">
        <v>57</v>
      </c>
      <c r="H11" s="105" t="s">
        <v>56</v>
      </c>
      <c r="I11" s="105" t="s">
        <v>55</v>
      </c>
      <c r="J11" s="105" t="s">
        <v>54</v>
      </c>
      <c r="K11" s="105" t="s">
        <v>53</v>
      </c>
      <c r="L11" s="108" t="s">
        <v>52</v>
      </c>
      <c r="M11" s="107" t="s">
        <v>51</v>
      </c>
      <c r="N11" s="417"/>
      <c r="O11" s="103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65"/>
      <c r="AD11" s="109"/>
      <c r="AE11" s="109"/>
      <c r="AF11" s="109"/>
      <c r="AG11" s="109"/>
      <c r="AH11" s="109"/>
      <c r="AI11" s="109"/>
      <c r="AJ11" s="109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16"/>
      <c r="AX11" s="116"/>
      <c r="AY11" s="123"/>
      <c r="AZ11" s="123"/>
      <c r="BA11" s="123"/>
      <c r="BB11" s="123"/>
      <c r="BC11" s="123"/>
      <c r="BD11" s="123"/>
      <c r="BE11" s="123"/>
      <c r="BF11" s="123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</row>
    <row r="12" spans="1:100" x14ac:dyDescent="0.25">
      <c r="A12" s="110" t="s">
        <v>89</v>
      </c>
      <c r="B12" s="340">
        <f>+ENERO!B12+FEBRERO!B12+MARZO!B12+ABRIL!B12+MAYO!B12+JUNIO!B12+JULIO!B12+AGOSTO!B12+SEPTIEMBRE!B12+OCTUBRE!B12+NOVIEMBRE!B12+'DICIEMBRE '!B12</f>
        <v>0</v>
      </c>
      <c r="C12" s="161">
        <f>+ENERO!C12+FEBRERO!C12+MARZO!C12+ABRIL!C12+MAYO!C12+JUNIO!C12+JULIO!C12+AGOSTO!C12+SEPTIEMBRE!C12+OCTUBRE!C12+NOVIEMBRE!C12+'DICIEMBRE '!C12</f>
        <v>0</v>
      </c>
      <c r="D12" s="340">
        <f>+ENERO!D12+FEBRERO!D12+MARZO!D12+ABRIL!D12+MAYO!D12+JUNIO!D12+JULIO!D12+AGOSTO!D12+SEPTIEMBRE!D12+OCTUBRE!D12+NOVIEMBRE!D12+'DICIEMBRE '!D12</f>
        <v>0</v>
      </c>
      <c r="E12" s="340">
        <f>+ENERO!E12+FEBRERO!E12+MARZO!E12+ABRIL!E12+MAYO!E12+JUNIO!E12+JULIO!E12+AGOSTO!E12+SEPTIEMBRE!E12+OCTUBRE!E12+NOVIEMBRE!E12+'DICIEMBRE '!E12</f>
        <v>0</v>
      </c>
      <c r="F12" s="340">
        <f>+ENERO!F12+FEBRERO!F12+MARZO!F12+ABRIL!F12+MAYO!F12+JUNIO!F12+JULIO!F12+AGOSTO!F12+SEPTIEMBRE!F12+OCTUBRE!F12+NOVIEMBRE!F12+'DICIEMBRE '!F12</f>
        <v>0</v>
      </c>
      <c r="G12" s="340">
        <f>+ENERO!G12+FEBRERO!G12+MARZO!G12+ABRIL!G12+MAYO!G12+JUNIO!G12+JULIO!G12+AGOSTO!G12+SEPTIEMBRE!G12+OCTUBRE!G12+NOVIEMBRE!G12+'DICIEMBRE '!G12</f>
        <v>0</v>
      </c>
      <c r="H12" s="340">
        <f>+ENERO!H12+FEBRERO!H12+MARZO!H12+ABRIL!H12+MAYO!H12+JUNIO!H12+JULIO!H12+AGOSTO!H12+SEPTIEMBRE!H12+OCTUBRE!H12+NOVIEMBRE!H12+'DICIEMBRE '!H12</f>
        <v>0</v>
      </c>
      <c r="I12" s="340">
        <f>+ENERO!I12+FEBRERO!I12+MARZO!I12+ABRIL!I12+MAYO!I12+JUNIO!I12+JULIO!I12+AGOSTO!I12+SEPTIEMBRE!I12+OCTUBRE!I12+NOVIEMBRE!I12+'DICIEMBRE '!I12</f>
        <v>0</v>
      </c>
      <c r="J12" s="340">
        <f>+ENERO!J12+FEBRERO!J12+MARZO!J12+ABRIL!J12+MAYO!J12+JUNIO!J12+JULIO!J12+AGOSTO!J12+SEPTIEMBRE!J12+OCTUBRE!J12+NOVIEMBRE!J12+'DICIEMBRE '!J12</f>
        <v>0</v>
      </c>
      <c r="K12" s="340">
        <f>+ENERO!K12+FEBRERO!K12+MARZO!K12+ABRIL!K12+MAYO!K12+JUNIO!K12+JULIO!K12+AGOSTO!K12+SEPTIEMBRE!K12+OCTUBRE!K12+NOVIEMBRE!K12+'DICIEMBRE '!K12</f>
        <v>0</v>
      </c>
      <c r="L12" s="340">
        <f>+ENERO!L12+FEBRERO!L12+MARZO!L12+ABRIL!L12+MAYO!L12+JUNIO!L12+JULIO!L12+AGOSTO!L12+SEPTIEMBRE!L12+OCTUBRE!L12+NOVIEMBRE!L12+'DICIEMBRE '!L12</f>
        <v>0</v>
      </c>
      <c r="M12" s="340">
        <f>+ENERO!M12+FEBRERO!M12+MARZO!M12+ABRIL!M12+MAYO!M12+JUNIO!M12+JULIO!M12+AGOSTO!M12+SEPTIEMBRE!M12+OCTUBRE!M12+NOVIEMBRE!M12+'DICIEMBRE '!M12</f>
        <v>0</v>
      </c>
      <c r="N12" s="340">
        <f>+ENERO!N12+FEBRERO!N12+MARZO!N12+ABRIL!N12+MAYO!N12+JUNIO!N12+JULIO!N12+AGOSTO!N12+SEPTIEMBRE!N12+OCTUBRE!N12+NOVIEMBRE!N12+'DICIEMBRE '!N12</f>
        <v>0</v>
      </c>
      <c r="O12" s="164" t="s">
        <v>97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23"/>
      <c r="AB12" s="123"/>
      <c r="AC12" s="123"/>
      <c r="AD12" s="123"/>
      <c r="AE12" s="123"/>
      <c r="AF12" s="109"/>
      <c r="AG12" s="109"/>
      <c r="AH12" s="109"/>
      <c r="AI12" s="109"/>
      <c r="AJ12" s="109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16"/>
      <c r="AX12" s="116"/>
      <c r="AY12" s="123"/>
      <c r="AZ12" s="123"/>
      <c r="BA12" s="169" t="s">
        <v>97</v>
      </c>
      <c r="BB12" s="125" t="s">
        <v>97</v>
      </c>
      <c r="BC12" s="169" t="s">
        <v>97</v>
      </c>
      <c r="BD12" s="138">
        <v>0</v>
      </c>
      <c r="BE12" s="138">
        <v>0</v>
      </c>
      <c r="BF12" s="138" t="s">
        <v>97</v>
      </c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</row>
    <row r="13" spans="1:100" x14ac:dyDescent="0.25">
      <c r="A13" s="110" t="s">
        <v>34</v>
      </c>
      <c r="B13" s="340">
        <f>+ENERO!B13+FEBRERO!B13+MARZO!B13+ABRIL!B13+MAYO!B13+JUNIO!B13+JULIO!B13+AGOSTO!B13+SEPTIEMBRE!B13+OCTUBRE!B13+NOVIEMBRE!B13+'DICIEMBRE '!B13</f>
        <v>754</v>
      </c>
      <c r="C13" s="340">
        <f>+ENERO!C13+FEBRERO!C13+MARZO!C13+ABRIL!C13+MAYO!C13+JUNIO!C13+JULIO!C13+AGOSTO!C13+SEPTIEMBRE!C13+OCTUBRE!C13+NOVIEMBRE!C13+'DICIEMBRE '!C13</f>
        <v>5</v>
      </c>
      <c r="D13" s="340">
        <f>+ENERO!D13+FEBRERO!D13+MARZO!D13+ABRIL!D13+MAYO!D13+JUNIO!D13+JULIO!D13+AGOSTO!D13+SEPTIEMBRE!D13+OCTUBRE!D13+NOVIEMBRE!D13+'DICIEMBRE '!D13</f>
        <v>7</v>
      </c>
      <c r="E13" s="340">
        <f>+ENERO!E13+FEBRERO!E13+MARZO!E13+ABRIL!E13+MAYO!E13+JUNIO!E13+JULIO!E13+AGOSTO!E13+SEPTIEMBRE!E13+OCTUBRE!E13+NOVIEMBRE!E13+'DICIEMBRE '!E13</f>
        <v>20</v>
      </c>
      <c r="F13" s="340">
        <f>+ENERO!F13+FEBRERO!F13+MARZO!F13+ABRIL!F13+MAYO!F13+JUNIO!F13+JULIO!F13+AGOSTO!F13+SEPTIEMBRE!F13+OCTUBRE!F13+NOVIEMBRE!F13+'DICIEMBRE '!F13</f>
        <v>35</v>
      </c>
      <c r="G13" s="340">
        <f>+ENERO!G13+FEBRERO!G13+MARZO!G13+ABRIL!G13+MAYO!G13+JUNIO!G13+JULIO!G13+AGOSTO!G13+SEPTIEMBRE!G13+OCTUBRE!G13+NOVIEMBRE!G13+'DICIEMBRE '!G13</f>
        <v>23</v>
      </c>
      <c r="H13" s="340">
        <f>+ENERO!H13+FEBRERO!H13+MARZO!H13+ABRIL!H13+MAYO!H13+JUNIO!H13+JULIO!H13+AGOSTO!H13+SEPTIEMBRE!H13+OCTUBRE!H13+NOVIEMBRE!H13+'DICIEMBRE '!H13</f>
        <v>463</v>
      </c>
      <c r="I13" s="340">
        <f>+ENERO!I13+FEBRERO!I13+MARZO!I13+ABRIL!I13+MAYO!I13+JUNIO!I13+JULIO!I13+AGOSTO!I13+SEPTIEMBRE!I13+OCTUBRE!I13+NOVIEMBRE!I13+'DICIEMBRE '!I13</f>
        <v>67</v>
      </c>
      <c r="J13" s="340">
        <f>+ENERO!J13+FEBRERO!J13+MARZO!J13+ABRIL!J13+MAYO!J13+JUNIO!J13+JULIO!J13+AGOSTO!J13+SEPTIEMBRE!J13+OCTUBRE!J13+NOVIEMBRE!J13+'DICIEMBRE '!J13</f>
        <v>101</v>
      </c>
      <c r="K13" s="340">
        <f>+ENERO!K13+FEBRERO!K13+MARZO!K13+ABRIL!K13+MAYO!K13+JUNIO!K13+JULIO!K13+AGOSTO!K13+SEPTIEMBRE!K13+OCTUBRE!K13+NOVIEMBRE!K13+'DICIEMBRE '!K13</f>
        <v>33</v>
      </c>
      <c r="L13" s="340">
        <f>+ENERO!L13+FEBRERO!L13+MARZO!L13+ABRIL!L13+MAYO!L13+JUNIO!L13+JULIO!L13+AGOSTO!L13+SEPTIEMBRE!L13+OCTUBRE!L13+NOVIEMBRE!L13+'DICIEMBRE '!L13</f>
        <v>304</v>
      </c>
      <c r="M13" s="340">
        <f>+ENERO!M13+FEBRERO!M13+MARZO!M13+ABRIL!M13+MAYO!M13+JUNIO!M13+JULIO!M13+AGOSTO!M13+SEPTIEMBRE!M13+OCTUBRE!M13+NOVIEMBRE!M13+'DICIEMBRE '!M13</f>
        <v>450</v>
      </c>
      <c r="N13" s="340">
        <f>+ENERO!N13+FEBRERO!N13+MARZO!N13+ABRIL!N13+MAYO!N13+JUNIO!N13+JULIO!N13+AGOSTO!N13+SEPTIEMBRE!N13+OCTUBRE!N13+NOVIEMBRE!N13+'DICIEMBRE '!N13</f>
        <v>754</v>
      </c>
      <c r="O13" s="164" t="s">
        <v>98</v>
      </c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23"/>
      <c r="AB13" s="123"/>
      <c r="AC13" s="123"/>
      <c r="AD13" s="123"/>
      <c r="AE13" s="123"/>
      <c r="AF13" s="109"/>
      <c r="AG13" s="109"/>
      <c r="AH13" s="109"/>
      <c r="AI13" s="109"/>
      <c r="AJ13" s="109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16"/>
      <c r="AX13" s="116"/>
      <c r="AY13" s="123"/>
      <c r="AZ13" s="123"/>
      <c r="BA13" s="169" t="s">
        <v>97</v>
      </c>
      <c r="BB13" s="125" t="s">
        <v>97</v>
      </c>
      <c r="BC13" s="169" t="s">
        <v>97</v>
      </c>
      <c r="BD13" s="138">
        <v>0</v>
      </c>
      <c r="BE13" s="138">
        <v>0</v>
      </c>
      <c r="BF13" s="138" t="s">
        <v>97</v>
      </c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</row>
    <row r="14" spans="1:100" x14ac:dyDescent="0.25">
      <c r="A14" s="110" t="s">
        <v>33</v>
      </c>
      <c r="B14" s="340">
        <f>+ENERO!B14+FEBRERO!B14+MARZO!B14+ABRIL!B14+MAYO!B14+JUNIO!B14+JULIO!B14+AGOSTO!B14+SEPTIEMBRE!B14+OCTUBRE!B14+NOVIEMBRE!B14+'DICIEMBRE '!B14</f>
        <v>0</v>
      </c>
      <c r="C14" s="340">
        <f>+ENERO!C14+FEBRERO!C14+MARZO!C14+ABRIL!C14+MAYO!C14+JUNIO!C14+JULIO!C14+AGOSTO!C14+SEPTIEMBRE!C14+OCTUBRE!C14+NOVIEMBRE!C14+'DICIEMBRE '!C14</f>
        <v>0</v>
      </c>
      <c r="D14" s="340">
        <f>+ENERO!D14+FEBRERO!D14+MARZO!D14+ABRIL!D14+MAYO!D14+JUNIO!D14+JULIO!D14+AGOSTO!D14+SEPTIEMBRE!D14+OCTUBRE!D14+NOVIEMBRE!D14+'DICIEMBRE '!D14</f>
        <v>0</v>
      </c>
      <c r="E14" s="340">
        <f>+ENERO!E14+FEBRERO!E14+MARZO!E14+ABRIL!E14+MAYO!E14+JUNIO!E14+JULIO!E14+AGOSTO!E14+SEPTIEMBRE!E14+OCTUBRE!E14+NOVIEMBRE!E14+'DICIEMBRE '!E14</f>
        <v>0</v>
      </c>
      <c r="F14" s="340">
        <f>+ENERO!F14+FEBRERO!F14+MARZO!F14+ABRIL!F14+MAYO!F14+JUNIO!F14+JULIO!F14+AGOSTO!F14+SEPTIEMBRE!F14+OCTUBRE!F14+NOVIEMBRE!F14+'DICIEMBRE '!F14</f>
        <v>0</v>
      </c>
      <c r="G14" s="340">
        <f>+ENERO!G14+FEBRERO!G14+MARZO!G14+ABRIL!G14+MAYO!G14+JUNIO!G14+JULIO!G14+AGOSTO!G14+SEPTIEMBRE!G14+OCTUBRE!G14+NOVIEMBRE!G14+'DICIEMBRE '!G14</f>
        <v>0</v>
      </c>
      <c r="H14" s="340">
        <f>+ENERO!H14+FEBRERO!H14+MARZO!H14+ABRIL!H14+MAYO!H14+JUNIO!H14+JULIO!H14+AGOSTO!H14+SEPTIEMBRE!H14+OCTUBRE!H14+NOVIEMBRE!H14+'DICIEMBRE '!H14</f>
        <v>0</v>
      </c>
      <c r="I14" s="340">
        <f>+ENERO!I14+FEBRERO!I14+MARZO!I14+ABRIL!I14+MAYO!I14+JUNIO!I14+JULIO!I14+AGOSTO!I14+SEPTIEMBRE!I14+OCTUBRE!I14+NOVIEMBRE!I14+'DICIEMBRE '!I14</f>
        <v>0</v>
      </c>
      <c r="J14" s="340">
        <f>+ENERO!J14+FEBRERO!J14+MARZO!J14+ABRIL!J14+MAYO!J14+JUNIO!J14+JULIO!J14+AGOSTO!J14+SEPTIEMBRE!J14+OCTUBRE!J14+NOVIEMBRE!J14+'DICIEMBRE '!J14</f>
        <v>0</v>
      </c>
      <c r="K14" s="340">
        <f>+ENERO!K14+FEBRERO!K14+MARZO!K14+ABRIL!K14+MAYO!K14+JUNIO!K14+JULIO!K14+AGOSTO!K14+SEPTIEMBRE!K14+OCTUBRE!K14+NOVIEMBRE!K14+'DICIEMBRE '!K14</f>
        <v>0</v>
      </c>
      <c r="L14" s="340">
        <f>+ENERO!L14+FEBRERO!L14+MARZO!L14+ABRIL!L14+MAYO!L14+JUNIO!L14+JULIO!L14+AGOSTO!L14+SEPTIEMBRE!L14+OCTUBRE!L14+NOVIEMBRE!L14+'DICIEMBRE '!L14</f>
        <v>0</v>
      </c>
      <c r="M14" s="340">
        <f>+ENERO!M14+FEBRERO!M14+MARZO!M14+ABRIL!M14+MAYO!M14+JUNIO!M14+JULIO!M14+AGOSTO!M14+SEPTIEMBRE!M14+OCTUBRE!M14+NOVIEMBRE!M14+'DICIEMBRE '!M14</f>
        <v>0</v>
      </c>
      <c r="N14" s="340">
        <f>+ENERO!N14+FEBRERO!N14+MARZO!N14+ABRIL!N14+MAYO!N14+JUNIO!N14+JULIO!N14+AGOSTO!N14+SEPTIEMBRE!N14+OCTUBRE!N14+NOVIEMBRE!N14+'DICIEMBRE '!N14</f>
        <v>0</v>
      </c>
      <c r="O14" s="164" t="s">
        <v>98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23"/>
      <c r="AB14" s="123"/>
      <c r="AC14" s="123"/>
      <c r="AD14" s="123"/>
      <c r="AE14" s="123"/>
      <c r="AF14" s="109"/>
      <c r="AG14" s="109"/>
      <c r="AH14" s="109"/>
      <c r="AI14" s="109"/>
      <c r="AJ14" s="109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16"/>
      <c r="AX14" s="116"/>
      <c r="AY14" s="123"/>
      <c r="AZ14" s="123"/>
      <c r="BA14" s="169" t="s">
        <v>97</v>
      </c>
      <c r="BB14" s="125" t="s">
        <v>97</v>
      </c>
      <c r="BC14" s="169" t="s">
        <v>97</v>
      </c>
      <c r="BD14" s="138">
        <v>0</v>
      </c>
      <c r="BE14" s="138">
        <v>0</v>
      </c>
      <c r="BF14" s="138" t="s">
        <v>97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</row>
    <row r="15" spans="1:100" x14ac:dyDescent="0.25">
      <c r="A15" s="110" t="s">
        <v>32</v>
      </c>
      <c r="B15" s="340">
        <f>+ENERO!B15+FEBRERO!B15+MARZO!B15+ABRIL!B15+MAYO!B15+JUNIO!B15+JULIO!B15+AGOSTO!B15+SEPTIEMBRE!B15+OCTUBRE!B15+NOVIEMBRE!B15+'DICIEMBRE '!B15</f>
        <v>0</v>
      </c>
      <c r="C15" s="340">
        <f>+ENERO!C15+FEBRERO!C15+MARZO!C15+ABRIL!C15+MAYO!C15+JUNIO!C15+JULIO!C15+AGOSTO!C15+SEPTIEMBRE!C15+OCTUBRE!C15+NOVIEMBRE!C15+'DICIEMBRE '!C15</f>
        <v>0</v>
      </c>
      <c r="D15" s="340">
        <f>+ENERO!D15+FEBRERO!D15+MARZO!D15+ABRIL!D15+MAYO!D15+JUNIO!D15+JULIO!D15+AGOSTO!D15+SEPTIEMBRE!D15+OCTUBRE!D15+NOVIEMBRE!D15+'DICIEMBRE '!D15</f>
        <v>0</v>
      </c>
      <c r="E15" s="340">
        <f>+ENERO!E15+FEBRERO!E15+MARZO!E15+ABRIL!E15+MAYO!E15+JUNIO!E15+JULIO!E15+AGOSTO!E15+SEPTIEMBRE!E15+OCTUBRE!E15+NOVIEMBRE!E15+'DICIEMBRE '!E15</f>
        <v>0</v>
      </c>
      <c r="F15" s="340">
        <f>+ENERO!F15+FEBRERO!F15+MARZO!F15+ABRIL!F15+MAYO!F15+JUNIO!F15+JULIO!F15+AGOSTO!F15+SEPTIEMBRE!F15+OCTUBRE!F15+NOVIEMBRE!F15+'DICIEMBRE '!F15</f>
        <v>0</v>
      </c>
      <c r="G15" s="340">
        <f>+ENERO!G15+FEBRERO!G15+MARZO!G15+ABRIL!G15+MAYO!G15+JUNIO!G15+JULIO!G15+AGOSTO!G15+SEPTIEMBRE!G15+OCTUBRE!G15+NOVIEMBRE!G15+'DICIEMBRE '!G15</f>
        <v>0</v>
      </c>
      <c r="H15" s="340">
        <f>+ENERO!H15+FEBRERO!H15+MARZO!H15+ABRIL!H15+MAYO!H15+JUNIO!H15+JULIO!H15+AGOSTO!H15+SEPTIEMBRE!H15+OCTUBRE!H15+NOVIEMBRE!H15+'DICIEMBRE '!H15</f>
        <v>0</v>
      </c>
      <c r="I15" s="340">
        <f>+ENERO!I15+FEBRERO!I15+MARZO!I15+ABRIL!I15+MAYO!I15+JUNIO!I15+JULIO!I15+AGOSTO!I15+SEPTIEMBRE!I15+OCTUBRE!I15+NOVIEMBRE!I15+'DICIEMBRE '!I15</f>
        <v>0</v>
      </c>
      <c r="J15" s="340">
        <f>+ENERO!J15+FEBRERO!J15+MARZO!J15+ABRIL!J15+MAYO!J15+JUNIO!J15+JULIO!J15+AGOSTO!J15+SEPTIEMBRE!J15+OCTUBRE!J15+NOVIEMBRE!J15+'DICIEMBRE '!J15</f>
        <v>0</v>
      </c>
      <c r="K15" s="340">
        <f>+ENERO!K15+FEBRERO!K15+MARZO!K15+ABRIL!K15+MAYO!K15+JUNIO!K15+JULIO!K15+AGOSTO!K15+SEPTIEMBRE!K15+OCTUBRE!K15+NOVIEMBRE!K15+'DICIEMBRE '!K15</f>
        <v>0</v>
      </c>
      <c r="L15" s="340">
        <f>+ENERO!L15+FEBRERO!L15+MARZO!L15+ABRIL!L15+MAYO!L15+JUNIO!L15+JULIO!L15+AGOSTO!L15+SEPTIEMBRE!L15+OCTUBRE!L15+NOVIEMBRE!L15+'DICIEMBRE '!L15</f>
        <v>0</v>
      </c>
      <c r="M15" s="340">
        <f>+ENERO!M15+FEBRERO!M15+MARZO!M15+ABRIL!M15+MAYO!M15+JUNIO!M15+JULIO!M15+AGOSTO!M15+SEPTIEMBRE!M15+OCTUBRE!M15+NOVIEMBRE!M15+'DICIEMBRE '!M15</f>
        <v>0</v>
      </c>
      <c r="N15" s="340">
        <f>+ENERO!N15+FEBRERO!N15+MARZO!N15+ABRIL!N15+MAYO!N15+JUNIO!N15+JULIO!N15+AGOSTO!N15+SEPTIEMBRE!N15+OCTUBRE!N15+NOVIEMBRE!N15+'DICIEMBRE '!N15</f>
        <v>0</v>
      </c>
      <c r="O15" s="164" t="s">
        <v>98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23"/>
      <c r="AB15" s="123"/>
      <c r="AC15" s="123"/>
      <c r="AD15" s="123"/>
      <c r="AE15" s="123"/>
      <c r="AF15" s="109"/>
      <c r="AG15" s="109"/>
      <c r="AH15" s="109"/>
      <c r="AI15" s="109"/>
      <c r="AJ15" s="109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16"/>
      <c r="AX15" s="116"/>
      <c r="AY15" s="123"/>
      <c r="AZ15" s="123"/>
      <c r="BA15" s="169" t="s">
        <v>97</v>
      </c>
      <c r="BB15" s="125" t="s">
        <v>97</v>
      </c>
      <c r="BC15" s="169" t="s">
        <v>97</v>
      </c>
      <c r="BD15" s="138">
        <v>0</v>
      </c>
      <c r="BE15" s="138">
        <v>0</v>
      </c>
      <c r="BF15" s="138" t="s">
        <v>97</v>
      </c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</row>
    <row r="16" spans="1:100" x14ac:dyDescent="0.25">
      <c r="A16" s="132" t="s">
        <v>31</v>
      </c>
      <c r="B16" s="340">
        <f>+ENERO!B16+FEBRERO!B16+MARZO!B16+ABRIL!B16+MAYO!B16+JUNIO!B16+JULIO!B16+AGOSTO!B16+SEPTIEMBRE!B16+OCTUBRE!B16+NOVIEMBRE!B16+'DICIEMBRE '!B16</f>
        <v>0</v>
      </c>
      <c r="C16" s="340">
        <f>+ENERO!C16+FEBRERO!C16+MARZO!C16+ABRIL!C16+MAYO!C16+JUNIO!C16+JULIO!C16+AGOSTO!C16+SEPTIEMBRE!C16+OCTUBRE!C16+NOVIEMBRE!C16+'DICIEMBRE '!C16</f>
        <v>0</v>
      </c>
      <c r="D16" s="340">
        <f>+ENERO!D16+FEBRERO!D16+MARZO!D16+ABRIL!D16+MAYO!D16+JUNIO!D16+JULIO!D16+AGOSTO!D16+SEPTIEMBRE!D16+OCTUBRE!D16+NOVIEMBRE!D16+'DICIEMBRE '!D16</f>
        <v>0</v>
      </c>
      <c r="E16" s="340">
        <f>+ENERO!E16+FEBRERO!E16+MARZO!E16+ABRIL!E16+MAYO!E16+JUNIO!E16+JULIO!E16+AGOSTO!E16+SEPTIEMBRE!E16+OCTUBRE!E16+NOVIEMBRE!E16+'DICIEMBRE '!E16</f>
        <v>0</v>
      </c>
      <c r="F16" s="340">
        <f>+ENERO!F16+FEBRERO!F16+MARZO!F16+ABRIL!F16+MAYO!F16+JUNIO!F16+JULIO!F16+AGOSTO!F16+SEPTIEMBRE!F16+OCTUBRE!F16+NOVIEMBRE!F16+'DICIEMBRE '!F16</f>
        <v>0</v>
      </c>
      <c r="G16" s="340">
        <f>+ENERO!G16+FEBRERO!G16+MARZO!G16+ABRIL!G16+MAYO!G16+JUNIO!G16+JULIO!G16+AGOSTO!G16+SEPTIEMBRE!G16+OCTUBRE!G16+NOVIEMBRE!G16+'DICIEMBRE '!G16</f>
        <v>0</v>
      </c>
      <c r="H16" s="340">
        <f>+ENERO!H16+FEBRERO!H16+MARZO!H16+ABRIL!H16+MAYO!H16+JUNIO!H16+JULIO!H16+AGOSTO!H16+SEPTIEMBRE!H16+OCTUBRE!H16+NOVIEMBRE!H16+'DICIEMBRE '!H16</f>
        <v>0</v>
      </c>
      <c r="I16" s="340">
        <f>+ENERO!I16+FEBRERO!I16+MARZO!I16+ABRIL!I16+MAYO!I16+JUNIO!I16+JULIO!I16+AGOSTO!I16+SEPTIEMBRE!I16+OCTUBRE!I16+NOVIEMBRE!I16+'DICIEMBRE '!I16</f>
        <v>0</v>
      </c>
      <c r="J16" s="340">
        <f>+ENERO!J16+FEBRERO!J16+MARZO!J16+ABRIL!J16+MAYO!J16+JUNIO!J16+JULIO!J16+AGOSTO!J16+SEPTIEMBRE!J16+OCTUBRE!J16+NOVIEMBRE!J16+'DICIEMBRE '!J16</f>
        <v>0</v>
      </c>
      <c r="K16" s="340">
        <f>+ENERO!K16+FEBRERO!K16+MARZO!K16+ABRIL!K16+MAYO!K16+JUNIO!K16+JULIO!K16+AGOSTO!K16+SEPTIEMBRE!K16+OCTUBRE!K16+NOVIEMBRE!K16+'DICIEMBRE '!K16</f>
        <v>0</v>
      </c>
      <c r="L16" s="340">
        <f>+ENERO!L16+FEBRERO!L16+MARZO!L16+ABRIL!L16+MAYO!L16+JUNIO!L16+JULIO!L16+AGOSTO!L16+SEPTIEMBRE!L16+OCTUBRE!L16+NOVIEMBRE!L16+'DICIEMBRE '!L16</f>
        <v>0</v>
      </c>
      <c r="M16" s="340">
        <f>+ENERO!M16+FEBRERO!M16+MARZO!M16+ABRIL!M16+MAYO!M16+JUNIO!M16+JULIO!M16+AGOSTO!M16+SEPTIEMBRE!M16+OCTUBRE!M16+NOVIEMBRE!M16+'DICIEMBRE '!M16</f>
        <v>0</v>
      </c>
      <c r="N16" s="340">
        <f>+ENERO!N16+FEBRERO!N16+MARZO!N16+ABRIL!N16+MAYO!N16+JUNIO!N16+JULIO!N16+AGOSTO!N16+SEPTIEMBRE!N16+OCTUBRE!N16+NOVIEMBRE!N16+'DICIEMBRE '!N16</f>
        <v>0</v>
      </c>
      <c r="O16" s="164" t="s">
        <v>98</v>
      </c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23"/>
      <c r="AB16" s="123"/>
      <c r="AC16" s="123"/>
      <c r="AD16" s="123"/>
      <c r="AE16" s="123"/>
      <c r="AF16" s="109"/>
      <c r="AG16" s="109"/>
      <c r="AH16" s="109"/>
      <c r="AI16" s="109"/>
      <c r="AJ16" s="109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16"/>
      <c r="AX16" s="116"/>
      <c r="AY16" s="123"/>
      <c r="AZ16" s="123"/>
      <c r="BA16" s="169" t="s">
        <v>97</v>
      </c>
      <c r="BB16" s="125" t="s">
        <v>97</v>
      </c>
      <c r="BC16" s="169" t="s">
        <v>97</v>
      </c>
      <c r="BD16" s="138">
        <v>0</v>
      </c>
      <c r="BE16" s="138">
        <v>0</v>
      </c>
      <c r="BF16" s="138" t="s">
        <v>97</v>
      </c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</row>
    <row r="17" spans="1:100" x14ac:dyDescent="0.25">
      <c r="A17" s="128" t="s">
        <v>88</v>
      </c>
      <c r="B17" s="128"/>
      <c r="C17" s="128"/>
      <c r="D17" s="128"/>
      <c r="E17" s="128"/>
      <c r="F17" s="126"/>
      <c r="G17" s="126"/>
      <c r="H17" s="129"/>
      <c r="I17" s="130"/>
      <c r="J17" s="130"/>
      <c r="K17" s="130"/>
      <c r="L17" s="130"/>
      <c r="M17" s="130"/>
      <c r="N17" s="130"/>
      <c r="O17" s="118"/>
      <c r="P17" s="118"/>
      <c r="Q17" s="118"/>
      <c r="R17" s="118"/>
      <c r="S17" s="118"/>
      <c r="T17" s="102"/>
      <c r="U17" s="102"/>
      <c r="V17" s="102"/>
      <c r="W17" s="102"/>
      <c r="X17" s="103"/>
      <c r="Y17" s="103"/>
      <c r="Z17" s="103"/>
      <c r="AA17" s="139"/>
      <c r="AB17" s="139"/>
      <c r="AC17" s="139"/>
      <c r="AD17" s="139"/>
      <c r="AE17" s="139"/>
      <c r="AF17" s="103"/>
      <c r="AG17" s="103"/>
      <c r="AH17" s="103"/>
      <c r="AI17" s="103"/>
      <c r="AJ17" s="103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03"/>
      <c r="BB17" s="103"/>
      <c r="BC17" s="103"/>
      <c r="BD17" s="103"/>
      <c r="BE17" s="103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</row>
    <row r="18" spans="1:100" ht="31.5" x14ac:dyDescent="0.25">
      <c r="A18" s="409" t="s">
        <v>87</v>
      </c>
      <c r="B18" s="409"/>
      <c r="C18" s="127" t="s">
        <v>86</v>
      </c>
      <c r="D18" s="127" t="s">
        <v>85</v>
      </c>
      <c r="E18" s="127" t="s">
        <v>84</v>
      </c>
      <c r="F18" s="127" t="s">
        <v>83</v>
      </c>
      <c r="G18" s="103"/>
      <c r="H18" s="103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3"/>
      <c r="Z18" s="103"/>
      <c r="AA18" s="139"/>
      <c r="AB18" s="139"/>
      <c r="AC18" s="139"/>
      <c r="AD18" s="139"/>
      <c r="AE18" s="139"/>
      <c r="AF18" s="103"/>
      <c r="AG18" s="103"/>
      <c r="AH18" s="103"/>
      <c r="AI18" s="103"/>
      <c r="AJ18" s="103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03"/>
      <c r="BB18" s="103"/>
      <c r="BC18" s="103"/>
      <c r="BD18" s="103"/>
      <c r="BE18" s="103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</row>
    <row r="19" spans="1:100" x14ac:dyDescent="0.25">
      <c r="A19" s="441" t="s">
        <v>82</v>
      </c>
      <c r="B19" s="442"/>
      <c r="C19" s="340">
        <f>+ENERO!C19+FEBRERO!C19+MARZO!C19+ABRIL!C19+MAYO!C19+JUNIO!C19+JULIO!C19+AGOSTO!C19+SEPTIEMBRE!C19+OCTUBRE!C19+NOVIEMBRE!C19+'DICIEMBRE '!C19</f>
        <v>754</v>
      </c>
      <c r="D19" s="340">
        <f>+ENERO!D19+FEBRERO!D19+MARZO!D19+ABRIL!D19+MAYO!D19+JUNIO!D19+JULIO!D19+AGOSTO!D19+SEPTIEMBRE!D19+OCTUBRE!D19+NOVIEMBRE!D19+'DICIEMBRE '!D19</f>
        <v>286</v>
      </c>
      <c r="E19" s="340">
        <f>+ENERO!E19+FEBRERO!E19+MARZO!E19+ABRIL!E19+MAYO!E19+JUNIO!E19+JULIO!E19+AGOSTO!E19+SEPTIEMBRE!E19+OCTUBRE!E19+NOVIEMBRE!E19+'DICIEMBRE '!E19</f>
        <v>187</v>
      </c>
      <c r="F19" s="340">
        <f>+ENERO!F19+FEBRERO!F19+MARZO!F19+ABRIL!F19+MAYO!F19+JUNIO!F19+JULIO!F19+AGOSTO!F19+SEPTIEMBRE!F19+OCTUBRE!F19+NOVIEMBRE!F19+'DICIEMBRE '!F19</f>
        <v>7</v>
      </c>
      <c r="G19" s="164" t="s">
        <v>98</v>
      </c>
      <c r="H19" s="103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03"/>
      <c r="Z19" s="103"/>
      <c r="AA19" s="139"/>
      <c r="AB19" s="139"/>
      <c r="AC19" s="139"/>
      <c r="AD19" s="139"/>
      <c r="AE19" s="139"/>
      <c r="AF19" s="103"/>
      <c r="AG19" s="103"/>
      <c r="AH19" s="103"/>
      <c r="AI19" s="103"/>
      <c r="AJ19" s="103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69" t="s">
        <v>97</v>
      </c>
      <c r="BB19" s="169" t="s">
        <v>97</v>
      </c>
      <c r="BC19" s="103"/>
      <c r="BD19" s="138">
        <v>0</v>
      </c>
      <c r="BE19" s="138">
        <v>0</v>
      </c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</row>
    <row r="20" spans="1:100" x14ac:dyDescent="0.25">
      <c r="A20" s="440" t="s">
        <v>81</v>
      </c>
      <c r="B20" s="440"/>
      <c r="C20" s="340">
        <f>+ENERO!C20+FEBRERO!C20+MARZO!C20+ABRIL!C20+MAYO!C20+JUNIO!C20+JULIO!C20+AGOSTO!C20+SEPTIEMBRE!C20+OCTUBRE!C20+NOVIEMBRE!C20+'DICIEMBRE '!C20</f>
        <v>305</v>
      </c>
      <c r="D20" s="340">
        <f>+ENERO!D20+FEBRERO!D20+MARZO!D20+ABRIL!D20+MAYO!D20+JUNIO!D20+JULIO!D20+AGOSTO!D20+SEPTIEMBRE!D20+OCTUBRE!D20+NOVIEMBRE!D20+'DICIEMBRE '!D20</f>
        <v>0</v>
      </c>
      <c r="E20" s="340">
        <f>+ENERO!E20+FEBRERO!E20+MARZO!E20+ABRIL!E20+MAYO!E20+JUNIO!E20+JULIO!E20+AGOSTO!E20+SEPTIEMBRE!E20+OCTUBRE!E20+NOVIEMBRE!E20+'DICIEMBRE '!E20</f>
        <v>0</v>
      </c>
      <c r="F20" s="340">
        <f>+ENERO!F20+FEBRERO!F20+MARZO!F20+ABRIL!F20+MAYO!F20+JUNIO!F20+JULIO!F20+AGOSTO!F20+SEPTIEMBRE!F20+OCTUBRE!F20+NOVIEMBRE!F20+'DICIEMBRE '!F20</f>
        <v>0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39"/>
      <c r="AB20" s="139"/>
      <c r="AC20" s="139"/>
      <c r="AD20" s="139"/>
      <c r="AE20" s="139"/>
      <c r="AF20" s="103"/>
      <c r="AG20" s="103"/>
      <c r="AH20" s="103"/>
      <c r="AI20" s="103"/>
      <c r="AJ20" s="103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03"/>
      <c r="BB20" s="103"/>
      <c r="BC20" s="103"/>
      <c r="BD20" s="103"/>
      <c r="BE20" s="103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</row>
    <row r="21" spans="1:100" x14ac:dyDescent="0.25">
      <c r="A21" s="432" t="s">
        <v>80</v>
      </c>
      <c r="B21" s="432"/>
      <c r="C21" s="340">
        <f>+ENERO!C21+FEBRERO!C21+MARZO!C21+ABRIL!C21+MAYO!C21+JUNIO!C21+JULIO!C21+AGOSTO!C21+SEPTIEMBRE!C21+OCTUBRE!C21+NOVIEMBRE!C21+'DICIEMBRE '!C21</f>
        <v>311</v>
      </c>
      <c r="D21" s="340">
        <f>+ENERO!D21+FEBRERO!D21+MARZO!D21+ABRIL!D21+MAYO!D21+JUNIO!D21+JULIO!D21+AGOSTO!D21+SEPTIEMBRE!D21+OCTUBRE!D21+NOVIEMBRE!D21+'DICIEMBRE '!D21</f>
        <v>0</v>
      </c>
      <c r="E21" s="340">
        <f>+ENERO!E21+FEBRERO!E21+MARZO!E21+ABRIL!E21+MAYO!E21+JUNIO!E21+JULIO!E21+AGOSTO!E21+SEPTIEMBRE!E21+OCTUBRE!E21+NOVIEMBRE!E21+'DICIEMBRE '!E21</f>
        <v>0</v>
      </c>
      <c r="F21" s="340">
        <f>+ENERO!F21+FEBRERO!F21+MARZO!F21+ABRIL!F21+MAYO!F21+JUNIO!F21+JULIO!F21+AGOSTO!F21+SEPTIEMBRE!F21+OCTUBRE!F21+NOVIEMBRE!F21+'DICIEMBRE '!F21</f>
        <v>0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39"/>
      <c r="AB21" s="139"/>
      <c r="AC21" s="139"/>
      <c r="AD21" s="139"/>
      <c r="AE21" s="139"/>
      <c r="AF21" s="103"/>
      <c r="AG21" s="103"/>
      <c r="AH21" s="103"/>
      <c r="AI21" s="103"/>
      <c r="AJ21" s="103"/>
      <c r="AK21" s="116"/>
      <c r="AL21" s="116"/>
      <c r="AM21" s="116"/>
      <c r="AN21" s="116"/>
      <c r="AO21" s="116"/>
      <c r="AP21" s="116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03"/>
      <c r="BB21" s="103"/>
      <c r="BC21" s="103"/>
      <c r="BD21" s="103"/>
      <c r="BE21" s="103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</row>
    <row r="22" spans="1:100" x14ac:dyDescent="0.25">
      <c r="A22" s="443" t="s">
        <v>79</v>
      </c>
      <c r="B22" s="444"/>
      <c r="C22" s="340">
        <f>+ENERO!C22+FEBRERO!C22+MARZO!C22+ABRIL!C22+MAYO!C22+JUNIO!C22+JULIO!C22+AGOSTO!C22+SEPTIEMBRE!C22+OCTUBRE!C22+NOVIEMBRE!C22+'DICIEMBRE '!C22</f>
        <v>18</v>
      </c>
      <c r="D22" s="340">
        <f>+ENERO!D22+FEBRERO!D22+MARZO!D22+ABRIL!D22+MAYO!D22+JUNIO!D22+JULIO!D22+AGOSTO!D22+SEPTIEMBRE!D22+OCTUBRE!D22+NOVIEMBRE!D22+'DICIEMBRE '!D22</f>
        <v>0</v>
      </c>
      <c r="E22" s="340">
        <f>+ENERO!E22+FEBRERO!E22+MARZO!E22+ABRIL!E22+MAYO!E22+JUNIO!E22+JULIO!E22+AGOSTO!E22+SEPTIEMBRE!E22+OCTUBRE!E22+NOVIEMBRE!E22+'DICIEMBRE '!E22</f>
        <v>0</v>
      </c>
      <c r="F22" s="340">
        <f>+ENERO!F22+FEBRERO!F22+MARZO!F22+ABRIL!F22+MAYO!F22+JUNIO!F22+JULIO!F22+AGOSTO!F22+SEPTIEMBRE!F22+OCTUBRE!F22+NOVIEMBRE!F22+'DICIEMBRE '!F22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39"/>
      <c r="AB22" s="139"/>
      <c r="AC22" s="139"/>
      <c r="AD22" s="139"/>
      <c r="AE22" s="139"/>
      <c r="AF22" s="103"/>
      <c r="AG22" s="103"/>
      <c r="AH22" s="103"/>
      <c r="AI22" s="103"/>
      <c r="AJ22" s="103"/>
      <c r="AK22" s="116"/>
      <c r="AL22" s="116"/>
      <c r="AM22" s="116"/>
      <c r="AN22" s="116"/>
      <c r="AO22" s="116"/>
      <c r="AP22" s="116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03"/>
      <c r="BB22" s="103"/>
      <c r="BC22" s="103"/>
      <c r="BD22" s="103"/>
      <c r="BE22" s="103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</row>
    <row r="23" spans="1:100" x14ac:dyDescent="0.25">
      <c r="A23" s="432" t="s">
        <v>78</v>
      </c>
      <c r="B23" s="432"/>
      <c r="C23" s="340">
        <f>+ENERO!C23+FEBRERO!C23+MARZO!C23+ABRIL!C23+MAYO!C23+JUNIO!C23+JULIO!C23+AGOSTO!C23+SEPTIEMBRE!C23+OCTUBRE!C23+NOVIEMBRE!C23+'DICIEMBRE '!C23</f>
        <v>37</v>
      </c>
      <c r="D23" s="340">
        <f>+ENERO!D23+FEBRERO!D23+MARZO!D23+ABRIL!D23+MAYO!D23+JUNIO!D23+JULIO!D23+AGOSTO!D23+SEPTIEMBRE!D23+OCTUBRE!D23+NOVIEMBRE!D23+'DICIEMBRE '!D23</f>
        <v>0</v>
      </c>
      <c r="E23" s="340">
        <f>+ENERO!E23+FEBRERO!E23+MARZO!E23+ABRIL!E23+MAYO!E23+JUNIO!E23+JULIO!E23+AGOSTO!E23+SEPTIEMBRE!E23+OCTUBRE!E23+NOVIEMBRE!E23+'DICIEMBRE '!E23</f>
        <v>0</v>
      </c>
      <c r="F23" s="340">
        <f>+ENERO!F23+FEBRERO!F23+MARZO!F23+ABRIL!F23+MAYO!F23+JUNIO!F23+JULIO!F23+AGOSTO!F23+SEPTIEMBRE!F23+OCTUBRE!F23+NOVIEMBRE!F23+'DICIEMBRE '!F23</f>
        <v>0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39"/>
      <c r="AB23" s="139"/>
      <c r="AC23" s="139"/>
      <c r="AD23" s="139"/>
      <c r="AE23" s="139"/>
      <c r="AF23" s="103"/>
      <c r="AG23" s="103"/>
      <c r="AH23" s="103"/>
      <c r="AI23" s="103"/>
      <c r="AJ23" s="103"/>
      <c r="AK23" s="116"/>
      <c r="AL23" s="116"/>
      <c r="AM23" s="116"/>
      <c r="AN23" s="116"/>
      <c r="AO23" s="116"/>
      <c r="AP23" s="116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03"/>
      <c r="BB23" s="103"/>
      <c r="BC23" s="103"/>
      <c r="BD23" s="103"/>
      <c r="BE23" s="103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</row>
    <row r="24" spans="1:100" x14ac:dyDescent="0.25">
      <c r="A24" s="432" t="s">
        <v>77</v>
      </c>
      <c r="B24" s="432"/>
      <c r="C24" s="340">
        <f>+ENERO!C24+FEBRERO!C24+MARZO!C24+ABRIL!C24+MAYO!C24+JUNIO!C24+JULIO!C24+AGOSTO!C24+SEPTIEMBRE!C24+OCTUBRE!C24+NOVIEMBRE!C24+'DICIEMBRE '!C24</f>
        <v>2</v>
      </c>
      <c r="D24" s="340">
        <f>+ENERO!D24+FEBRERO!D24+MARZO!D24+ABRIL!D24+MAYO!D24+JUNIO!D24+JULIO!D24+AGOSTO!D24+SEPTIEMBRE!D24+OCTUBRE!D24+NOVIEMBRE!D24+'DICIEMBRE '!D24</f>
        <v>0</v>
      </c>
      <c r="E24" s="340">
        <f>+ENERO!E24+FEBRERO!E24+MARZO!E24+ABRIL!E24+MAYO!E24+JUNIO!E24+JULIO!E24+AGOSTO!E24+SEPTIEMBRE!E24+OCTUBRE!E24+NOVIEMBRE!E24+'DICIEMBRE '!E24</f>
        <v>0</v>
      </c>
      <c r="F24" s="340">
        <f>+ENERO!F24+FEBRERO!F24+MARZO!F24+ABRIL!F24+MAYO!F24+JUNIO!F24+JULIO!F24+AGOSTO!F24+SEPTIEMBRE!F24+OCTUBRE!F24+NOVIEMBRE!F24+'DICIEMBRE '!F24</f>
        <v>0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39"/>
      <c r="AB24" s="139"/>
      <c r="AC24" s="139"/>
      <c r="AD24" s="139"/>
      <c r="AE24" s="139"/>
      <c r="AF24" s="103"/>
      <c r="AG24" s="103"/>
      <c r="AH24" s="103"/>
      <c r="AI24" s="103"/>
      <c r="AJ24" s="103"/>
      <c r="AK24" s="116"/>
      <c r="AL24" s="116"/>
      <c r="AM24" s="116"/>
      <c r="AN24" s="116"/>
      <c r="AO24" s="116"/>
      <c r="AP24" s="116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03"/>
      <c r="BB24" s="103"/>
      <c r="BC24" s="103"/>
      <c r="BD24" s="103"/>
      <c r="BE24" s="103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</row>
    <row r="25" spans="1:100" x14ac:dyDescent="0.25">
      <c r="A25" s="432" t="s">
        <v>76</v>
      </c>
      <c r="B25" s="432"/>
      <c r="C25" s="340">
        <f>+ENERO!C25+FEBRERO!C25+MARZO!C25+ABRIL!C25+MAYO!C25+JUNIO!C25+JULIO!C25+AGOSTO!C25+SEPTIEMBRE!C25+OCTUBRE!C25+NOVIEMBRE!C25+'DICIEMBRE '!C25</f>
        <v>0</v>
      </c>
      <c r="D25" s="340">
        <f>+ENERO!D25+FEBRERO!D25+MARZO!D25+ABRIL!D25+MAYO!D25+JUNIO!D25+JULIO!D25+AGOSTO!D25+SEPTIEMBRE!D25+OCTUBRE!D25+NOVIEMBRE!D25+'DICIEMBRE '!D25</f>
        <v>0</v>
      </c>
      <c r="E25" s="340">
        <f>+ENERO!E25+FEBRERO!E25+MARZO!E25+ABRIL!E25+MAYO!E25+JUNIO!E25+JULIO!E25+AGOSTO!E25+SEPTIEMBRE!E25+OCTUBRE!E25+NOVIEMBRE!E25+'DICIEMBRE '!E25</f>
        <v>0</v>
      </c>
      <c r="F25" s="340">
        <f>+ENERO!F25+FEBRERO!F25+MARZO!F25+ABRIL!F25+MAYO!F25+JUNIO!F25+JULIO!F25+AGOSTO!F25+SEPTIEMBRE!F25+OCTUBRE!F25+NOVIEMBRE!F25+'DICIEMBRE '!F25</f>
        <v>0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39"/>
      <c r="AB25" s="139"/>
      <c r="AC25" s="139"/>
      <c r="AD25" s="139"/>
      <c r="AE25" s="139"/>
      <c r="AF25" s="103"/>
      <c r="AG25" s="103"/>
      <c r="AH25" s="103"/>
      <c r="AI25" s="103"/>
      <c r="AJ25" s="103"/>
      <c r="AK25" s="116"/>
      <c r="AL25" s="116"/>
      <c r="AM25" s="116"/>
      <c r="AN25" s="116"/>
      <c r="AO25" s="116"/>
      <c r="AP25" s="116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03"/>
      <c r="BB25" s="103"/>
      <c r="BC25" s="103"/>
      <c r="BD25" s="103"/>
      <c r="BE25" s="103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</row>
    <row r="26" spans="1:100" x14ac:dyDescent="0.25">
      <c r="A26" s="432" t="s">
        <v>75</v>
      </c>
      <c r="B26" s="432"/>
      <c r="C26" s="340">
        <f>+ENERO!C26+FEBRERO!C26+MARZO!C26+ABRIL!C26+MAYO!C26+JUNIO!C26+JULIO!C26+AGOSTO!C26+SEPTIEMBRE!C26+OCTUBRE!C26+NOVIEMBRE!C26+'DICIEMBRE '!C26</f>
        <v>0</v>
      </c>
      <c r="D26" s="340">
        <f>+ENERO!D26+FEBRERO!D26+MARZO!D26+ABRIL!D26+MAYO!D26+JUNIO!D26+JULIO!D26+AGOSTO!D26+SEPTIEMBRE!D26+OCTUBRE!D26+NOVIEMBRE!D26+'DICIEMBRE '!D26</f>
        <v>0</v>
      </c>
      <c r="E26" s="340">
        <f>+ENERO!E26+FEBRERO!E26+MARZO!E26+ABRIL!E26+MAYO!E26+JUNIO!E26+JULIO!E26+AGOSTO!E26+SEPTIEMBRE!E26+OCTUBRE!E26+NOVIEMBRE!E26+'DICIEMBRE '!E26</f>
        <v>0</v>
      </c>
      <c r="F26" s="340">
        <f>+ENERO!F26+FEBRERO!F26+MARZO!F26+ABRIL!F26+MAYO!F26+JUNIO!F26+JULIO!F26+AGOSTO!F26+SEPTIEMBRE!F26+OCTUBRE!F26+NOVIEMBRE!F26+'DICIEMBRE '!F26</f>
        <v>0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39"/>
      <c r="AB26" s="139"/>
      <c r="AC26" s="139"/>
      <c r="AD26" s="139"/>
      <c r="AE26" s="139"/>
      <c r="AF26" s="103"/>
      <c r="AG26" s="103"/>
      <c r="AH26" s="103"/>
      <c r="AI26" s="103"/>
      <c r="AJ26" s="103"/>
      <c r="AK26" s="116"/>
      <c r="AL26" s="116"/>
      <c r="AM26" s="116"/>
      <c r="AN26" s="116"/>
      <c r="AO26" s="116"/>
      <c r="AP26" s="116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03"/>
      <c r="BB26" s="103"/>
      <c r="BC26" s="103"/>
      <c r="BD26" s="103"/>
      <c r="BE26" s="103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</row>
    <row r="27" spans="1:100" x14ac:dyDescent="0.25">
      <c r="A27" s="432" t="s">
        <v>74</v>
      </c>
      <c r="B27" s="432"/>
      <c r="C27" s="340">
        <f>+ENERO!C27+FEBRERO!C27+MARZO!C27+ABRIL!C27+MAYO!C27+JUNIO!C27+JULIO!C27+AGOSTO!C27+SEPTIEMBRE!C27+OCTUBRE!C27+NOVIEMBRE!C27+'DICIEMBRE '!C27</f>
        <v>0</v>
      </c>
      <c r="D27" s="340">
        <f>+ENERO!D27+FEBRERO!D27+MARZO!D27+ABRIL!D27+MAYO!D27+JUNIO!D27+JULIO!D27+AGOSTO!D27+SEPTIEMBRE!D27+OCTUBRE!D27+NOVIEMBRE!D27+'DICIEMBRE '!D27</f>
        <v>0</v>
      </c>
      <c r="E27" s="340">
        <f>+ENERO!E27+FEBRERO!E27+MARZO!E27+ABRIL!E27+MAYO!E27+JUNIO!E27+JULIO!E27+AGOSTO!E27+SEPTIEMBRE!E27+OCTUBRE!E27+NOVIEMBRE!E27+'DICIEMBRE '!E27</f>
        <v>0</v>
      </c>
      <c r="F27" s="340">
        <f>+ENERO!F27+FEBRERO!F27+MARZO!F27+ABRIL!F27+MAYO!F27+JUNIO!F27+JULIO!F27+AGOSTO!F27+SEPTIEMBRE!F27+OCTUBRE!F27+NOVIEMBRE!F27+'DICIEMBRE '!F27</f>
        <v>0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39"/>
      <c r="AB27" s="139"/>
      <c r="AC27" s="139"/>
      <c r="AD27" s="139"/>
      <c r="AE27" s="139"/>
      <c r="AF27" s="103"/>
      <c r="AG27" s="103"/>
      <c r="AH27" s="103"/>
      <c r="AI27" s="103"/>
      <c r="AJ27" s="103"/>
      <c r="AK27" s="116"/>
      <c r="AL27" s="116"/>
      <c r="AM27" s="116"/>
      <c r="AN27" s="116"/>
      <c r="AO27" s="116"/>
      <c r="AP27" s="116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03"/>
      <c r="BB27" s="103"/>
      <c r="BC27" s="103"/>
      <c r="BD27" s="103"/>
      <c r="BE27" s="103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</row>
    <row r="28" spans="1:100" x14ac:dyDescent="0.25">
      <c r="A28" s="432" t="s">
        <v>73</v>
      </c>
      <c r="B28" s="432"/>
      <c r="C28" s="340">
        <f>+ENERO!C28+FEBRERO!C28+MARZO!C28+ABRIL!C28+MAYO!C28+JUNIO!C28+JULIO!C28+AGOSTO!C28+SEPTIEMBRE!C28+OCTUBRE!C28+NOVIEMBRE!C28+'DICIEMBRE '!C28</f>
        <v>1</v>
      </c>
      <c r="D28" s="340">
        <f>+ENERO!D28+FEBRERO!D28+MARZO!D28+ABRIL!D28+MAYO!D28+JUNIO!D28+JULIO!D28+AGOSTO!D28+SEPTIEMBRE!D28+OCTUBRE!D28+NOVIEMBRE!D28+'DICIEMBRE '!D28</f>
        <v>0</v>
      </c>
      <c r="E28" s="340">
        <f>+ENERO!E28+FEBRERO!E28+MARZO!E28+ABRIL!E28+MAYO!E28+JUNIO!E28+JULIO!E28+AGOSTO!E28+SEPTIEMBRE!E28+OCTUBRE!E28+NOVIEMBRE!E28+'DICIEMBRE '!E28</f>
        <v>0</v>
      </c>
      <c r="F28" s="340">
        <f>+ENERO!F28+FEBRERO!F28+MARZO!F28+ABRIL!F28+MAYO!F28+JUNIO!F28+JULIO!F28+AGOSTO!F28+SEPTIEMBRE!F28+OCTUBRE!F28+NOVIEMBRE!F28+'DICIEMBRE '!F28</f>
        <v>0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39"/>
      <c r="AB28" s="139"/>
      <c r="AC28" s="139"/>
      <c r="AD28" s="139"/>
      <c r="AE28" s="139"/>
      <c r="AF28" s="103"/>
      <c r="AG28" s="103"/>
      <c r="AH28" s="103"/>
      <c r="AI28" s="103"/>
      <c r="AJ28" s="103"/>
      <c r="AK28" s="116"/>
      <c r="AL28" s="116"/>
      <c r="AM28" s="116"/>
      <c r="AN28" s="116"/>
      <c r="AO28" s="116"/>
      <c r="AP28" s="116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03"/>
      <c r="BB28" s="103"/>
      <c r="BC28" s="103"/>
      <c r="BD28" s="103"/>
      <c r="BE28" s="103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</row>
    <row r="29" spans="1:100" x14ac:dyDescent="0.25">
      <c r="A29" s="432" t="s">
        <v>72</v>
      </c>
      <c r="B29" s="432"/>
      <c r="C29" s="340">
        <f>+ENERO!C29+FEBRERO!C29+MARZO!C29+ABRIL!C29+MAYO!C29+JUNIO!C29+JULIO!C29+AGOSTO!C29+SEPTIEMBRE!C29+OCTUBRE!C29+NOVIEMBRE!C29+'DICIEMBRE '!C29</f>
        <v>1</v>
      </c>
      <c r="D29" s="340">
        <f>+ENERO!D29+FEBRERO!D29+MARZO!D29+ABRIL!D29+MAYO!D29+JUNIO!D29+JULIO!D29+AGOSTO!D29+SEPTIEMBRE!D29+OCTUBRE!D29+NOVIEMBRE!D29+'DICIEMBRE '!D29</f>
        <v>0</v>
      </c>
      <c r="E29" s="340">
        <f>+ENERO!E29+FEBRERO!E29+MARZO!E29+ABRIL!E29+MAYO!E29+JUNIO!E29+JULIO!E29+AGOSTO!E29+SEPTIEMBRE!E29+OCTUBRE!E29+NOVIEMBRE!E29+'DICIEMBRE '!E29</f>
        <v>0</v>
      </c>
      <c r="F29" s="340">
        <f>+ENERO!F29+FEBRERO!F29+MARZO!F29+ABRIL!F29+MAYO!F29+JUNIO!F29+JULIO!F29+AGOSTO!F29+SEPTIEMBRE!F29+OCTUBRE!F29+NOVIEMBRE!F29+'DICIEMBRE '!F29</f>
        <v>0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39"/>
      <c r="AB29" s="139"/>
      <c r="AC29" s="139"/>
      <c r="AD29" s="139"/>
      <c r="AE29" s="139"/>
      <c r="AF29" s="103"/>
      <c r="AG29" s="103"/>
      <c r="AH29" s="103"/>
      <c r="AI29" s="103"/>
      <c r="AJ29" s="103"/>
      <c r="AK29" s="116"/>
      <c r="AL29" s="116"/>
      <c r="AM29" s="116"/>
      <c r="AN29" s="116"/>
      <c r="AO29" s="116"/>
      <c r="AP29" s="116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03"/>
      <c r="BB29" s="103"/>
      <c r="BC29" s="103"/>
      <c r="BD29" s="103"/>
      <c r="BE29" s="103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</row>
    <row r="30" spans="1:100" x14ac:dyDescent="0.25">
      <c r="A30" s="433" t="s">
        <v>71</v>
      </c>
      <c r="B30" s="433"/>
      <c r="C30" s="340">
        <f>+ENERO!C30+FEBRERO!C30+MARZO!C30+ABRIL!C30+MAYO!C30+JUNIO!C30+JULIO!C30+AGOSTO!C30+SEPTIEMBRE!C30+OCTUBRE!C30+NOVIEMBRE!C30+'DICIEMBRE '!C30</f>
        <v>1</v>
      </c>
      <c r="D30" s="340">
        <f>+ENERO!D30+FEBRERO!D30+MARZO!D30+ABRIL!D30+MAYO!D30+JUNIO!D30+JULIO!D30+AGOSTO!D30+SEPTIEMBRE!D30+OCTUBRE!D30+NOVIEMBRE!D30+'DICIEMBRE '!D30</f>
        <v>0</v>
      </c>
      <c r="E30" s="340">
        <f>+ENERO!E30+FEBRERO!E30+MARZO!E30+ABRIL!E30+MAYO!E30+JUNIO!E30+JULIO!E30+AGOSTO!E30+SEPTIEMBRE!E30+OCTUBRE!E30+NOVIEMBRE!E30+'DICIEMBRE '!E30</f>
        <v>0</v>
      </c>
      <c r="F30" s="340">
        <f>+ENERO!F30+FEBRERO!F30+MARZO!F30+ABRIL!F30+MAYO!F30+JUNIO!F30+JULIO!F30+AGOSTO!F30+SEPTIEMBRE!F30+OCTUBRE!F30+NOVIEMBRE!F30+'DICIEMBRE '!F30</f>
        <v>0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39"/>
      <c r="AB30" s="139"/>
      <c r="AC30" s="139"/>
      <c r="AD30" s="139"/>
      <c r="AE30" s="139"/>
      <c r="AF30" s="103"/>
      <c r="AG30" s="103"/>
      <c r="AH30" s="103"/>
      <c r="AI30" s="103"/>
      <c r="AJ30" s="103"/>
      <c r="AK30" s="116"/>
      <c r="AL30" s="116"/>
      <c r="AM30" s="116"/>
      <c r="AN30" s="116"/>
      <c r="AO30" s="116"/>
      <c r="AP30" s="116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03"/>
      <c r="BB30" s="103"/>
      <c r="BC30" s="103"/>
      <c r="BD30" s="103"/>
      <c r="BE30" s="103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</row>
    <row r="31" spans="1:100" x14ac:dyDescent="0.25">
      <c r="A31" s="434" t="s">
        <v>70</v>
      </c>
      <c r="B31" s="434"/>
      <c r="C31" s="340">
        <f>+ENERO!C31+FEBRERO!C31+MARZO!C31+ABRIL!C31+MAYO!C31+JUNIO!C31+JULIO!C31+AGOSTO!C31+SEPTIEMBRE!C31+OCTUBRE!C31+NOVIEMBRE!C31+'DICIEMBRE '!C31</f>
        <v>78</v>
      </c>
      <c r="D31" s="340">
        <f>+ENERO!D31+FEBRERO!D31+MARZO!D31+ABRIL!D31+MAYO!D31+JUNIO!D31+JULIO!D31+AGOSTO!D31+SEPTIEMBRE!D31+OCTUBRE!D31+NOVIEMBRE!D31+'DICIEMBRE '!D31</f>
        <v>0</v>
      </c>
      <c r="E31" s="340">
        <f>+ENERO!E31+FEBRERO!E31+MARZO!E31+ABRIL!E31+MAYO!E31+JUNIO!E31+JULIO!E31+AGOSTO!E31+SEPTIEMBRE!E31+OCTUBRE!E31+NOVIEMBRE!E31+'DICIEMBRE '!E31</f>
        <v>0</v>
      </c>
      <c r="F31" s="340">
        <f>+ENERO!F31+FEBRERO!F31+MARZO!F31+ABRIL!F31+MAYO!F31+JUNIO!F31+JULIO!F31+AGOSTO!F31+SEPTIEMBRE!F31+OCTUBRE!F31+NOVIEMBRE!F31+'DICIEMBRE '!F31</f>
        <v>0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39"/>
      <c r="AB31" s="139"/>
      <c r="AC31" s="139"/>
      <c r="AD31" s="139"/>
      <c r="AE31" s="139"/>
      <c r="AF31" s="103"/>
      <c r="AG31" s="103"/>
      <c r="AH31" s="103"/>
      <c r="AI31" s="103"/>
      <c r="AJ31" s="103"/>
      <c r="AK31" s="116"/>
      <c r="AL31" s="116"/>
      <c r="AM31" s="116"/>
      <c r="AN31" s="116"/>
      <c r="AO31" s="116"/>
      <c r="AP31" s="116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03"/>
      <c r="BB31" s="103"/>
      <c r="BC31" s="103"/>
      <c r="BD31" s="103"/>
      <c r="BE31" s="103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</row>
    <row r="32" spans="1:100" x14ac:dyDescent="0.25">
      <c r="A32" s="128" t="s">
        <v>69</v>
      </c>
      <c r="B32" s="143"/>
      <c r="C32" s="144"/>
      <c r="D32" s="144"/>
      <c r="E32" s="144"/>
      <c r="F32" s="117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39"/>
      <c r="AB32" s="139"/>
      <c r="AC32" s="139"/>
      <c r="AD32" s="139"/>
      <c r="AE32" s="139"/>
      <c r="AF32" s="103"/>
      <c r="AG32" s="103"/>
      <c r="AH32" s="103"/>
      <c r="AI32" s="103"/>
      <c r="AJ32" s="103"/>
      <c r="AK32" s="116"/>
      <c r="AL32" s="116"/>
      <c r="AM32" s="116"/>
      <c r="AN32" s="116"/>
      <c r="AO32" s="116"/>
      <c r="AP32" s="116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03"/>
      <c r="BB32" s="103"/>
      <c r="BC32" s="103"/>
      <c r="BD32" s="103"/>
      <c r="BE32" s="103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</row>
    <row r="33" spans="1:100" x14ac:dyDescent="0.25">
      <c r="A33" s="114" t="s">
        <v>68</v>
      </c>
      <c r="B33" s="115" t="s">
        <v>20</v>
      </c>
      <c r="C33" s="144"/>
      <c r="D33" s="144"/>
      <c r="E33" s="144"/>
      <c r="F33" s="11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16"/>
      <c r="AL33" s="116"/>
      <c r="AM33" s="116"/>
      <c r="AN33" s="116"/>
      <c r="AO33" s="116"/>
      <c r="AP33" s="116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</row>
    <row r="34" spans="1:100" x14ac:dyDescent="0.25">
      <c r="A34" s="133" t="s">
        <v>67</v>
      </c>
      <c r="B34" s="340">
        <f>+ENERO!B34+FEBRERO!B34+MARZO!B34+ABRIL!B34+MAYO!B34+JUNIO!B34+JULIO!B34+AGOSTO!B34+SEPTIEMBRE!B34+OCTUBRE!B34+NOVIEMBRE!B34+'DICIEMBRE '!B34</f>
        <v>0</v>
      </c>
      <c r="C34" s="166"/>
      <c r="D34" s="144"/>
      <c r="E34" s="144"/>
      <c r="F34" s="117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39"/>
      <c r="AB34" s="139"/>
      <c r="AC34" s="139"/>
      <c r="AD34" s="139"/>
      <c r="AE34" s="139"/>
      <c r="AF34" s="103"/>
      <c r="AG34" s="103"/>
      <c r="AH34" s="103"/>
      <c r="AI34" s="103"/>
      <c r="AJ34" s="103"/>
      <c r="AK34" s="116"/>
      <c r="AL34" s="116"/>
      <c r="AM34" s="116"/>
      <c r="AN34" s="116"/>
      <c r="AO34" s="116"/>
      <c r="AP34" s="116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03"/>
      <c r="BB34" s="103"/>
      <c r="BC34" s="103"/>
      <c r="BD34" s="103"/>
      <c r="BE34" s="103"/>
      <c r="BF34" s="139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</row>
    <row r="35" spans="1:100" x14ac:dyDescent="0.25">
      <c r="A35" s="113" t="s">
        <v>66</v>
      </c>
      <c r="B35" s="11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23"/>
      <c r="AB35" s="123"/>
      <c r="AC35" s="123"/>
      <c r="AD35" s="123"/>
      <c r="AE35" s="123"/>
      <c r="AF35" s="109"/>
      <c r="AG35" s="109"/>
      <c r="AH35" s="109"/>
      <c r="AI35" s="109"/>
      <c r="AJ35" s="109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16"/>
      <c r="AW35" s="116"/>
      <c r="AX35" s="123"/>
      <c r="AY35" s="123"/>
      <c r="AZ35" s="123"/>
      <c r="BA35" s="109"/>
      <c r="BB35" s="109"/>
      <c r="BC35" s="109"/>
      <c r="BD35" s="109"/>
      <c r="BE35" s="109"/>
      <c r="BF35" s="123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</row>
    <row r="36" spans="1:100" x14ac:dyDescent="0.2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103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23"/>
      <c r="AB36" s="123"/>
      <c r="AC36" s="123"/>
      <c r="AD36" s="123"/>
      <c r="AE36" s="123"/>
      <c r="AF36" s="109"/>
      <c r="AG36" s="109"/>
      <c r="AH36" s="109"/>
      <c r="AI36" s="109"/>
      <c r="AJ36" s="109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16"/>
      <c r="AX36" s="116"/>
      <c r="AY36" s="123"/>
      <c r="AZ36" s="123"/>
      <c r="BA36" s="109"/>
      <c r="BB36" s="109"/>
      <c r="BC36" s="109"/>
      <c r="BD36" s="109"/>
      <c r="BE36" s="109"/>
      <c r="BF36" s="123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</row>
    <row r="37" spans="1:100" ht="21" x14ac:dyDescent="0.25">
      <c r="A37" s="436"/>
      <c r="B37" s="438"/>
      <c r="C37" s="124" t="s">
        <v>61</v>
      </c>
      <c r="D37" s="106" t="s">
        <v>60</v>
      </c>
      <c r="E37" s="105" t="s">
        <v>59</v>
      </c>
      <c r="F37" s="105" t="s">
        <v>58</v>
      </c>
      <c r="G37" s="105" t="s">
        <v>57</v>
      </c>
      <c r="H37" s="105" t="s">
        <v>56</v>
      </c>
      <c r="I37" s="105" t="s">
        <v>55</v>
      </c>
      <c r="J37" s="105" t="s">
        <v>54</v>
      </c>
      <c r="K37" s="105" t="s">
        <v>53</v>
      </c>
      <c r="L37" s="108" t="s">
        <v>52</v>
      </c>
      <c r="M37" s="107" t="s">
        <v>51</v>
      </c>
      <c r="N37" s="417"/>
      <c r="O37" s="103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23"/>
      <c r="AB37" s="123"/>
      <c r="AC37" s="123"/>
      <c r="AD37" s="123"/>
      <c r="AE37" s="123"/>
      <c r="AF37" s="109"/>
      <c r="AG37" s="109"/>
      <c r="AH37" s="109"/>
      <c r="AI37" s="109"/>
      <c r="AJ37" s="109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16"/>
      <c r="AX37" s="116"/>
      <c r="AY37" s="123"/>
      <c r="AZ37" s="123"/>
      <c r="BA37" s="109"/>
      <c r="BB37" s="109"/>
      <c r="BC37" s="109"/>
      <c r="BD37" s="109"/>
      <c r="BE37" s="109"/>
      <c r="BF37" s="123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</row>
    <row r="38" spans="1:100" x14ac:dyDescent="0.25">
      <c r="A38" s="110" t="s">
        <v>34</v>
      </c>
      <c r="B38" s="340">
        <f>+ENERO!B38+FEBRERO!B38+MARZO!B38+ABRIL!B38+MAYO!B38+JUNIO!B38+JULIO!B38+AGOSTO!B38+SEPTIEMBRE!B38+OCTUBRE!B38+NOVIEMBRE!B38+'DICIEMBRE '!B38</f>
        <v>7330</v>
      </c>
      <c r="C38" s="340">
        <f>+ENERO!C38+FEBRERO!C38+MARZO!C38+ABRIL!C38+MAYO!C38+JUNIO!C38+JULIO!C38+AGOSTO!C38+SEPTIEMBRE!C38+OCTUBRE!C38+NOVIEMBRE!C38+'DICIEMBRE '!C38</f>
        <v>21</v>
      </c>
      <c r="D38" s="340">
        <f>+ENERO!D38+FEBRERO!D38+MARZO!D38+ABRIL!D38+MAYO!D38+JUNIO!D38+JULIO!D38+AGOSTO!D38+SEPTIEMBRE!D38+OCTUBRE!D38+NOVIEMBRE!D38+'DICIEMBRE '!D38</f>
        <v>60</v>
      </c>
      <c r="E38" s="340">
        <f>+ENERO!E38+FEBRERO!E38+MARZO!E38+ABRIL!E38+MAYO!E38+JUNIO!E38+JULIO!E38+AGOSTO!E38+SEPTIEMBRE!E38+OCTUBRE!E38+NOVIEMBRE!E38+'DICIEMBRE '!E38</f>
        <v>179</v>
      </c>
      <c r="F38" s="340">
        <f>+ENERO!F38+FEBRERO!F38+MARZO!F38+ABRIL!F38+MAYO!F38+JUNIO!F38+JULIO!F38+AGOSTO!F38+SEPTIEMBRE!F38+OCTUBRE!F38+NOVIEMBRE!F38+'DICIEMBRE '!F38</f>
        <v>342</v>
      </c>
      <c r="G38" s="340">
        <f>+ENERO!G38+FEBRERO!G38+MARZO!G38+ABRIL!G38+MAYO!G38+JUNIO!G38+JULIO!G38+AGOSTO!G38+SEPTIEMBRE!G38+OCTUBRE!G38+NOVIEMBRE!G38+'DICIEMBRE '!G38</f>
        <v>154</v>
      </c>
      <c r="H38" s="340">
        <f>+ENERO!H38+FEBRERO!H38+MARZO!H38+ABRIL!H38+MAYO!H38+JUNIO!H38+JULIO!H38+AGOSTO!H38+SEPTIEMBRE!H38+OCTUBRE!H38+NOVIEMBRE!H38+'DICIEMBRE '!H38</f>
        <v>4675</v>
      </c>
      <c r="I38" s="340">
        <f>+ENERO!I38+FEBRERO!I38+MARZO!I38+ABRIL!I38+MAYO!I38+JUNIO!I38+JULIO!I38+AGOSTO!I38+SEPTIEMBRE!I38+OCTUBRE!I38+NOVIEMBRE!I38+'DICIEMBRE '!I38</f>
        <v>660</v>
      </c>
      <c r="J38" s="340">
        <f>+ENERO!J38+FEBRERO!J38+MARZO!J38+ABRIL!J38+MAYO!J38+JUNIO!J38+JULIO!J38+AGOSTO!J38+SEPTIEMBRE!J38+OCTUBRE!J38+NOVIEMBRE!J38+'DICIEMBRE '!J38</f>
        <v>1005</v>
      </c>
      <c r="K38" s="340">
        <f>+ENERO!K38+FEBRERO!K38+MARZO!K38+ABRIL!K38+MAYO!K38+JUNIO!K38+JULIO!K38+AGOSTO!K38+SEPTIEMBRE!K38+OCTUBRE!K38+NOVIEMBRE!K38+'DICIEMBRE '!K38</f>
        <v>234</v>
      </c>
      <c r="L38" s="340">
        <f>+ENERO!L38+FEBRERO!L38+MARZO!L38+ABRIL!L38+MAYO!L38+JUNIO!L38+JULIO!L38+AGOSTO!L38+SEPTIEMBRE!L38+OCTUBRE!L38+NOVIEMBRE!L38+'DICIEMBRE '!L38</f>
        <v>2755</v>
      </c>
      <c r="M38" s="340">
        <f>+ENERO!M38+FEBRERO!M38+MARZO!M38+ABRIL!M38+MAYO!M38+JUNIO!M38+JULIO!M38+AGOSTO!M38+SEPTIEMBRE!M38+OCTUBRE!M38+NOVIEMBRE!M38+'DICIEMBRE '!M38</f>
        <v>4575</v>
      </c>
      <c r="N38" s="340">
        <f>+ENERO!N38+FEBRERO!N38+MARZO!N38+ABRIL!N38+MAYO!N38+JUNIO!N38+JULIO!N38+AGOSTO!N38+SEPTIEMBRE!N38+OCTUBRE!N38+NOVIEMBRE!N38+'DICIEMBRE '!N38</f>
        <v>7330</v>
      </c>
      <c r="O38" s="164" t="s">
        <v>98</v>
      </c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23"/>
      <c r="AB38" s="123"/>
      <c r="AC38" s="123"/>
      <c r="AD38" s="123"/>
      <c r="AE38" s="123"/>
      <c r="AF38" s="109"/>
      <c r="AG38" s="109"/>
      <c r="AH38" s="109"/>
      <c r="AI38" s="109"/>
      <c r="AJ38" s="109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16"/>
      <c r="AX38" s="116"/>
      <c r="AY38" s="123"/>
      <c r="AZ38" s="123"/>
      <c r="BA38" s="169" t="s">
        <v>97</v>
      </c>
      <c r="BB38" s="125" t="s">
        <v>97</v>
      </c>
      <c r="BC38" s="169" t="s">
        <v>97</v>
      </c>
      <c r="BD38" s="138">
        <v>0</v>
      </c>
      <c r="BE38" s="138">
        <v>0</v>
      </c>
      <c r="BF38" s="138" t="s">
        <v>97</v>
      </c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</row>
    <row r="39" spans="1:100" x14ac:dyDescent="0.25">
      <c r="A39" s="110" t="s">
        <v>33</v>
      </c>
      <c r="B39" s="340">
        <f>+ENERO!B39+FEBRERO!B39+MARZO!B39+ABRIL!B39+MAYO!B39+JUNIO!B39+JULIO!B39+AGOSTO!B39+SEPTIEMBRE!B39+OCTUBRE!B39+NOVIEMBRE!B39+'DICIEMBRE '!B39</f>
        <v>0</v>
      </c>
      <c r="C39" s="340">
        <f>+ENERO!C39+FEBRERO!C39+MARZO!C39+ABRIL!C39+MAYO!C39+JUNIO!C39+JULIO!C39+AGOSTO!C39+SEPTIEMBRE!C39+OCTUBRE!C39+NOVIEMBRE!C39+'DICIEMBRE '!C39</f>
        <v>0</v>
      </c>
      <c r="D39" s="340">
        <f>+ENERO!D39+FEBRERO!D39+MARZO!D39+ABRIL!D39+MAYO!D39+JUNIO!D39+JULIO!D39+AGOSTO!D39+SEPTIEMBRE!D39+OCTUBRE!D39+NOVIEMBRE!D39+'DICIEMBRE '!D39</f>
        <v>0</v>
      </c>
      <c r="E39" s="340">
        <f>+ENERO!E39+FEBRERO!E39+MARZO!E39+ABRIL!E39+MAYO!E39+JUNIO!E39+JULIO!E39+AGOSTO!E39+SEPTIEMBRE!E39+OCTUBRE!E39+NOVIEMBRE!E39+'DICIEMBRE '!E39</f>
        <v>0</v>
      </c>
      <c r="F39" s="340">
        <f>+ENERO!F39+FEBRERO!F39+MARZO!F39+ABRIL!F39+MAYO!F39+JUNIO!F39+JULIO!F39+AGOSTO!F39+SEPTIEMBRE!F39+OCTUBRE!F39+NOVIEMBRE!F39+'DICIEMBRE '!F39</f>
        <v>0</v>
      </c>
      <c r="G39" s="340">
        <f>+ENERO!G39+FEBRERO!G39+MARZO!G39+ABRIL!G39+MAYO!G39+JUNIO!G39+JULIO!G39+AGOSTO!G39+SEPTIEMBRE!G39+OCTUBRE!G39+NOVIEMBRE!G39+'DICIEMBRE '!G39</f>
        <v>0</v>
      </c>
      <c r="H39" s="340">
        <f>+ENERO!H39+FEBRERO!H39+MARZO!H39+ABRIL!H39+MAYO!H39+JUNIO!H39+JULIO!H39+AGOSTO!H39+SEPTIEMBRE!H39+OCTUBRE!H39+NOVIEMBRE!H39+'DICIEMBRE '!H39</f>
        <v>0</v>
      </c>
      <c r="I39" s="340">
        <f>+ENERO!I39+FEBRERO!I39+MARZO!I39+ABRIL!I39+MAYO!I39+JUNIO!I39+JULIO!I39+AGOSTO!I39+SEPTIEMBRE!I39+OCTUBRE!I39+NOVIEMBRE!I39+'DICIEMBRE '!I39</f>
        <v>0</v>
      </c>
      <c r="J39" s="340">
        <f>+ENERO!J39+FEBRERO!J39+MARZO!J39+ABRIL!J39+MAYO!J39+JUNIO!J39+JULIO!J39+AGOSTO!J39+SEPTIEMBRE!J39+OCTUBRE!J39+NOVIEMBRE!J39+'DICIEMBRE '!J39</f>
        <v>0</v>
      </c>
      <c r="K39" s="340">
        <f>+ENERO!K39+FEBRERO!K39+MARZO!K39+ABRIL!K39+MAYO!K39+JUNIO!K39+JULIO!K39+AGOSTO!K39+SEPTIEMBRE!K39+OCTUBRE!K39+NOVIEMBRE!K39+'DICIEMBRE '!K39</f>
        <v>0</v>
      </c>
      <c r="L39" s="340">
        <f>+ENERO!L39+FEBRERO!L39+MARZO!L39+ABRIL!L39+MAYO!L39+JUNIO!L39+JULIO!L39+AGOSTO!L39+SEPTIEMBRE!L39+OCTUBRE!L39+NOVIEMBRE!L39+'DICIEMBRE '!L39</f>
        <v>0</v>
      </c>
      <c r="M39" s="340">
        <f>+ENERO!M39+FEBRERO!M39+MARZO!M39+ABRIL!M39+MAYO!M39+JUNIO!M39+JULIO!M39+AGOSTO!M39+SEPTIEMBRE!M39+OCTUBRE!M39+NOVIEMBRE!M39+'DICIEMBRE '!M39</f>
        <v>0</v>
      </c>
      <c r="N39" s="340">
        <f>+ENERO!N39+FEBRERO!N39+MARZO!N39+ABRIL!N39+MAYO!N39+JUNIO!N39+JULIO!N39+AGOSTO!N39+SEPTIEMBRE!N39+OCTUBRE!N39+NOVIEMBRE!N39+'DICIEMBRE '!N39</f>
        <v>0</v>
      </c>
      <c r="O39" s="164" t="s">
        <v>98</v>
      </c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23"/>
      <c r="AB39" s="123"/>
      <c r="AC39" s="123"/>
      <c r="AD39" s="123"/>
      <c r="AE39" s="123"/>
      <c r="AF39" s="109"/>
      <c r="AG39" s="109"/>
      <c r="AH39" s="109"/>
      <c r="AI39" s="109"/>
      <c r="AJ39" s="109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16"/>
      <c r="AX39" s="116"/>
      <c r="AY39" s="123"/>
      <c r="AZ39" s="123"/>
      <c r="BA39" s="169" t="s">
        <v>97</v>
      </c>
      <c r="BB39" s="125" t="s">
        <v>97</v>
      </c>
      <c r="BC39" s="169" t="s">
        <v>97</v>
      </c>
      <c r="BD39" s="138">
        <v>0</v>
      </c>
      <c r="BE39" s="138">
        <v>0</v>
      </c>
      <c r="BF39" s="138" t="s">
        <v>97</v>
      </c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</row>
    <row r="40" spans="1:100" x14ac:dyDescent="0.25">
      <c r="A40" s="110" t="s">
        <v>32</v>
      </c>
      <c r="B40" s="340">
        <f>+ENERO!B40+FEBRERO!B40+MARZO!B40+ABRIL!B40+MAYO!B40+JUNIO!B40+JULIO!B40+AGOSTO!B40+SEPTIEMBRE!B40+OCTUBRE!B40+NOVIEMBRE!B40+'DICIEMBRE '!B40</f>
        <v>0</v>
      </c>
      <c r="C40" s="340">
        <f>+ENERO!C40+FEBRERO!C40+MARZO!C40+ABRIL!C40+MAYO!C40+JUNIO!C40+JULIO!C40+AGOSTO!C40+SEPTIEMBRE!C40+OCTUBRE!C40+NOVIEMBRE!C40+'DICIEMBRE '!C40</f>
        <v>0</v>
      </c>
      <c r="D40" s="340">
        <f>+ENERO!D40+FEBRERO!D40+MARZO!D40+ABRIL!D40+MAYO!D40+JUNIO!D40+JULIO!D40+AGOSTO!D40+SEPTIEMBRE!D40+OCTUBRE!D40+NOVIEMBRE!D40+'DICIEMBRE '!D40</f>
        <v>0</v>
      </c>
      <c r="E40" s="340">
        <f>+ENERO!E40+FEBRERO!E40+MARZO!E40+ABRIL!E40+MAYO!E40+JUNIO!E40+JULIO!E40+AGOSTO!E40+SEPTIEMBRE!E40+OCTUBRE!E40+NOVIEMBRE!E40+'DICIEMBRE '!E40</f>
        <v>0</v>
      </c>
      <c r="F40" s="340">
        <f>+ENERO!F40+FEBRERO!F40+MARZO!F40+ABRIL!F40+MAYO!F40+JUNIO!F40+JULIO!F40+AGOSTO!F40+SEPTIEMBRE!F40+OCTUBRE!F40+NOVIEMBRE!F40+'DICIEMBRE '!F40</f>
        <v>0</v>
      </c>
      <c r="G40" s="340">
        <f>+ENERO!G40+FEBRERO!G40+MARZO!G40+ABRIL!G40+MAYO!G40+JUNIO!G40+JULIO!G40+AGOSTO!G40+SEPTIEMBRE!G40+OCTUBRE!G40+NOVIEMBRE!G40+'DICIEMBRE '!G40</f>
        <v>0</v>
      </c>
      <c r="H40" s="340">
        <f>+ENERO!H40+FEBRERO!H40+MARZO!H40+ABRIL!H40+MAYO!H40+JUNIO!H40+JULIO!H40+AGOSTO!H40+SEPTIEMBRE!H40+OCTUBRE!H40+NOVIEMBRE!H40+'DICIEMBRE '!H40</f>
        <v>0</v>
      </c>
      <c r="I40" s="340">
        <f>+ENERO!I40+FEBRERO!I40+MARZO!I40+ABRIL!I40+MAYO!I40+JUNIO!I40+JULIO!I40+AGOSTO!I40+SEPTIEMBRE!I40+OCTUBRE!I40+NOVIEMBRE!I40+'DICIEMBRE '!I40</f>
        <v>0</v>
      </c>
      <c r="J40" s="340">
        <f>+ENERO!J40+FEBRERO!J40+MARZO!J40+ABRIL!J40+MAYO!J40+JUNIO!J40+JULIO!J40+AGOSTO!J40+SEPTIEMBRE!J40+OCTUBRE!J40+NOVIEMBRE!J40+'DICIEMBRE '!J40</f>
        <v>0</v>
      </c>
      <c r="K40" s="340">
        <f>+ENERO!K40+FEBRERO!K40+MARZO!K40+ABRIL!K40+MAYO!K40+JUNIO!K40+JULIO!K40+AGOSTO!K40+SEPTIEMBRE!K40+OCTUBRE!K40+NOVIEMBRE!K40+'DICIEMBRE '!K40</f>
        <v>0</v>
      </c>
      <c r="L40" s="340">
        <f>+ENERO!L40+FEBRERO!L40+MARZO!L40+ABRIL!L40+MAYO!L40+JUNIO!L40+JULIO!L40+AGOSTO!L40+SEPTIEMBRE!L40+OCTUBRE!L40+NOVIEMBRE!L40+'DICIEMBRE '!L40</f>
        <v>0</v>
      </c>
      <c r="M40" s="340">
        <f>+ENERO!M40+FEBRERO!M40+MARZO!M40+ABRIL!M40+MAYO!M40+JUNIO!M40+JULIO!M40+AGOSTO!M40+SEPTIEMBRE!M40+OCTUBRE!M40+NOVIEMBRE!M40+'DICIEMBRE '!M40</f>
        <v>0</v>
      </c>
      <c r="N40" s="340">
        <f>+ENERO!N40+FEBRERO!N40+MARZO!N40+ABRIL!N40+MAYO!N40+JUNIO!N40+JULIO!N40+AGOSTO!N40+SEPTIEMBRE!N40+OCTUBRE!N40+NOVIEMBRE!N40+'DICIEMBRE '!N40</f>
        <v>0</v>
      </c>
      <c r="O40" s="164" t="s">
        <v>98</v>
      </c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23"/>
      <c r="AB40" s="123"/>
      <c r="AC40" s="123"/>
      <c r="AD40" s="123"/>
      <c r="AE40" s="123"/>
      <c r="AF40" s="109"/>
      <c r="AG40" s="109"/>
      <c r="AH40" s="109"/>
      <c r="AI40" s="109"/>
      <c r="AJ40" s="109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16"/>
      <c r="AX40" s="116"/>
      <c r="AY40" s="123"/>
      <c r="AZ40" s="123"/>
      <c r="BA40" s="169" t="s">
        <v>97</v>
      </c>
      <c r="BB40" s="125" t="s">
        <v>97</v>
      </c>
      <c r="BC40" s="169" t="s">
        <v>97</v>
      </c>
      <c r="BD40" s="138">
        <v>0</v>
      </c>
      <c r="BE40" s="138">
        <v>0</v>
      </c>
      <c r="BF40" s="138" t="s">
        <v>97</v>
      </c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</row>
    <row r="41" spans="1:100" x14ac:dyDescent="0.25">
      <c r="A41" s="132" t="s">
        <v>31</v>
      </c>
      <c r="B41" s="340">
        <f>+ENERO!B41+FEBRERO!B41+MARZO!B41+ABRIL!B41+MAYO!B41+JUNIO!B41+JULIO!B41+AGOSTO!B41+SEPTIEMBRE!B41+OCTUBRE!B41+NOVIEMBRE!B41+'DICIEMBRE '!B41</f>
        <v>0</v>
      </c>
      <c r="C41" s="340">
        <f>+ENERO!C41+FEBRERO!C41+MARZO!C41+ABRIL!C41+MAYO!C41+JUNIO!C41+JULIO!C41+AGOSTO!C41+SEPTIEMBRE!C41+OCTUBRE!C41+NOVIEMBRE!C41+'DICIEMBRE '!C41</f>
        <v>0</v>
      </c>
      <c r="D41" s="340">
        <f>+ENERO!D41+FEBRERO!D41+MARZO!D41+ABRIL!D41+MAYO!D41+JUNIO!D41+JULIO!D41+AGOSTO!D41+SEPTIEMBRE!D41+OCTUBRE!D41+NOVIEMBRE!D41+'DICIEMBRE '!D41</f>
        <v>0</v>
      </c>
      <c r="E41" s="340">
        <f>+ENERO!E41+FEBRERO!E41+MARZO!E41+ABRIL!E41+MAYO!E41+JUNIO!E41+JULIO!E41+AGOSTO!E41+SEPTIEMBRE!E41+OCTUBRE!E41+NOVIEMBRE!E41+'DICIEMBRE '!E41</f>
        <v>0</v>
      </c>
      <c r="F41" s="340">
        <f>+ENERO!F41+FEBRERO!F41+MARZO!F41+ABRIL!F41+MAYO!F41+JUNIO!F41+JULIO!F41+AGOSTO!F41+SEPTIEMBRE!F41+OCTUBRE!F41+NOVIEMBRE!F41+'DICIEMBRE '!F41</f>
        <v>0</v>
      </c>
      <c r="G41" s="340">
        <f>+ENERO!G41+FEBRERO!G41+MARZO!G41+ABRIL!G41+MAYO!G41+JUNIO!G41+JULIO!G41+AGOSTO!G41+SEPTIEMBRE!G41+OCTUBRE!G41+NOVIEMBRE!G41+'DICIEMBRE '!G41</f>
        <v>0</v>
      </c>
      <c r="H41" s="340">
        <f>+ENERO!H41+FEBRERO!H41+MARZO!H41+ABRIL!H41+MAYO!H41+JUNIO!H41+JULIO!H41+AGOSTO!H41+SEPTIEMBRE!H41+OCTUBRE!H41+NOVIEMBRE!H41+'DICIEMBRE '!H41</f>
        <v>0</v>
      </c>
      <c r="I41" s="340">
        <f>+ENERO!I41+FEBRERO!I41+MARZO!I41+ABRIL!I41+MAYO!I41+JUNIO!I41+JULIO!I41+AGOSTO!I41+SEPTIEMBRE!I41+OCTUBRE!I41+NOVIEMBRE!I41+'DICIEMBRE '!I41</f>
        <v>0</v>
      </c>
      <c r="J41" s="340">
        <f>+ENERO!J41+FEBRERO!J41+MARZO!J41+ABRIL!J41+MAYO!J41+JUNIO!J41+JULIO!J41+AGOSTO!J41+SEPTIEMBRE!J41+OCTUBRE!J41+NOVIEMBRE!J41+'DICIEMBRE '!J41</f>
        <v>0</v>
      </c>
      <c r="K41" s="340">
        <f>+ENERO!K41+FEBRERO!K41+MARZO!K41+ABRIL!K41+MAYO!K41+JUNIO!K41+JULIO!K41+AGOSTO!K41+SEPTIEMBRE!K41+OCTUBRE!K41+NOVIEMBRE!K41+'DICIEMBRE '!K41</f>
        <v>0</v>
      </c>
      <c r="L41" s="340">
        <f>+ENERO!L41+FEBRERO!L41+MARZO!L41+ABRIL!L41+MAYO!L41+JUNIO!L41+JULIO!L41+AGOSTO!L41+SEPTIEMBRE!L41+OCTUBRE!L41+NOVIEMBRE!L41+'DICIEMBRE '!L41</f>
        <v>0</v>
      </c>
      <c r="M41" s="340">
        <f>+ENERO!M41+FEBRERO!M41+MARZO!M41+ABRIL!M41+MAYO!M41+JUNIO!M41+JULIO!M41+AGOSTO!M41+SEPTIEMBRE!M41+OCTUBRE!M41+NOVIEMBRE!M41+'DICIEMBRE '!M41</f>
        <v>0</v>
      </c>
      <c r="N41" s="340">
        <f>+ENERO!N41+FEBRERO!N41+MARZO!N41+ABRIL!N41+MAYO!N41+JUNIO!N41+JULIO!N41+AGOSTO!N41+SEPTIEMBRE!N41+OCTUBRE!N41+NOVIEMBRE!N41+'DICIEMBRE '!N41</f>
        <v>0</v>
      </c>
      <c r="O41" s="164" t="s">
        <v>98</v>
      </c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23"/>
      <c r="AB41" s="123"/>
      <c r="AC41" s="123"/>
      <c r="AD41" s="123"/>
      <c r="AE41" s="123"/>
      <c r="AF41" s="109"/>
      <c r="AG41" s="109"/>
      <c r="AH41" s="109"/>
      <c r="AI41" s="109"/>
      <c r="AJ41" s="109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16"/>
      <c r="AX41" s="116"/>
      <c r="AY41" s="123"/>
      <c r="AZ41" s="123"/>
      <c r="BA41" s="169" t="s">
        <v>97</v>
      </c>
      <c r="BB41" s="125" t="s">
        <v>97</v>
      </c>
      <c r="BC41" s="169" t="s">
        <v>97</v>
      </c>
      <c r="BD41" s="138">
        <v>0</v>
      </c>
      <c r="BE41" s="138">
        <v>0</v>
      </c>
      <c r="BF41" s="138" t="s">
        <v>97</v>
      </c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</row>
    <row r="42" spans="1:100" x14ac:dyDescent="0.25">
      <c r="A42" s="134" t="s">
        <v>50</v>
      </c>
      <c r="B42" s="145"/>
      <c r="C42" s="144"/>
      <c r="D42" s="144"/>
      <c r="E42" s="144"/>
      <c r="F42" s="117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16"/>
      <c r="AL42" s="116"/>
      <c r="AM42" s="116"/>
      <c r="AN42" s="116"/>
      <c r="AO42" s="116"/>
      <c r="AP42" s="116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</row>
    <row r="43" spans="1:100" x14ac:dyDescent="0.25">
      <c r="A43" s="421" t="s">
        <v>49</v>
      </c>
      <c r="B43" s="422"/>
      <c r="C43" s="425" t="s">
        <v>20</v>
      </c>
      <c r="D43" s="144"/>
      <c r="E43" s="144"/>
      <c r="F43" s="117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39"/>
      <c r="AB43" s="139"/>
      <c r="AC43" s="139"/>
      <c r="AD43" s="139"/>
      <c r="AE43" s="139"/>
      <c r="AF43" s="103"/>
      <c r="AG43" s="103"/>
      <c r="AH43" s="103"/>
      <c r="AI43" s="103"/>
      <c r="AJ43" s="103"/>
      <c r="AK43" s="116"/>
      <c r="AL43" s="116"/>
      <c r="AM43" s="116"/>
      <c r="AN43" s="116"/>
      <c r="AO43" s="116"/>
      <c r="AP43" s="116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03"/>
      <c r="BB43" s="103"/>
      <c r="BC43" s="103"/>
      <c r="BD43" s="103"/>
      <c r="BE43" s="103"/>
      <c r="BF43" s="139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25">
      <c r="A44" s="423"/>
      <c r="B44" s="424"/>
      <c r="C44" s="426"/>
      <c r="D44" s="144"/>
      <c r="E44" s="144"/>
      <c r="F44" s="11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39"/>
      <c r="AB44" s="139"/>
      <c r="AC44" s="139"/>
      <c r="AD44" s="139"/>
      <c r="AE44" s="139"/>
      <c r="AF44" s="103"/>
      <c r="AG44" s="103"/>
      <c r="AH44" s="103"/>
      <c r="AI44" s="103"/>
      <c r="AJ44" s="103"/>
      <c r="AK44" s="116"/>
      <c r="AL44" s="116"/>
      <c r="AM44" s="116"/>
      <c r="AN44" s="116"/>
      <c r="AO44" s="116"/>
      <c r="AP44" s="116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03"/>
      <c r="BB44" s="103"/>
      <c r="BC44" s="103"/>
      <c r="BD44" s="103"/>
      <c r="BE44" s="103"/>
      <c r="BF44" s="139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</row>
    <row r="45" spans="1:100" x14ac:dyDescent="0.25">
      <c r="A45" s="146" t="s">
        <v>48</v>
      </c>
      <c r="B45" s="141"/>
      <c r="C45" s="340">
        <f>+ENERO!C45+FEBRERO!C45+MARZO!C45+ABRIL!C45+MAYO!C45+JUNIO!C45+JULIO!C45+AGOSTO!C45+SEPTIEMBRE!C45+OCTUBRE!C45+NOVIEMBRE!C45+'DICIEMBRE '!C45</f>
        <v>0</v>
      </c>
      <c r="D45" s="166"/>
      <c r="E45" s="144"/>
      <c r="F45" s="117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39"/>
      <c r="AB45" s="139"/>
      <c r="AC45" s="139"/>
      <c r="AD45" s="139"/>
      <c r="AE45" s="139"/>
      <c r="AF45" s="103"/>
      <c r="AG45" s="103"/>
      <c r="AH45" s="103"/>
      <c r="AI45" s="103"/>
      <c r="AJ45" s="103"/>
      <c r="AK45" s="116"/>
      <c r="AL45" s="116"/>
      <c r="AM45" s="116"/>
      <c r="AN45" s="116"/>
      <c r="AO45" s="116"/>
      <c r="AP45" s="116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03"/>
      <c r="BB45" s="103"/>
      <c r="BC45" s="103"/>
      <c r="BD45" s="103"/>
      <c r="BE45" s="103"/>
      <c r="BF45" s="139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</row>
    <row r="46" spans="1:100" x14ac:dyDescent="0.25">
      <c r="A46" s="140" t="s">
        <v>47</v>
      </c>
      <c r="B46" s="141"/>
      <c r="C46" s="340">
        <f>+ENERO!C46+FEBRERO!C46+MARZO!C46+ABRIL!C46+MAYO!C46+JUNIO!C46+JULIO!C46+AGOSTO!C46+SEPTIEMBRE!C46+OCTUBRE!C46+NOVIEMBRE!C46+'DICIEMBRE '!C46</f>
        <v>15620</v>
      </c>
      <c r="D46" s="166"/>
      <c r="E46" s="144"/>
      <c r="F46" s="117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39"/>
      <c r="AB46" s="139"/>
      <c r="AC46" s="139"/>
      <c r="AD46" s="139"/>
      <c r="AE46" s="139"/>
      <c r="AF46" s="103"/>
      <c r="AG46" s="103"/>
      <c r="AH46" s="103"/>
      <c r="AI46" s="103"/>
      <c r="AJ46" s="103"/>
      <c r="AK46" s="116"/>
      <c r="AL46" s="116"/>
      <c r="AM46" s="116"/>
      <c r="AN46" s="116"/>
      <c r="AO46" s="116"/>
      <c r="AP46" s="116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03"/>
      <c r="BB46" s="103"/>
      <c r="BC46" s="103"/>
      <c r="BD46" s="103"/>
      <c r="BE46" s="103"/>
      <c r="BF46" s="139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</row>
    <row r="47" spans="1:100" x14ac:dyDescent="0.25">
      <c r="A47" s="140" t="s">
        <v>46</v>
      </c>
      <c r="B47" s="141"/>
      <c r="C47" s="340">
        <f>+ENERO!C47+FEBRERO!C47+MARZO!C47+ABRIL!C47+MAYO!C47+JUNIO!C47+JULIO!C47+AGOSTO!C47+SEPTIEMBRE!C47+OCTUBRE!C47+NOVIEMBRE!C47+'DICIEMBRE '!C47</f>
        <v>269</v>
      </c>
      <c r="D47" s="166"/>
      <c r="E47" s="144"/>
      <c r="F47" s="117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39"/>
      <c r="AB47" s="139"/>
      <c r="AC47" s="139"/>
      <c r="AD47" s="139"/>
      <c r="AE47" s="139"/>
      <c r="AF47" s="103"/>
      <c r="AG47" s="103"/>
      <c r="AH47" s="103"/>
      <c r="AI47" s="103"/>
      <c r="AJ47" s="103"/>
      <c r="AK47" s="116"/>
      <c r="AL47" s="116"/>
      <c r="AM47" s="116"/>
      <c r="AN47" s="116"/>
      <c r="AO47" s="116"/>
      <c r="AP47" s="116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03"/>
      <c r="BB47" s="103"/>
      <c r="BC47" s="103"/>
      <c r="BD47" s="103"/>
      <c r="BE47" s="103"/>
      <c r="BF47" s="139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</row>
    <row r="48" spans="1:100" x14ac:dyDescent="0.25">
      <c r="A48" s="140" t="s">
        <v>45</v>
      </c>
      <c r="B48" s="141"/>
      <c r="C48" s="340">
        <f>+ENERO!C48+FEBRERO!C48+MARZO!C48+ABRIL!C48+MAYO!C48+JUNIO!C48+JULIO!C48+AGOSTO!C48+SEPTIEMBRE!C48+OCTUBRE!C48+NOVIEMBRE!C48+'DICIEMBRE '!C48</f>
        <v>7256</v>
      </c>
      <c r="D48" s="166"/>
      <c r="E48" s="144"/>
      <c r="F48" s="117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39"/>
      <c r="AB48" s="139"/>
      <c r="AC48" s="139"/>
      <c r="AD48" s="139"/>
      <c r="AE48" s="139"/>
      <c r="AF48" s="103"/>
      <c r="AG48" s="103"/>
      <c r="AH48" s="103"/>
      <c r="AI48" s="103"/>
      <c r="AJ48" s="103"/>
      <c r="AK48" s="116"/>
      <c r="AL48" s="116"/>
      <c r="AM48" s="116"/>
      <c r="AN48" s="116"/>
      <c r="AO48" s="116"/>
      <c r="AP48" s="116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03"/>
      <c r="BB48" s="103"/>
      <c r="BC48" s="103"/>
      <c r="BD48" s="103"/>
      <c r="BE48" s="103"/>
      <c r="BF48" s="139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</row>
    <row r="49" spans="1:100" x14ac:dyDescent="0.25">
      <c r="A49" s="140" t="s">
        <v>44</v>
      </c>
      <c r="B49" s="141"/>
      <c r="C49" s="340">
        <f>+ENERO!C49+FEBRERO!C49+MARZO!C49+ABRIL!C49+MAYO!C49+JUNIO!C49+JULIO!C49+AGOSTO!C49+SEPTIEMBRE!C49+OCTUBRE!C49+NOVIEMBRE!C49+'DICIEMBRE '!C49</f>
        <v>0</v>
      </c>
      <c r="D49" s="166"/>
      <c r="E49" s="144"/>
      <c r="F49" s="117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39"/>
      <c r="AB49" s="139"/>
      <c r="AC49" s="139"/>
      <c r="AD49" s="139"/>
      <c r="AE49" s="139"/>
      <c r="AF49" s="103"/>
      <c r="AG49" s="103"/>
      <c r="AH49" s="103"/>
      <c r="AI49" s="103"/>
      <c r="AJ49" s="103"/>
      <c r="AK49" s="116"/>
      <c r="AL49" s="116"/>
      <c r="AM49" s="116"/>
      <c r="AN49" s="116"/>
      <c r="AO49" s="116"/>
      <c r="AP49" s="116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03"/>
      <c r="BB49" s="103"/>
      <c r="BC49" s="103"/>
      <c r="BD49" s="103"/>
      <c r="BE49" s="103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</row>
    <row r="50" spans="1:100" x14ac:dyDescent="0.25">
      <c r="A50" s="140" t="s">
        <v>43</v>
      </c>
      <c r="B50" s="141"/>
      <c r="C50" s="340">
        <f>+ENERO!C50+FEBRERO!C50+MARZO!C50+ABRIL!C50+MAYO!C50+JUNIO!C50+JULIO!C50+AGOSTO!C50+SEPTIEMBRE!C50+OCTUBRE!C50+NOVIEMBRE!C50+'DICIEMBRE '!C50</f>
        <v>0</v>
      </c>
      <c r="D50" s="166"/>
      <c r="E50" s="144"/>
      <c r="F50" s="117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39"/>
      <c r="AB50" s="139"/>
      <c r="AC50" s="139"/>
      <c r="AD50" s="139"/>
      <c r="AE50" s="139"/>
      <c r="AF50" s="103"/>
      <c r="AG50" s="103"/>
      <c r="AH50" s="103"/>
      <c r="AI50" s="103"/>
      <c r="AJ50" s="103"/>
      <c r="AK50" s="116"/>
      <c r="AL50" s="116"/>
      <c r="AM50" s="116"/>
      <c r="AN50" s="116"/>
      <c r="AO50" s="116"/>
      <c r="AP50" s="116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03"/>
      <c r="BB50" s="103"/>
      <c r="BC50" s="103"/>
      <c r="BD50" s="103"/>
      <c r="BE50" s="103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</row>
    <row r="51" spans="1:100" x14ac:dyDescent="0.25">
      <c r="A51" s="140" t="s">
        <v>42</v>
      </c>
      <c r="B51" s="141"/>
      <c r="C51" s="340">
        <f>+ENERO!C51+FEBRERO!C51+MARZO!C51+ABRIL!C51+MAYO!C51+JUNIO!C51+JULIO!C51+AGOSTO!C51+SEPTIEMBRE!C51+OCTUBRE!C51+NOVIEMBRE!C51+'DICIEMBRE '!C51</f>
        <v>0</v>
      </c>
      <c r="D51" s="166"/>
      <c r="E51" s="144"/>
      <c r="F51" s="117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39"/>
      <c r="AB51" s="139"/>
      <c r="AC51" s="139"/>
      <c r="AD51" s="139"/>
      <c r="AE51" s="139"/>
      <c r="AF51" s="103"/>
      <c r="AG51" s="103"/>
      <c r="AH51" s="103"/>
      <c r="AI51" s="103"/>
      <c r="AJ51" s="103"/>
      <c r="AK51" s="116"/>
      <c r="AL51" s="116"/>
      <c r="AM51" s="116"/>
      <c r="AN51" s="116"/>
      <c r="AO51" s="116"/>
      <c r="AP51" s="116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03"/>
      <c r="BB51" s="103"/>
      <c r="BC51" s="103"/>
      <c r="BD51" s="103"/>
      <c r="BE51" s="103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</row>
    <row r="52" spans="1:100" x14ac:dyDescent="0.25">
      <c r="A52" s="140" t="s">
        <v>41</v>
      </c>
      <c r="B52" s="141"/>
      <c r="C52" s="340">
        <f>+ENERO!C52+FEBRERO!C52+MARZO!C52+ABRIL!C52+MAYO!C52+JUNIO!C52+JULIO!C52+AGOSTO!C52+SEPTIEMBRE!C52+OCTUBRE!C52+NOVIEMBRE!C52+'DICIEMBRE '!C52</f>
        <v>0</v>
      </c>
      <c r="D52" s="166"/>
      <c r="E52" s="144"/>
      <c r="F52" s="117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39"/>
      <c r="AB52" s="139"/>
      <c r="AC52" s="139"/>
      <c r="AD52" s="139"/>
      <c r="AE52" s="139"/>
      <c r="AF52" s="103"/>
      <c r="AG52" s="103"/>
      <c r="AH52" s="103"/>
      <c r="AI52" s="103"/>
      <c r="AJ52" s="103"/>
      <c r="AK52" s="116"/>
      <c r="AL52" s="116"/>
      <c r="AM52" s="116"/>
      <c r="AN52" s="116"/>
      <c r="AO52" s="116"/>
      <c r="AP52" s="116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03"/>
      <c r="BB52" s="103"/>
      <c r="BC52" s="103"/>
      <c r="BD52" s="103"/>
      <c r="BE52" s="103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</row>
    <row r="53" spans="1:100" x14ac:dyDescent="0.25">
      <c r="A53" s="140" t="s">
        <v>40</v>
      </c>
      <c r="B53" s="141"/>
      <c r="C53" s="340">
        <f>+ENERO!C53+FEBRERO!C53+MARZO!C53+ABRIL!C53+MAYO!C53+JUNIO!C53+JULIO!C53+AGOSTO!C53+SEPTIEMBRE!C53+OCTUBRE!C53+NOVIEMBRE!C53+'DICIEMBRE '!C53</f>
        <v>0</v>
      </c>
      <c r="D53" s="166"/>
      <c r="E53" s="144"/>
      <c r="F53" s="117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39"/>
      <c r="AB53" s="139"/>
      <c r="AC53" s="139"/>
      <c r="AD53" s="139"/>
      <c r="AE53" s="139"/>
      <c r="AF53" s="103"/>
      <c r="AG53" s="103"/>
      <c r="AH53" s="103"/>
      <c r="AI53" s="103"/>
      <c r="AJ53" s="103"/>
      <c r="AK53" s="116"/>
      <c r="AL53" s="116"/>
      <c r="AM53" s="116"/>
      <c r="AN53" s="116"/>
      <c r="AO53" s="116"/>
      <c r="AP53" s="116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03"/>
      <c r="BB53" s="103"/>
      <c r="BC53" s="103"/>
      <c r="BD53" s="103"/>
      <c r="BE53" s="103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</row>
    <row r="54" spans="1:100" x14ac:dyDescent="0.25">
      <c r="A54" s="140" t="s">
        <v>39</v>
      </c>
      <c r="B54" s="141"/>
      <c r="C54" s="340">
        <f>+ENERO!C54+FEBRERO!C54+MARZO!C54+ABRIL!C54+MAYO!C54+JUNIO!C54+JULIO!C54+AGOSTO!C54+SEPTIEMBRE!C54+OCTUBRE!C54+NOVIEMBRE!C54+'DICIEMBRE '!C54</f>
        <v>0</v>
      </c>
      <c r="D54" s="166"/>
      <c r="E54" s="144"/>
      <c r="F54" s="117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39"/>
      <c r="AB54" s="139"/>
      <c r="AC54" s="139"/>
      <c r="AD54" s="139"/>
      <c r="AE54" s="139"/>
      <c r="AF54" s="103"/>
      <c r="AG54" s="103"/>
      <c r="AH54" s="103"/>
      <c r="AI54" s="103"/>
      <c r="AJ54" s="103"/>
      <c r="AK54" s="116"/>
      <c r="AL54" s="116"/>
      <c r="AM54" s="116"/>
      <c r="AN54" s="116"/>
      <c r="AO54" s="116"/>
      <c r="AP54" s="116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03"/>
      <c r="BB54" s="103"/>
      <c r="BC54" s="103"/>
      <c r="BD54" s="103"/>
      <c r="BE54" s="103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</row>
    <row r="55" spans="1:100" x14ac:dyDescent="0.25">
      <c r="A55" s="140" t="s">
        <v>38</v>
      </c>
      <c r="B55" s="141"/>
      <c r="C55" s="340">
        <f>+ENERO!C55+FEBRERO!C55+MARZO!C55+ABRIL!C55+MAYO!C55+JUNIO!C55+JULIO!C55+AGOSTO!C55+SEPTIEMBRE!C55+OCTUBRE!C55+NOVIEMBRE!C55+'DICIEMBRE '!C55</f>
        <v>0</v>
      </c>
      <c r="D55" s="166"/>
      <c r="E55" s="144"/>
      <c r="F55" s="117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39"/>
      <c r="AB55" s="139"/>
      <c r="AC55" s="139"/>
      <c r="AD55" s="139"/>
      <c r="AE55" s="139"/>
      <c r="AF55" s="103"/>
      <c r="AG55" s="103"/>
      <c r="AH55" s="103"/>
      <c r="AI55" s="103"/>
      <c r="AJ55" s="103"/>
      <c r="AK55" s="116"/>
      <c r="AL55" s="116"/>
      <c r="AM55" s="116"/>
      <c r="AN55" s="116"/>
      <c r="AO55" s="116"/>
      <c r="AP55" s="116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03"/>
      <c r="BB55" s="103"/>
      <c r="BC55" s="103"/>
      <c r="BD55" s="103"/>
      <c r="BE55" s="103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</row>
    <row r="56" spans="1:100" x14ac:dyDescent="0.25">
      <c r="A56" s="111" t="s">
        <v>20</v>
      </c>
      <c r="B56" s="112"/>
      <c r="C56" s="340">
        <f>+ENERO!C56+FEBRERO!C56+MARZO!C56+ABRIL!C56+MAYO!C56+JUNIO!C56+JULIO!C56+AGOSTO!C56+SEPTIEMBRE!C56+OCTUBRE!C56+NOVIEMBRE!C56+'DICIEMBRE '!C56</f>
        <v>23145</v>
      </c>
      <c r="D56" s="144"/>
      <c r="E56" s="144"/>
      <c r="F56" s="117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39"/>
      <c r="AB56" s="139"/>
      <c r="AC56" s="139"/>
      <c r="AD56" s="139"/>
      <c r="AE56" s="139"/>
      <c r="AF56" s="103"/>
      <c r="AG56" s="103"/>
      <c r="AH56" s="103"/>
      <c r="AI56" s="103"/>
      <c r="AJ56" s="103"/>
      <c r="AK56" s="116"/>
      <c r="AL56" s="116"/>
      <c r="AM56" s="116"/>
      <c r="AN56" s="116"/>
      <c r="AO56" s="116"/>
      <c r="AP56" s="116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03"/>
      <c r="BB56" s="103"/>
      <c r="BC56" s="103"/>
      <c r="BD56" s="103"/>
      <c r="BE56" s="103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</row>
    <row r="57" spans="1:100" x14ac:dyDescent="0.25">
      <c r="A57" s="147" t="s">
        <v>37</v>
      </c>
      <c r="B57" s="148"/>
      <c r="C57" s="137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70"/>
      <c r="AB57" s="170"/>
      <c r="AC57" s="170"/>
      <c r="AD57" s="170"/>
      <c r="AE57" s="170"/>
      <c r="AF57" s="165"/>
      <c r="AG57" s="165"/>
      <c r="AH57" s="165"/>
      <c r="AI57" s="165"/>
      <c r="AJ57" s="165"/>
      <c r="AK57" s="167"/>
      <c r="AL57" s="167"/>
      <c r="AM57" s="167"/>
      <c r="AN57" s="167"/>
      <c r="AO57" s="167"/>
      <c r="AP57" s="167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65"/>
      <c r="BB57" s="165"/>
      <c r="BC57" s="165"/>
      <c r="BD57" s="165"/>
      <c r="BE57" s="165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</row>
    <row r="58" spans="1:100" x14ac:dyDescent="0.25">
      <c r="A58" s="135" t="s">
        <v>35</v>
      </c>
      <c r="B58" s="136" t="s">
        <v>20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70"/>
      <c r="AB58" s="170"/>
      <c r="AC58" s="170"/>
      <c r="AD58" s="170"/>
      <c r="AE58" s="170"/>
      <c r="AF58" s="165"/>
      <c r="AG58" s="165"/>
      <c r="AH58" s="165"/>
      <c r="AI58" s="165"/>
      <c r="AJ58" s="165"/>
      <c r="AK58" s="167"/>
      <c r="AL58" s="167"/>
      <c r="AM58" s="167"/>
      <c r="AN58" s="167"/>
      <c r="AO58" s="167"/>
      <c r="AP58" s="167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65"/>
      <c r="BB58" s="165"/>
      <c r="BC58" s="165"/>
      <c r="BD58" s="165"/>
      <c r="BE58" s="165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</row>
    <row r="59" spans="1:100" x14ac:dyDescent="0.25">
      <c r="A59" s="149" t="s">
        <v>34</v>
      </c>
      <c r="B59" s="340">
        <f>+ENERO!B59+FEBRERO!B59+MARZO!B59+ABRIL!B59+MAYO!B59+JUNIO!B59+JULIO!B59+AGOSTO!B59+SEPTIEMBRE!B59+OCTUBRE!B59+NOVIEMBRE!B59+'DICIEMBRE '!B59</f>
        <v>0</v>
      </c>
      <c r="C59" s="165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70"/>
      <c r="AB59" s="170"/>
      <c r="AC59" s="170"/>
      <c r="AD59" s="170"/>
      <c r="AE59" s="170"/>
      <c r="AF59" s="165"/>
      <c r="AG59" s="165"/>
      <c r="AH59" s="165"/>
      <c r="AI59" s="165"/>
      <c r="AJ59" s="165"/>
      <c r="AK59" s="167"/>
      <c r="AL59" s="167"/>
      <c r="AM59" s="167"/>
      <c r="AN59" s="167"/>
      <c r="AO59" s="167"/>
      <c r="AP59" s="167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65"/>
      <c r="BB59" s="165"/>
      <c r="BC59" s="165"/>
      <c r="BD59" s="165"/>
      <c r="BE59" s="165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</row>
    <row r="60" spans="1:100" x14ac:dyDescent="0.25">
      <c r="A60" s="150" t="s">
        <v>33</v>
      </c>
      <c r="B60" s="340">
        <f>+ENERO!B60+FEBRERO!B60+MARZO!B60+ABRIL!B60+MAYO!B60+JUNIO!B60+JULIO!B60+AGOSTO!B60+SEPTIEMBRE!B60+OCTUBRE!B60+NOVIEMBRE!B60+'DICIEMBRE '!B60</f>
        <v>0</v>
      </c>
      <c r="C60" s="165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70"/>
      <c r="AB60" s="170"/>
      <c r="AC60" s="170"/>
      <c r="AD60" s="170"/>
      <c r="AE60" s="170"/>
      <c r="AF60" s="165"/>
      <c r="AG60" s="165"/>
      <c r="AH60" s="165"/>
      <c r="AI60" s="165"/>
      <c r="AJ60" s="165"/>
      <c r="AK60" s="167"/>
      <c r="AL60" s="167"/>
      <c r="AM60" s="167"/>
      <c r="AN60" s="167"/>
      <c r="AO60" s="167"/>
      <c r="AP60" s="167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65"/>
      <c r="BB60" s="165"/>
      <c r="BC60" s="165"/>
      <c r="BD60" s="165"/>
      <c r="BE60" s="165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</row>
    <row r="61" spans="1:100" x14ac:dyDescent="0.25">
      <c r="A61" s="150" t="s">
        <v>32</v>
      </c>
      <c r="B61" s="340">
        <f>+ENERO!B61+FEBRERO!B61+MARZO!B61+ABRIL!B61+MAYO!B61+JUNIO!B61+JULIO!B61+AGOSTO!B61+SEPTIEMBRE!B61+OCTUBRE!B61+NOVIEMBRE!B61+'DICIEMBRE '!B61</f>
        <v>0</v>
      </c>
      <c r="C61" s="16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70"/>
      <c r="AB61" s="170"/>
      <c r="AC61" s="170"/>
      <c r="AD61" s="170"/>
      <c r="AE61" s="170"/>
      <c r="AF61" s="165"/>
      <c r="AG61" s="165"/>
      <c r="AH61" s="165"/>
      <c r="AI61" s="165"/>
      <c r="AJ61" s="165"/>
      <c r="AK61" s="167"/>
      <c r="AL61" s="167"/>
      <c r="AM61" s="167"/>
      <c r="AN61" s="167"/>
      <c r="AO61" s="167"/>
      <c r="AP61" s="167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65"/>
      <c r="BB61" s="165"/>
      <c r="BC61" s="165"/>
      <c r="BD61" s="165"/>
      <c r="BE61" s="165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</row>
    <row r="62" spans="1:100" x14ac:dyDescent="0.25">
      <c r="A62" s="150" t="s">
        <v>31</v>
      </c>
      <c r="B62" s="340">
        <f>+ENERO!B62+FEBRERO!B62+MARZO!B62+ABRIL!B62+MAYO!B62+JUNIO!B62+JULIO!B62+AGOSTO!B62+SEPTIEMBRE!B62+OCTUBRE!B62+NOVIEMBRE!B62+'DICIEMBRE '!B62</f>
        <v>0</v>
      </c>
      <c r="C62" s="165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70"/>
      <c r="AB62" s="170"/>
      <c r="AC62" s="170"/>
      <c r="AD62" s="170"/>
      <c r="AE62" s="170"/>
      <c r="AF62" s="165"/>
      <c r="AG62" s="165"/>
      <c r="AH62" s="165"/>
      <c r="AI62" s="165"/>
      <c r="AJ62" s="165"/>
      <c r="AK62" s="167"/>
      <c r="AL62" s="167"/>
      <c r="AM62" s="167"/>
      <c r="AN62" s="167"/>
      <c r="AO62" s="167"/>
      <c r="AP62" s="167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65"/>
      <c r="BB62" s="165"/>
      <c r="BC62" s="165"/>
      <c r="BD62" s="165"/>
      <c r="BE62" s="165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</row>
    <row r="63" spans="1:100" x14ac:dyDescent="0.25">
      <c r="A63" s="151" t="s">
        <v>30</v>
      </c>
      <c r="B63" s="340">
        <f>+ENERO!B63+FEBRERO!B63+MARZO!B63+ABRIL!B63+MAYO!B63+JUNIO!B63+JULIO!B63+AGOSTO!B63+SEPTIEMBRE!B63+OCTUBRE!B63+NOVIEMBRE!B63+'DICIEMBRE '!B63</f>
        <v>0</v>
      </c>
      <c r="C63" s="165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70"/>
      <c r="AB63" s="170"/>
      <c r="AC63" s="170"/>
      <c r="AD63" s="170"/>
      <c r="AE63" s="170"/>
      <c r="AF63" s="165"/>
      <c r="AG63" s="165"/>
      <c r="AH63" s="165"/>
      <c r="AI63" s="165"/>
      <c r="AJ63" s="165"/>
      <c r="AK63" s="167"/>
      <c r="AL63" s="167"/>
      <c r="AM63" s="167"/>
      <c r="AN63" s="167"/>
      <c r="AO63" s="167"/>
      <c r="AP63" s="167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65"/>
      <c r="BB63" s="165"/>
      <c r="BC63" s="165"/>
      <c r="BD63" s="165"/>
      <c r="BE63" s="165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</row>
    <row r="64" spans="1:100" x14ac:dyDescent="0.25">
      <c r="A64" s="147" t="s">
        <v>36</v>
      </c>
      <c r="B64" s="340"/>
      <c r="C64" s="131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70"/>
      <c r="AB64" s="170"/>
      <c r="AC64" s="170"/>
      <c r="AD64" s="170"/>
      <c r="AE64" s="170"/>
      <c r="AF64" s="165"/>
      <c r="AG64" s="165"/>
      <c r="AH64" s="165"/>
      <c r="AI64" s="165"/>
      <c r="AJ64" s="165"/>
      <c r="AK64" s="167"/>
      <c r="AL64" s="167"/>
      <c r="AM64" s="167"/>
      <c r="AN64" s="167"/>
      <c r="AO64" s="167"/>
      <c r="AP64" s="167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65"/>
      <c r="BB64" s="165"/>
      <c r="BC64" s="165"/>
      <c r="BD64" s="165"/>
      <c r="BE64" s="165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</row>
    <row r="65" spans="1:100" x14ac:dyDescent="0.25">
      <c r="A65" s="135" t="s">
        <v>35</v>
      </c>
      <c r="B65" s="34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70"/>
      <c r="AB65" s="170"/>
      <c r="AC65" s="170"/>
      <c r="AD65" s="170"/>
      <c r="AE65" s="170"/>
      <c r="AF65" s="165"/>
      <c r="AG65" s="165"/>
      <c r="AH65" s="165"/>
      <c r="AI65" s="165"/>
      <c r="AJ65" s="165"/>
      <c r="AK65" s="167"/>
      <c r="AL65" s="167"/>
      <c r="AM65" s="167"/>
      <c r="AN65" s="167"/>
      <c r="AO65" s="167"/>
      <c r="AP65" s="167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65"/>
      <c r="BB65" s="165"/>
      <c r="BC65" s="165"/>
      <c r="BD65" s="165"/>
      <c r="BE65" s="165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</row>
    <row r="66" spans="1:100" x14ac:dyDescent="0.25">
      <c r="A66" s="149" t="s">
        <v>34</v>
      </c>
      <c r="B66" s="340">
        <f>+ENERO!B66+FEBRERO!B66+MARZO!B66+ABRIL!B66+MAYO!B66+JUNIO!B66+JULIO!B66+AGOSTO!B66+SEPTIEMBRE!B66+OCTUBRE!B66+NOVIEMBRE!B66+'DICIEMBRE '!B66</f>
        <v>0</v>
      </c>
      <c r="C66" s="165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70"/>
      <c r="AB66" s="170"/>
      <c r="AC66" s="170"/>
      <c r="AD66" s="170"/>
      <c r="AE66" s="170"/>
      <c r="AF66" s="165"/>
      <c r="AG66" s="165"/>
      <c r="AH66" s="165"/>
      <c r="AI66" s="165"/>
      <c r="AJ66" s="165"/>
      <c r="AK66" s="167"/>
      <c r="AL66" s="167"/>
      <c r="AM66" s="167"/>
      <c r="AN66" s="167"/>
      <c r="AO66" s="167"/>
      <c r="AP66" s="167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65"/>
      <c r="BB66" s="165"/>
      <c r="BC66" s="165"/>
      <c r="BD66" s="165"/>
      <c r="BE66" s="165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</row>
    <row r="67" spans="1:100" x14ac:dyDescent="0.25">
      <c r="A67" s="150" t="s">
        <v>33</v>
      </c>
      <c r="B67" s="340">
        <f>+ENERO!B67+FEBRERO!B67+MARZO!B67+ABRIL!B67+MAYO!B67+JUNIO!B67+JULIO!B67+AGOSTO!B67+SEPTIEMBRE!B67+OCTUBRE!B67+NOVIEMBRE!B67+'DICIEMBRE '!B67</f>
        <v>0</v>
      </c>
      <c r="C67" s="165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70"/>
      <c r="AB67" s="170"/>
      <c r="AC67" s="170"/>
      <c r="AD67" s="170"/>
      <c r="AE67" s="170"/>
      <c r="AF67" s="165"/>
      <c r="AG67" s="165"/>
      <c r="AH67" s="165"/>
      <c r="AI67" s="165"/>
      <c r="AJ67" s="165"/>
      <c r="AK67" s="167"/>
      <c r="AL67" s="167"/>
      <c r="AM67" s="167"/>
      <c r="AN67" s="167"/>
      <c r="AO67" s="167"/>
      <c r="AP67" s="167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65"/>
      <c r="BB67" s="165"/>
      <c r="BC67" s="165"/>
      <c r="BD67" s="165"/>
      <c r="BE67" s="165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</row>
    <row r="68" spans="1:100" x14ac:dyDescent="0.25">
      <c r="A68" s="150" t="s">
        <v>32</v>
      </c>
      <c r="B68" s="340">
        <f>+ENERO!B68+FEBRERO!B68+MARZO!B68+ABRIL!B68+MAYO!B68+JUNIO!B68+JULIO!B68+AGOSTO!B68+SEPTIEMBRE!B68+OCTUBRE!B68+NOVIEMBRE!B68+'DICIEMBRE '!B68</f>
        <v>0</v>
      </c>
      <c r="C68" s="165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70"/>
      <c r="AB68" s="170"/>
      <c r="AC68" s="170"/>
      <c r="AD68" s="170"/>
      <c r="AE68" s="170"/>
      <c r="AF68" s="165"/>
      <c r="AG68" s="165"/>
      <c r="AH68" s="165"/>
      <c r="AI68" s="165"/>
      <c r="AJ68" s="165"/>
      <c r="AK68" s="167"/>
      <c r="AL68" s="167"/>
      <c r="AM68" s="167"/>
      <c r="AN68" s="167"/>
      <c r="AO68" s="167"/>
      <c r="AP68" s="167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65"/>
      <c r="BB68" s="165"/>
      <c r="BC68" s="165"/>
      <c r="BD68" s="165"/>
      <c r="BE68" s="165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</row>
    <row r="69" spans="1:100" x14ac:dyDescent="0.25">
      <c r="A69" s="150" t="s">
        <v>31</v>
      </c>
      <c r="B69" s="340">
        <f>+ENERO!B69+FEBRERO!B69+MARZO!B69+ABRIL!B69+MAYO!B69+JUNIO!B69+JULIO!B69+AGOSTO!B69+SEPTIEMBRE!B69+OCTUBRE!B69+NOVIEMBRE!B69+'DICIEMBRE '!B69</f>
        <v>0</v>
      </c>
      <c r="C69" s="165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70"/>
      <c r="AB69" s="170"/>
      <c r="AC69" s="170"/>
      <c r="AD69" s="170"/>
      <c r="AE69" s="170"/>
      <c r="AF69" s="165"/>
      <c r="AG69" s="165"/>
      <c r="AH69" s="165"/>
      <c r="AI69" s="165"/>
      <c r="AJ69" s="165"/>
      <c r="AK69" s="167"/>
      <c r="AL69" s="167"/>
      <c r="AM69" s="167"/>
      <c r="AN69" s="167"/>
      <c r="AO69" s="167"/>
      <c r="AP69" s="167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65"/>
      <c r="BB69" s="165"/>
      <c r="BC69" s="165"/>
      <c r="BD69" s="165"/>
      <c r="BE69" s="165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</row>
    <row r="70" spans="1:100" x14ac:dyDescent="0.25">
      <c r="A70" s="151" t="s">
        <v>30</v>
      </c>
      <c r="B70" s="340">
        <f>+ENERO!B70+FEBRERO!B70+MARZO!B70+ABRIL!B70+MAYO!B70+JUNIO!B70+JULIO!B70+AGOSTO!B70+SEPTIEMBRE!B70+OCTUBRE!B70+NOVIEMBRE!B70+'DICIEMBRE '!B70</f>
        <v>0</v>
      </c>
      <c r="C70" s="165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70"/>
      <c r="AB70" s="170"/>
      <c r="AC70" s="170"/>
      <c r="AD70" s="170"/>
      <c r="AE70" s="170"/>
      <c r="AF70" s="165"/>
      <c r="AG70" s="165"/>
      <c r="AH70" s="165"/>
      <c r="AI70" s="165"/>
      <c r="AJ70" s="165"/>
      <c r="AK70" s="167"/>
      <c r="AL70" s="167"/>
      <c r="AM70" s="167"/>
      <c r="AN70" s="167"/>
      <c r="AO70" s="167"/>
      <c r="AP70" s="167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65"/>
      <c r="BB70" s="165"/>
      <c r="BC70" s="165"/>
      <c r="BD70" s="165"/>
      <c r="BE70" s="165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</row>
    <row r="71" spans="1:100" x14ac:dyDescent="0.25">
      <c r="A71" s="147" t="s">
        <v>29</v>
      </c>
      <c r="B71" s="152"/>
      <c r="C71" s="131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70"/>
      <c r="AB71" s="170"/>
      <c r="AC71" s="170"/>
      <c r="AD71" s="170"/>
      <c r="AE71" s="170"/>
      <c r="AF71" s="165"/>
      <c r="AG71" s="165"/>
      <c r="AH71" s="165"/>
      <c r="AI71" s="165"/>
      <c r="AJ71" s="165"/>
      <c r="AK71" s="167"/>
      <c r="AL71" s="167"/>
      <c r="AM71" s="167"/>
      <c r="AN71" s="167"/>
      <c r="AO71" s="167"/>
      <c r="AP71" s="167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65"/>
      <c r="BB71" s="165"/>
      <c r="BC71" s="165"/>
      <c r="BD71" s="165"/>
      <c r="BE71" s="165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</row>
    <row r="72" spans="1:100" ht="63" x14ac:dyDescent="0.25">
      <c r="A72" s="427" t="s">
        <v>28</v>
      </c>
      <c r="B72" s="428"/>
      <c r="C72" s="122" t="s">
        <v>20</v>
      </c>
      <c r="D72" s="122" t="s">
        <v>27</v>
      </c>
      <c r="E72" s="122" t="s">
        <v>26</v>
      </c>
      <c r="F72" s="122" t="s">
        <v>25</v>
      </c>
      <c r="G72" s="100"/>
      <c r="H72" s="100"/>
      <c r="I72" s="100"/>
      <c r="J72" s="100"/>
      <c r="K72" s="100"/>
      <c r="L72" s="100"/>
      <c r="M72" s="100"/>
      <c r="N72" s="100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70"/>
      <c r="AB72" s="170"/>
      <c r="AC72" s="170"/>
      <c r="AD72" s="170"/>
      <c r="AE72" s="170"/>
      <c r="AF72" s="165"/>
      <c r="AG72" s="165"/>
      <c r="AH72" s="165"/>
      <c r="AI72" s="165"/>
      <c r="AJ72" s="165"/>
      <c r="AK72" s="167"/>
      <c r="AL72" s="167"/>
      <c r="AM72" s="167"/>
      <c r="AN72" s="167"/>
      <c r="AO72" s="167"/>
      <c r="AP72" s="167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65"/>
      <c r="BB72" s="165"/>
      <c r="BC72" s="165"/>
      <c r="BD72" s="165"/>
      <c r="BE72" s="165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</row>
    <row r="73" spans="1:100" x14ac:dyDescent="0.25">
      <c r="A73" s="419" t="s">
        <v>24</v>
      </c>
      <c r="B73" s="420"/>
      <c r="C73" s="340">
        <f>+ENERO!C73+FEBRERO!C73+MARZO!C73+ABRIL!C73+MAYO!C73+JUNIO!C73+JULIO!C73+AGOSTO!C73+SEPTIEMBRE!C73+OCTUBRE!C73+NOVIEMBRE!C73+'DICIEMBRE '!C73</f>
        <v>0</v>
      </c>
      <c r="D73" s="340">
        <f>+ENERO!D73+FEBRERO!D73+MARZO!D73+ABRIL!D73+MAYO!D73+JUNIO!D73+JULIO!D73+AGOSTO!D73+SEPTIEMBRE!D73+OCTUBRE!D73+NOVIEMBRE!D73+'DICIEMBRE '!D73</f>
        <v>0</v>
      </c>
      <c r="E73" s="340">
        <f>+ENERO!E73+FEBRERO!E73+MARZO!E73+ABRIL!E73+MAYO!E73+JUNIO!E73+JULIO!E73+AGOSTO!E73+SEPTIEMBRE!E73+OCTUBRE!E73+NOVIEMBRE!E73+'DICIEMBRE '!E73</f>
        <v>0</v>
      </c>
      <c r="F73" s="340">
        <f>+ENERO!F73+FEBRERO!F73+MARZO!F73+ABRIL!F73+MAYO!F73+JUNIO!F73+JULIO!F73+AGOSTO!F73+SEPTIEMBRE!F73+OCTUBRE!F73+NOVIEMBRE!F73+'DICIEMBRE '!F73</f>
        <v>0</v>
      </c>
      <c r="G73" s="165"/>
      <c r="H73" s="100"/>
      <c r="I73" s="100"/>
      <c r="J73" s="100"/>
      <c r="K73" s="100"/>
      <c r="L73" s="100"/>
      <c r="M73" s="100"/>
      <c r="N73" s="100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70"/>
      <c r="AB73" s="170"/>
      <c r="AC73" s="170"/>
      <c r="AD73" s="170"/>
      <c r="AE73" s="170"/>
      <c r="AF73" s="165"/>
      <c r="AG73" s="165"/>
      <c r="AH73" s="165"/>
      <c r="AI73" s="165"/>
      <c r="AJ73" s="165"/>
      <c r="AK73" s="167"/>
      <c r="AL73" s="167"/>
      <c r="AM73" s="167"/>
      <c r="AN73" s="167"/>
      <c r="AO73" s="167"/>
      <c r="AP73" s="167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65"/>
      <c r="BB73" s="165"/>
      <c r="BC73" s="165"/>
      <c r="BD73" s="165"/>
      <c r="BE73" s="165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</row>
    <row r="74" spans="1:100" x14ac:dyDescent="0.25">
      <c r="A74" s="134" t="s">
        <v>23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00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70"/>
      <c r="AB74" s="170"/>
      <c r="AC74" s="170"/>
      <c r="AD74" s="170"/>
      <c r="AE74" s="170"/>
      <c r="AF74" s="165"/>
      <c r="AG74" s="165"/>
      <c r="AH74" s="165"/>
      <c r="AI74" s="165"/>
      <c r="AJ74" s="165"/>
      <c r="AK74" s="167"/>
      <c r="AL74" s="167"/>
      <c r="AM74" s="167"/>
      <c r="AN74" s="167"/>
      <c r="AO74" s="167"/>
      <c r="AP74" s="167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65"/>
      <c r="BB74" s="165"/>
      <c r="BC74" s="165"/>
      <c r="BD74" s="165"/>
      <c r="BE74" s="165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</row>
    <row r="75" spans="1:100" x14ac:dyDescent="0.25">
      <c r="A75" s="411" t="s">
        <v>21</v>
      </c>
      <c r="B75" s="412"/>
      <c r="C75" s="413"/>
      <c r="D75" s="122" t="s">
        <v>20</v>
      </c>
      <c r="E75" s="173"/>
      <c r="F75" s="173"/>
      <c r="G75" s="173"/>
      <c r="H75" s="173"/>
      <c r="I75" s="100"/>
      <c r="J75" s="100"/>
      <c r="K75" s="100"/>
      <c r="L75" s="100"/>
      <c r="M75" s="100"/>
      <c r="N75" s="100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70"/>
      <c r="AB75" s="170"/>
      <c r="AC75" s="170"/>
      <c r="AD75" s="170"/>
      <c r="AE75" s="170"/>
      <c r="AF75" s="165"/>
      <c r="AG75" s="165"/>
      <c r="AH75" s="165"/>
      <c r="AI75" s="165"/>
      <c r="AJ75" s="165"/>
      <c r="AK75" s="167"/>
      <c r="AL75" s="167"/>
      <c r="AM75" s="167"/>
      <c r="AN75" s="167"/>
      <c r="AO75" s="167"/>
      <c r="AP75" s="167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65"/>
      <c r="BB75" s="165"/>
      <c r="BC75" s="165"/>
      <c r="BD75" s="165"/>
      <c r="BE75" s="165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</row>
    <row r="76" spans="1:100" x14ac:dyDescent="0.25">
      <c r="A76" s="154" t="s">
        <v>15</v>
      </c>
      <c r="B76" s="155"/>
      <c r="C76" s="156"/>
      <c r="D76" s="162"/>
      <c r="E76" s="174"/>
      <c r="F76" s="174"/>
      <c r="G76" s="174"/>
      <c r="H76" s="174"/>
      <c r="I76" s="100"/>
      <c r="J76" s="100"/>
      <c r="K76" s="100"/>
      <c r="L76" s="100"/>
      <c r="M76" s="100"/>
      <c r="N76" s="100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70"/>
      <c r="AB76" s="170"/>
      <c r="AC76" s="170"/>
      <c r="AD76" s="170"/>
      <c r="AE76" s="170"/>
      <c r="AF76" s="165"/>
      <c r="AG76" s="165"/>
      <c r="AH76" s="165"/>
      <c r="AI76" s="165"/>
      <c r="AJ76" s="165"/>
      <c r="AK76" s="167"/>
      <c r="AL76" s="167"/>
      <c r="AM76" s="167"/>
      <c r="AN76" s="167"/>
      <c r="AO76" s="167"/>
      <c r="AP76" s="167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65"/>
      <c r="BB76" s="165"/>
      <c r="BC76" s="165"/>
      <c r="BD76" s="165"/>
      <c r="BE76" s="165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</row>
    <row r="77" spans="1:100" x14ac:dyDescent="0.25">
      <c r="A77" s="134" t="s">
        <v>22</v>
      </c>
      <c r="B77" s="142"/>
      <c r="C77" s="142"/>
      <c r="D77" s="142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70"/>
      <c r="AB77" s="170"/>
      <c r="AC77" s="170"/>
      <c r="AD77" s="170"/>
      <c r="AE77" s="170"/>
      <c r="AF77" s="165"/>
      <c r="AG77" s="165"/>
      <c r="AH77" s="165"/>
      <c r="AI77" s="165"/>
      <c r="AJ77" s="165"/>
      <c r="AK77" s="167"/>
      <c r="AL77" s="167"/>
      <c r="AM77" s="167"/>
      <c r="AN77" s="167"/>
      <c r="AO77" s="167"/>
      <c r="AP77" s="167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65"/>
      <c r="BB77" s="165"/>
      <c r="BC77" s="165"/>
      <c r="BD77" s="165"/>
      <c r="BE77" s="165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</row>
    <row r="78" spans="1:100" ht="63" x14ac:dyDescent="0.25">
      <c r="A78" s="411" t="s">
        <v>21</v>
      </c>
      <c r="B78" s="412"/>
      <c r="C78" s="413"/>
      <c r="D78" s="122" t="s">
        <v>20</v>
      </c>
      <c r="E78" s="122" t="s">
        <v>19</v>
      </c>
      <c r="F78" s="122" t="s">
        <v>18</v>
      </c>
      <c r="G78" s="122" t="s">
        <v>17</v>
      </c>
      <c r="H78" s="122" t="s">
        <v>16</v>
      </c>
      <c r="I78" s="100"/>
      <c r="J78" s="100"/>
      <c r="K78" s="100"/>
      <c r="L78" s="100"/>
      <c r="M78" s="100"/>
      <c r="N78" s="100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70"/>
      <c r="AB78" s="170"/>
      <c r="AC78" s="170"/>
      <c r="AD78" s="170"/>
      <c r="AE78" s="170"/>
      <c r="AF78" s="165"/>
      <c r="AG78" s="165"/>
      <c r="AH78" s="165"/>
      <c r="AI78" s="165"/>
      <c r="AJ78" s="165"/>
      <c r="AK78" s="167"/>
      <c r="AL78" s="167"/>
      <c r="AM78" s="167"/>
      <c r="AN78" s="167"/>
      <c r="AO78" s="167"/>
      <c r="AP78" s="167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65"/>
      <c r="BB78" s="165"/>
      <c r="BC78" s="165"/>
      <c r="BD78" s="165"/>
      <c r="BE78" s="165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</row>
    <row r="79" spans="1:100" x14ac:dyDescent="0.25">
      <c r="A79" s="154" t="s">
        <v>15</v>
      </c>
      <c r="B79" s="155"/>
      <c r="C79" s="156"/>
      <c r="D79" s="340">
        <f>+ENERO!D79+FEBRERO!D79+MARZO!D79+ABRIL!D79+MAYO!D79+JUNIO!D79+JULIO!D79+AGOSTO!D79+SEPTIEMBRE!D79+OCTUBRE!D79+NOVIEMBRE!D79+'DICIEMBRE '!D79</f>
        <v>0</v>
      </c>
      <c r="E79" s="340">
        <f>+ENERO!E79+FEBRERO!E79+MARZO!E79+ABRIL!E79+MAYO!E79+JUNIO!E79+JULIO!E79+AGOSTO!E79+SEPTIEMBRE!E79+OCTUBRE!E79+NOVIEMBRE!E79+'DICIEMBRE '!E79</f>
        <v>0</v>
      </c>
      <c r="F79" s="340">
        <f>+ENERO!F79+FEBRERO!F79+MARZO!F79+ABRIL!F79+MAYO!F79+JUNIO!F79+JULIO!F79+AGOSTO!F79+SEPTIEMBRE!F79+OCTUBRE!F79+NOVIEMBRE!F79+'DICIEMBRE '!F79</f>
        <v>0</v>
      </c>
      <c r="G79" s="340">
        <f>+ENERO!G79+FEBRERO!G79+MARZO!G79+ABRIL!G79+MAYO!G79+JUNIO!G79+JULIO!G79+AGOSTO!G79+SEPTIEMBRE!G79+OCTUBRE!G79+NOVIEMBRE!G79+'DICIEMBRE '!G79</f>
        <v>0</v>
      </c>
      <c r="H79" s="340">
        <f>+ENERO!H79+FEBRERO!H79+MARZO!H79+ABRIL!H79+MAYO!H79+JUNIO!H79+JULIO!H79+AGOSTO!H79+SEPTIEMBRE!H79+OCTUBRE!H79+NOVIEMBRE!H79+'DICIEMBRE '!H79</f>
        <v>0</v>
      </c>
      <c r="I79" s="100"/>
      <c r="J79" s="100"/>
      <c r="K79" s="100"/>
      <c r="L79" s="100"/>
      <c r="M79" s="100"/>
      <c r="N79" s="100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70"/>
      <c r="AB79" s="170"/>
      <c r="AC79" s="170"/>
      <c r="AD79" s="170"/>
      <c r="AE79" s="170"/>
      <c r="AF79" s="165"/>
      <c r="AG79" s="165"/>
      <c r="AH79" s="165"/>
      <c r="AI79" s="165"/>
      <c r="AJ79" s="165"/>
      <c r="AK79" s="167"/>
      <c r="AL79" s="167"/>
      <c r="AM79" s="167"/>
      <c r="AN79" s="167"/>
      <c r="AO79" s="167"/>
      <c r="AP79" s="167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65"/>
      <c r="BB79" s="165"/>
      <c r="BC79" s="165"/>
      <c r="BD79" s="165"/>
      <c r="BE79" s="165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</row>
    <row r="80" spans="1:100" x14ac:dyDescent="0.25">
      <c r="A80" s="147" t="s">
        <v>14</v>
      </c>
      <c r="B80" s="153"/>
      <c r="C80" s="153"/>
      <c r="D80" s="153"/>
      <c r="E80" s="142"/>
      <c r="F80" s="142"/>
      <c r="G80" s="142"/>
      <c r="H80" s="142"/>
      <c r="I80" s="142"/>
      <c r="J80" s="142"/>
      <c r="K80" s="142"/>
      <c r="L80" s="142"/>
      <c r="M80" s="142"/>
      <c r="N80" s="100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70"/>
      <c r="AB80" s="170"/>
      <c r="AC80" s="170"/>
      <c r="AD80" s="170"/>
      <c r="AE80" s="170"/>
      <c r="AF80" s="165"/>
      <c r="AG80" s="165"/>
      <c r="AH80" s="165"/>
      <c r="AI80" s="165"/>
      <c r="AJ80" s="165"/>
      <c r="AK80" s="167"/>
      <c r="AL80" s="167"/>
      <c r="AM80" s="167"/>
      <c r="AN80" s="167"/>
      <c r="AO80" s="167"/>
      <c r="AP80" s="167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65"/>
      <c r="BB80" s="165"/>
      <c r="BC80" s="165"/>
      <c r="BD80" s="165"/>
      <c r="BE80" s="165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</row>
    <row r="81" spans="1:100" x14ac:dyDescent="0.25">
      <c r="A81" s="414" t="s">
        <v>13</v>
      </c>
      <c r="B81" s="415" t="s">
        <v>12</v>
      </c>
      <c r="C81" s="415" t="s">
        <v>11</v>
      </c>
      <c r="D81" s="416" t="s">
        <v>10</v>
      </c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70"/>
      <c r="AB81" s="170"/>
      <c r="AC81" s="170"/>
      <c r="AD81" s="170"/>
      <c r="AE81" s="170"/>
      <c r="AF81" s="165"/>
      <c r="AG81" s="165"/>
      <c r="AH81" s="165"/>
      <c r="AI81" s="165"/>
      <c r="AJ81" s="165"/>
      <c r="AK81" s="167"/>
      <c r="AL81" s="167"/>
      <c r="AM81" s="167"/>
      <c r="AN81" s="167"/>
      <c r="AO81" s="167"/>
      <c r="AP81" s="167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65"/>
      <c r="BB81" s="165"/>
      <c r="BC81" s="165"/>
      <c r="BD81" s="165"/>
      <c r="BE81" s="165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</row>
    <row r="82" spans="1:100" x14ac:dyDescent="0.25">
      <c r="A82" s="414"/>
      <c r="B82" s="415"/>
      <c r="C82" s="409"/>
      <c r="D82" s="417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70"/>
      <c r="AB82" s="170"/>
      <c r="AC82" s="170"/>
      <c r="AD82" s="170"/>
      <c r="AE82" s="170"/>
      <c r="AF82" s="165"/>
      <c r="AG82" s="165"/>
      <c r="AH82" s="165"/>
      <c r="AI82" s="165"/>
      <c r="AJ82" s="165"/>
      <c r="AK82" s="167"/>
      <c r="AL82" s="167"/>
      <c r="AM82" s="167"/>
      <c r="AN82" s="167"/>
      <c r="AO82" s="167"/>
      <c r="AP82" s="167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65"/>
      <c r="BB82" s="165"/>
      <c r="BC82" s="165"/>
      <c r="BD82" s="165"/>
      <c r="BE82" s="165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</row>
    <row r="83" spans="1:100" ht="105" x14ac:dyDescent="0.25">
      <c r="A83" s="416" t="s">
        <v>9</v>
      </c>
      <c r="B83" s="119" t="s">
        <v>8</v>
      </c>
      <c r="C83" s="158"/>
      <c r="D83" s="160"/>
      <c r="E83" s="165"/>
      <c r="F83" s="100"/>
      <c r="G83" s="100"/>
      <c r="H83" s="100"/>
      <c r="I83" s="100"/>
      <c r="J83" s="100"/>
      <c r="K83" s="100"/>
      <c r="L83" s="100"/>
      <c r="M83" s="100"/>
      <c r="N83" s="100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70"/>
      <c r="AB83" s="170"/>
      <c r="AC83" s="170"/>
      <c r="AD83" s="170"/>
      <c r="AE83" s="170"/>
      <c r="AF83" s="165"/>
      <c r="AG83" s="165"/>
      <c r="AH83" s="165"/>
      <c r="AI83" s="165"/>
      <c r="AJ83" s="165"/>
      <c r="AK83" s="167"/>
      <c r="AL83" s="167"/>
      <c r="AM83" s="167"/>
      <c r="AN83" s="167"/>
      <c r="AO83" s="167"/>
      <c r="AP83" s="167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65"/>
      <c r="BB83" s="165"/>
      <c r="BC83" s="165"/>
      <c r="BD83" s="165"/>
      <c r="BE83" s="165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</row>
    <row r="84" spans="1:100" ht="63" x14ac:dyDescent="0.25">
      <c r="A84" s="418"/>
      <c r="B84" s="120" t="s">
        <v>7</v>
      </c>
      <c r="C84" s="158"/>
      <c r="D84" s="158"/>
      <c r="E84" s="165"/>
      <c r="F84" s="100"/>
      <c r="G84" s="100"/>
      <c r="H84" s="100"/>
      <c r="I84" s="100"/>
      <c r="J84" s="100"/>
      <c r="K84" s="100"/>
      <c r="L84" s="100"/>
      <c r="M84" s="100"/>
      <c r="N84" s="100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70"/>
      <c r="AB84" s="170"/>
      <c r="AC84" s="170"/>
      <c r="AD84" s="170"/>
      <c r="AE84" s="170"/>
      <c r="AF84" s="165"/>
      <c r="AG84" s="165"/>
      <c r="AH84" s="165"/>
      <c r="AI84" s="165"/>
      <c r="AJ84" s="165"/>
      <c r="AK84" s="167"/>
      <c r="AL84" s="167"/>
      <c r="AM84" s="167"/>
      <c r="AN84" s="167"/>
      <c r="AO84" s="167"/>
      <c r="AP84" s="167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65"/>
      <c r="BB84" s="165"/>
      <c r="BC84" s="165"/>
      <c r="BD84" s="165"/>
      <c r="BE84" s="165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</row>
    <row r="85" spans="1:100" ht="21" x14ac:dyDescent="0.25">
      <c r="A85" s="418"/>
      <c r="B85" s="120" t="s">
        <v>1</v>
      </c>
      <c r="C85" s="158"/>
      <c r="D85" s="158"/>
      <c r="E85" s="165"/>
      <c r="F85" s="100"/>
      <c r="G85" s="100"/>
      <c r="H85" s="100"/>
      <c r="I85" s="100"/>
      <c r="J85" s="100"/>
      <c r="K85" s="100"/>
      <c r="L85" s="100"/>
      <c r="M85" s="100"/>
      <c r="N85" s="100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70"/>
      <c r="AB85" s="170"/>
      <c r="AC85" s="170"/>
      <c r="AD85" s="170"/>
      <c r="AE85" s="170"/>
      <c r="AF85" s="165"/>
      <c r="AG85" s="165"/>
      <c r="AH85" s="165"/>
      <c r="AI85" s="165"/>
      <c r="AJ85" s="165"/>
      <c r="AK85" s="167"/>
      <c r="AL85" s="167"/>
      <c r="AM85" s="167"/>
      <c r="AN85" s="167"/>
      <c r="AO85" s="167"/>
      <c r="AP85" s="167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65"/>
      <c r="BB85" s="165"/>
      <c r="BC85" s="165"/>
      <c r="BD85" s="165"/>
      <c r="BE85" s="165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</row>
    <row r="86" spans="1:100" ht="31.5" x14ac:dyDescent="0.25">
      <c r="A86" s="417"/>
      <c r="B86" s="121" t="s">
        <v>0</v>
      </c>
      <c r="C86" s="159"/>
      <c r="D86" s="159"/>
      <c r="E86" s="165"/>
      <c r="F86" s="100"/>
      <c r="G86" s="100"/>
      <c r="H86" s="100"/>
      <c r="I86" s="100"/>
      <c r="J86" s="100"/>
      <c r="K86" s="100"/>
      <c r="L86" s="100"/>
      <c r="M86" s="100"/>
      <c r="N86" s="100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70"/>
      <c r="AB86" s="170"/>
      <c r="AC86" s="170"/>
      <c r="AD86" s="170"/>
      <c r="AE86" s="170"/>
      <c r="AF86" s="165"/>
      <c r="AG86" s="165"/>
      <c r="AH86" s="165"/>
      <c r="AI86" s="165"/>
      <c r="AJ86" s="165"/>
      <c r="AK86" s="167"/>
      <c r="AL86" s="167"/>
      <c r="AM86" s="167"/>
      <c r="AN86" s="167"/>
      <c r="AO86" s="167"/>
      <c r="AP86" s="167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65"/>
      <c r="BB86" s="165"/>
      <c r="BC86" s="165"/>
      <c r="BD86" s="165"/>
      <c r="BE86" s="165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</row>
    <row r="87" spans="1:100" ht="31.5" x14ac:dyDescent="0.25">
      <c r="A87" s="409" t="s">
        <v>6</v>
      </c>
      <c r="B87" s="119" t="s">
        <v>2</v>
      </c>
      <c r="C87" s="157"/>
      <c r="D87" s="157"/>
      <c r="E87" s="165"/>
      <c r="F87" s="100"/>
      <c r="G87" s="100"/>
      <c r="H87" s="100"/>
      <c r="I87" s="100"/>
      <c r="J87" s="100"/>
      <c r="K87" s="100"/>
      <c r="L87" s="100"/>
      <c r="M87" s="100"/>
      <c r="N87" s="100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70"/>
      <c r="AB87" s="170"/>
      <c r="AC87" s="170"/>
      <c r="AD87" s="170"/>
      <c r="AE87" s="170"/>
      <c r="AF87" s="165"/>
      <c r="AG87" s="165"/>
      <c r="AH87" s="165"/>
      <c r="AI87" s="165"/>
      <c r="AJ87" s="165"/>
      <c r="AK87" s="167"/>
      <c r="AL87" s="167"/>
      <c r="AM87" s="167"/>
      <c r="AN87" s="167"/>
      <c r="AO87" s="167"/>
      <c r="AP87" s="167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65"/>
      <c r="BB87" s="165"/>
      <c r="BC87" s="165"/>
      <c r="BD87" s="165"/>
      <c r="BE87" s="165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</row>
    <row r="88" spans="1:100" ht="31.5" x14ac:dyDescent="0.25">
      <c r="A88" s="410"/>
      <c r="B88" s="120" t="s">
        <v>5</v>
      </c>
      <c r="C88" s="158"/>
      <c r="D88" s="158"/>
      <c r="E88" s="165"/>
      <c r="F88" s="100"/>
      <c r="G88" s="100"/>
      <c r="H88" s="100"/>
      <c r="I88" s="100"/>
      <c r="J88" s="100"/>
      <c r="K88" s="100"/>
      <c r="L88" s="100"/>
      <c r="M88" s="100"/>
      <c r="N88" s="100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70"/>
      <c r="AB88" s="170"/>
      <c r="AC88" s="170"/>
      <c r="AD88" s="170"/>
      <c r="AE88" s="170"/>
      <c r="AF88" s="165"/>
      <c r="AG88" s="165"/>
      <c r="AH88" s="165"/>
      <c r="AI88" s="165"/>
      <c r="AJ88" s="165"/>
      <c r="AK88" s="167"/>
      <c r="AL88" s="167"/>
      <c r="AM88" s="167"/>
      <c r="AN88" s="167"/>
      <c r="AO88" s="167"/>
      <c r="AP88" s="167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65"/>
      <c r="BB88" s="165"/>
      <c r="BC88" s="165"/>
      <c r="BD88" s="165"/>
      <c r="BE88" s="165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</row>
    <row r="89" spans="1:100" ht="21" x14ac:dyDescent="0.25">
      <c r="A89" s="410"/>
      <c r="B89" s="120" t="s">
        <v>1</v>
      </c>
      <c r="C89" s="158"/>
      <c r="D89" s="158"/>
      <c r="E89" s="165"/>
      <c r="F89" s="100"/>
      <c r="G89" s="100"/>
      <c r="H89" s="100"/>
      <c r="I89" s="100"/>
      <c r="J89" s="100"/>
      <c r="K89" s="100"/>
      <c r="L89" s="100"/>
      <c r="M89" s="100"/>
      <c r="N89" s="10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70"/>
      <c r="AB89" s="170"/>
      <c r="AC89" s="170"/>
      <c r="AD89" s="170"/>
      <c r="AE89" s="170"/>
      <c r="AF89" s="165"/>
      <c r="AG89" s="165"/>
      <c r="AH89" s="165"/>
      <c r="AI89" s="165"/>
      <c r="AJ89" s="165"/>
      <c r="AK89" s="167"/>
      <c r="AL89" s="167"/>
      <c r="AM89" s="167"/>
      <c r="AN89" s="167"/>
      <c r="AO89" s="167"/>
      <c r="AP89" s="167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65"/>
      <c r="BB89" s="165"/>
      <c r="BC89" s="165"/>
      <c r="BD89" s="165"/>
      <c r="BE89" s="165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</row>
    <row r="90" spans="1:100" ht="42" x14ac:dyDescent="0.25">
      <c r="A90" s="410"/>
      <c r="B90" s="121" t="s">
        <v>4</v>
      </c>
      <c r="C90" s="159"/>
      <c r="D90" s="159"/>
      <c r="E90" s="165"/>
      <c r="F90" s="100"/>
      <c r="G90" s="100"/>
      <c r="H90" s="100"/>
      <c r="I90" s="100"/>
      <c r="J90" s="100"/>
      <c r="K90" s="100"/>
      <c r="L90" s="100"/>
      <c r="M90" s="100"/>
      <c r="N90" s="100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70"/>
      <c r="AB90" s="170"/>
      <c r="AC90" s="170"/>
      <c r="AD90" s="170"/>
      <c r="AE90" s="170"/>
      <c r="AF90" s="165"/>
      <c r="AG90" s="165"/>
      <c r="AH90" s="165"/>
      <c r="AI90" s="165"/>
      <c r="AJ90" s="165"/>
      <c r="AK90" s="167"/>
      <c r="AL90" s="167"/>
      <c r="AM90" s="167"/>
      <c r="AN90" s="167"/>
      <c r="AO90" s="167"/>
      <c r="AP90" s="167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65"/>
      <c r="BB90" s="165"/>
      <c r="BC90" s="165"/>
      <c r="BD90" s="165"/>
      <c r="BE90" s="165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</row>
    <row r="91" spans="1:100" ht="31.5" x14ac:dyDescent="0.25">
      <c r="A91" s="410" t="s">
        <v>3</v>
      </c>
      <c r="B91" s="119" t="s">
        <v>2</v>
      </c>
      <c r="C91" s="157"/>
      <c r="D91" s="157"/>
      <c r="E91" s="165"/>
      <c r="F91" s="100"/>
      <c r="G91" s="100"/>
      <c r="H91" s="100"/>
      <c r="I91" s="100"/>
      <c r="J91" s="100"/>
      <c r="K91" s="100"/>
      <c r="L91" s="100"/>
      <c r="M91" s="100"/>
      <c r="N91" s="100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70"/>
      <c r="AB91" s="170"/>
      <c r="AC91" s="170"/>
      <c r="AD91" s="170"/>
      <c r="AE91" s="170"/>
      <c r="AF91" s="165"/>
      <c r="AG91" s="165"/>
      <c r="AH91" s="165"/>
      <c r="AI91" s="165"/>
      <c r="AJ91" s="165"/>
      <c r="AK91" s="167"/>
      <c r="AL91" s="167"/>
      <c r="AM91" s="167"/>
      <c r="AN91" s="167"/>
      <c r="AO91" s="167"/>
      <c r="AP91" s="167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65"/>
      <c r="BB91" s="165"/>
      <c r="BC91" s="165"/>
      <c r="BD91" s="165"/>
      <c r="BE91" s="165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</row>
    <row r="92" spans="1:100" ht="21" x14ac:dyDescent="0.25">
      <c r="A92" s="410"/>
      <c r="B92" s="120" t="s">
        <v>1</v>
      </c>
      <c r="C92" s="158"/>
      <c r="D92" s="158"/>
      <c r="E92" s="165"/>
      <c r="F92" s="100"/>
      <c r="G92" s="100"/>
      <c r="H92" s="100"/>
      <c r="I92" s="100"/>
      <c r="J92" s="100"/>
      <c r="K92" s="100"/>
      <c r="L92" s="100"/>
      <c r="M92" s="100"/>
      <c r="N92" s="100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70"/>
      <c r="AB92" s="170"/>
      <c r="AC92" s="170"/>
      <c r="AD92" s="170"/>
      <c r="AE92" s="170"/>
      <c r="AF92" s="165"/>
      <c r="AG92" s="165"/>
      <c r="AH92" s="165"/>
      <c r="AI92" s="165"/>
      <c r="AJ92" s="165"/>
      <c r="AK92" s="167"/>
      <c r="AL92" s="167"/>
      <c r="AM92" s="167"/>
      <c r="AN92" s="167"/>
      <c r="AO92" s="167"/>
      <c r="AP92" s="167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65"/>
      <c r="BB92" s="165"/>
      <c r="BC92" s="165"/>
      <c r="BD92" s="165"/>
      <c r="BE92" s="165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</row>
    <row r="93" spans="1:100" ht="31.5" x14ac:dyDescent="0.25">
      <c r="A93" s="410"/>
      <c r="B93" s="121" t="s">
        <v>0</v>
      </c>
      <c r="C93" s="159"/>
      <c r="D93" s="159"/>
      <c r="E93" s="165"/>
      <c r="F93" s="100"/>
      <c r="G93" s="100"/>
      <c r="H93" s="100"/>
      <c r="I93" s="100"/>
      <c r="J93" s="100"/>
      <c r="K93" s="100"/>
      <c r="L93" s="100"/>
      <c r="M93" s="100"/>
      <c r="N93" s="100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70"/>
      <c r="AB93" s="170"/>
      <c r="AC93" s="170"/>
      <c r="AD93" s="170"/>
      <c r="AE93" s="170"/>
      <c r="AF93" s="165"/>
      <c r="AG93" s="165"/>
      <c r="AH93" s="165"/>
      <c r="AI93" s="165"/>
      <c r="AJ93" s="165"/>
      <c r="AK93" s="167"/>
      <c r="AL93" s="167"/>
      <c r="AM93" s="167"/>
      <c r="AN93" s="167"/>
      <c r="AO93" s="167"/>
      <c r="AP93" s="167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65"/>
      <c r="BB93" s="165"/>
      <c r="BC93" s="165"/>
      <c r="BD93" s="165"/>
      <c r="BE93" s="165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</row>
    <row r="94" spans="1:100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7"/>
      <c r="AL94" s="167"/>
      <c r="AM94" s="167"/>
      <c r="AN94" s="167"/>
      <c r="AO94" s="167"/>
      <c r="AP94" s="167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</row>
    <row r="95" spans="1:100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</row>
    <row r="96" spans="1:100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</row>
    <row r="97" spans="1:100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</row>
    <row r="98" spans="1:100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</row>
    <row r="99" spans="1:100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</row>
    <row r="100" spans="1:100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</row>
    <row r="101" spans="1:100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</row>
    <row r="102" spans="1:100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</row>
    <row r="103" spans="1:100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</row>
    <row r="104" spans="1:100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</row>
    <row r="105" spans="1:100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</row>
    <row r="106" spans="1:100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</row>
    <row r="107" spans="1:100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</row>
    <row r="108" spans="1:100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</row>
    <row r="109" spans="1:100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</row>
    <row r="110" spans="1:100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</row>
    <row r="111" spans="1:100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</row>
    <row r="112" spans="1:100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</row>
    <row r="113" spans="1:100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</row>
    <row r="114" spans="1:100" x14ac:dyDescent="0.2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</row>
    <row r="115" spans="1:100" x14ac:dyDescent="0.2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</row>
    <row r="116" spans="1:100" x14ac:dyDescent="0.2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</row>
    <row r="117" spans="1:100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</row>
    <row r="118" spans="1:100" x14ac:dyDescent="0.2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</row>
    <row r="119" spans="1:100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</row>
    <row r="120" spans="1:100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</row>
    <row r="121" spans="1:100" x14ac:dyDescent="0.2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</row>
    <row r="122" spans="1:100" x14ac:dyDescent="0.2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</row>
    <row r="123" spans="1:100" x14ac:dyDescent="0.2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</row>
    <row r="124" spans="1:100" x14ac:dyDescent="0.2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</row>
    <row r="125" spans="1:100" x14ac:dyDescent="0.2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</row>
    <row r="126" spans="1:100" x14ac:dyDescent="0.2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</row>
    <row r="127" spans="1:100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</row>
    <row r="128" spans="1:100" x14ac:dyDescent="0.2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</row>
    <row r="129" spans="1:100" x14ac:dyDescent="0.2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</row>
    <row r="130" spans="1:100" x14ac:dyDescent="0.2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</row>
    <row r="131" spans="1:100" x14ac:dyDescent="0.2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</row>
    <row r="132" spans="1:100" x14ac:dyDescent="0.2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</row>
    <row r="133" spans="1:100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</row>
    <row r="134" spans="1:100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</row>
    <row r="135" spans="1:100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</row>
    <row r="136" spans="1:100" x14ac:dyDescent="0.2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</row>
    <row r="137" spans="1:100" x14ac:dyDescent="0.2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</row>
    <row r="138" spans="1:100" x14ac:dyDescent="0.2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</row>
    <row r="139" spans="1:100" x14ac:dyDescent="0.2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</row>
    <row r="140" spans="1:100" x14ac:dyDescent="0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</row>
    <row r="141" spans="1:100" x14ac:dyDescent="0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</row>
    <row r="142" spans="1:100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x14ac:dyDescent="0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</row>
    <row r="144" spans="1:100" x14ac:dyDescent="0.2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</row>
    <row r="145" spans="1:100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</row>
    <row r="146" spans="1:100" x14ac:dyDescent="0.2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</row>
    <row r="147" spans="1:100" x14ac:dyDescent="0.2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</row>
    <row r="148" spans="1:100" x14ac:dyDescent="0.2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</row>
    <row r="149" spans="1:100" x14ac:dyDescent="0.2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</row>
    <row r="150" spans="1:100" x14ac:dyDescent="0.2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</row>
    <row r="151" spans="1:100" x14ac:dyDescent="0.2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</row>
    <row r="152" spans="1:100" x14ac:dyDescent="0.2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</row>
    <row r="153" spans="1:100" x14ac:dyDescent="0.2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</row>
    <row r="154" spans="1:100" x14ac:dyDescent="0.2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</row>
    <row r="155" spans="1:100" x14ac:dyDescent="0.2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</row>
    <row r="156" spans="1:100" x14ac:dyDescent="0.2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</row>
    <row r="157" spans="1:100" x14ac:dyDescent="0.2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</row>
    <row r="158" spans="1:100" x14ac:dyDescent="0.2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</row>
    <row r="159" spans="1:100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</row>
    <row r="160" spans="1:100" x14ac:dyDescent="0.2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</row>
    <row r="161" spans="1:100" x14ac:dyDescent="0.2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</row>
    <row r="162" spans="1:100" x14ac:dyDescent="0.2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</row>
    <row r="163" spans="1:100" x14ac:dyDescent="0.2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</row>
    <row r="164" spans="1:100" x14ac:dyDescent="0.2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</row>
    <row r="165" spans="1:100" x14ac:dyDescent="0.2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</row>
    <row r="166" spans="1:100" x14ac:dyDescent="0.2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</row>
    <row r="167" spans="1:100" x14ac:dyDescent="0.2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</row>
    <row r="168" spans="1:100" x14ac:dyDescent="0.2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</row>
    <row r="169" spans="1:100" x14ac:dyDescent="0.2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</row>
    <row r="170" spans="1:100" x14ac:dyDescent="0.2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</row>
    <row r="171" spans="1:100" x14ac:dyDescent="0.2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</row>
    <row r="172" spans="1:100" x14ac:dyDescent="0.2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</row>
    <row r="173" spans="1:100" x14ac:dyDescent="0.2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</row>
    <row r="174" spans="1:100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</row>
    <row r="175" spans="1:100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</row>
    <row r="176" spans="1:100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</row>
    <row r="177" spans="1:100" x14ac:dyDescent="0.2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</row>
    <row r="178" spans="1:100" x14ac:dyDescent="0.2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</row>
    <row r="179" spans="1:100" x14ac:dyDescent="0.2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</row>
    <row r="180" spans="1:100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</row>
    <row r="181" spans="1:100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</row>
    <row r="182" spans="1:100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</row>
    <row r="183" spans="1:100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</row>
    <row r="184" spans="1:100" x14ac:dyDescent="0.2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</row>
    <row r="185" spans="1:100" x14ac:dyDescent="0.2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</row>
    <row r="186" spans="1:100" x14ac:dyDescent="0.2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</row>
    <row r="187" spans="1:100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</row>
    <row r="188" spans="1:100" x14ac:dyDescent="0.2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</row>
    <row r="189" spans="1:100" x14ac:dyDescent="0.2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</row>
    <row r="190" spans="1:100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</row>
    <row r="191" spans="1:100" x14ac:dyDescent="0.2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</row>
    <row r="192" spans="1:100" x14ac:dyDescent="0.2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</row>
    <row r="193" spans="1:100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</row>
    <row r="194" spans="1:100" x14ac:dyDescent="0.2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</row>
    <row r="195" spans="1:100" x14ac:dyDescent="0.2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</row>
    <row r="196" spans="1:100" x14ac:dyDescent="0.2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</row>
    <row r="197" spans="1:100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</row>
    <row r="198" spans="1:100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</row>
    <row r="199" spans="1:100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</row>
    <row r="200" spans="1:100" x14ac:dyDescent="0.25">
      <c r="A200" s="172">
        <v>0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172">
        <v>0</v>
      </c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</row>
  </sheetData>
  <mergeCells count="38">
    <mergeCell ref="A6:N6"/>
    <mergeCell ref="A20:B20"/>
    <mergeCell ref="A21:B21"/>
    <mergeCell ref="A28:B28"/>
    <mergeCell ref="A29:B29"/>
    <mergeCell ref="A18:B18"/>
    <mergeCell ref="A19:B19"/>
    <mergeCell ref="A10:A11"/>
    <mergeCell ref="B10:B11"/>
    <mergeCell ref="C10:K10"/>
    <mergeCell ref="L10:M10"/>
    <mergeCell ref="N10:N11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E18" sqref="E18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",[9]NOMBRE!B2," - ","( ",[9]NOMBRE!C2,[9]NOMBRE!D2,[9]NOMBRE!E2,[9]NOMBRE!F2,[9]NOMBRE!G2," )")</f>
        <v>COMUNA: LINARES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",[9]NOMBRE!B3," - ","( ",[9]NOMBRE!C3,[9]NOMBRE!D3,[9]NOMBRE!E3,[9]NOMBRE!F3,[9]NOMBRE!G3,"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",[9]NOMBRE!B6," - ","( ",[9]NOMBRE!C6,[9]NOMBRE!D6," )")</f>
        <v>MES: SEPTIEMBRE - ( 09 )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",[9]NOMBRE!B7)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63</v>
      </c>
      <c r="C13" s="340"/>
      <c r="D13" s="341"/>
      <c r="E13" s="341">
        <v>1</v>
      </c>
      <c r="F13" s="341">
        <v>5</v>
      </c>
      <c r="G13" s="341">
        <v>5</v>
      </c>
      <c r="H13" s="341">
        <v>38</v>
      </c>
      <c r="I13" s="342">
        <v>4</v>
      </c>
      <c r="J13" s="342">
        <v>7</v>
      </c>
      <c r="K13" s="342">
        <v>3</v>
      </c>
      <c r="L13" s="340">
        <v>14</v>
      </c>
      <c r="M13" s="336">
        <v>49</v>
      </c>
      <c r="N13" s="330">
        <v>63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63</v>
      </c>
      <c r="D19" s="332">
        <v>31</v>
      </c>
      <c r="E19" s="332">
        <v>31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20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31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1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3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8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401" t="s">
        <v>68</v>
      </c>
      <c r="B33" s="403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639</v>
      </c>
      <c r="C38" s="340"/>
      <c r="D38" s="341"/>
      <c r="E38" s="341">
        <v>19</v>
      </c>
      <c r="F38" s="341">
        <v>41</v>
      </c>
      <c r="G38" s="341">
        <v>28</v>
      </c>
      <c r="H38" s="341">
        <v>418</v>
      </c>
      <c r="I38" s="342">
        <v>42</v>
      </c>
      <c r="J38" s="342">
        <v>81</v>
      </c>
      <c r="K38" s="336">
        <v>10</v>
      </c>
      <c r="L38" s="340">
        <v>199</v>
      </c>
      <c r="M38" s="336">
        <v>440</v>
      </c>
      <c r="N38" s="330">
        <v>639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1297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9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622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1928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402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402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400" t="s">
        <v>20</v>
      </c>
      <c r="D72" s="400" t="s">
        <v>27</v>
      </c>
      <c r="E72" s="400" t="s">
        <v>26</v>
      </c>
      <c r="F72" s="400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400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99"/>
      <c r="C77" s="399"/>
      <c r="D77" s="399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400" t="s">
        <v>20</v>
      </c>
      <c r="E78" s="400" t="s">
        <v>19</v>
      </c>
      <c r="F78" s="400" t="s">
        <v>18</v>
      </c>
      <c r="G78" s="400" t="s">
        <v>17</v>
      </c>
      <c r="H78" s="400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99"/>
      <c r="F80" s="399"/>
      <c r="G80" s="399"/>
      <c r="H80" s="399"/>
      <c r="I80" s="399"/>
      <c r="J80" s="399"/>
      <c r="K80" s="399"/>
      <c r="L80" s="399"/>
      <c r="M80" s="399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6852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abSelected="1" workbookViewId="0">
      <selection activeCell="A6" sqref="A6:N6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",[10]NOMBRE!B2," - ","( ",[10]NOMBRE!C2,[10]NOMBRE!D2,[10]NOMBRE!E2,[10]NOMBRE!F2,[10]NOMBRE!G2," )")</f>
        <v>COMUNA: LINARES 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",[10]NOMBRE!B3," - ","( ",[10]NOMBRE!C3,[10]NOMBRE!D3,[10]NOMBRE!E3,[10]NOMBRE!F3,[10]NOMBRE!G3,"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",[10]NOMBRE!B6," - ","( ",[10]NOMBRE!C6,[10]NOMBRE!D6," )")</f>
        <v>MES: OCTUBRE - ( 10 )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",[10]NOMBRE!B7)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78</v>
      </c>
      <c r="C13" s="340">
        <v>1</v>
      </c>
      <c r="D13" s="341">
        <v>1</v>
      </c>
      <c r="E13" s="341">
        <v>1</v>
      </c>
      <c r="F13" s="341">
        <v>4</v>
      </c>
      <c r="G13" s="341">
        <v>2</v>
      </c>
      <c r="H13" s="341">
        <v>52</v>
      </c>
      <c r="I13" s="342">
        <v>5</v>
      </c>
      <c r="J13" s="342">
        <v>10</v>
      </c>
      <c r="K13" s="342">
        <v>2</v>
      </c>
      <c r="L13" s="340">
        <v>20</v>
      </c>
      <c r="M13" s="336">
        <v>58</v>
      </c>
      <c r="N13" s="330">
        <v>78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78</v>
      </c>
      <c r="D19" s="332">
        <v>43</v>
      </c>
      <c r="E19" s="332"/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23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43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1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5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6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406" t="s">
        <v>68</v>
      </c>
      <c r="B33" s="40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862</v>
      </c>
      <c r="C38" s="340">
        <v>1</v>
      </c>
      <c r="D38" s="341">
        <v>4</v>
      </c>
      <c r="E38" s="341">
        <v>12</v>
      </c>
      <c r="F38" s="341">
        <v>67</v>
      </c>
      <c r="G38" s="341">
        <v>7</v>
      </c>
      <c r="H38" s="341">
        <v>635</v>
      </c>
      <c r="I38" s="342">
        <v>45</v>
      </c>
      <c r="J38" s="342">
        <v>77</v>
      </c>
      <c r="K38" s="336">
        <v>14</v>
      </c>
      <c r="L38" s="340">
        <v>235</v>
      </c>
      <c r="M38" s="336">
        <v>627</v>
      </c>
      <c r="N38" s="330">
        <v>862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1750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40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935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2725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407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407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405" t="s">
        <v>20</v>
      </c>
      <c r="D72" s="405" t="s">
        <v>27</v>
      </c>
      <c r="E72" s="405" t="s">
        <v>26</v>
      </c>
      <c r="F72" s="40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404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40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404"/>
      <c r="C77" s="404"/>
      <c r="D77" s="404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405" t="s">
        <v>20</v>
      </c>
      <c r="E78" s="405" t="s">
        <v>19</v>
      </c>
      <c r="F78" s="405" t="s">
        <v>18</v>
      </c>
      <c r="G78" s="405" t="s">
        <v>17</v>
      </c>
      <c r="H78" s="40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404"/>
      <c r="F80" s="404"/>
      <c r="G80" s="404"/>
      <c r="H80" s="404"/>
      <c r="I80" s="404"/>
      <c r="J80" s="404"/>
      <c r="K80" s="404"/>
      <c r="L80" s="404"/>
      <c r="M80" s="404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9409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260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4"/>
      <c r="AL1" s="264"/>
      <c r="AM1" s="264"/>
      <c r="AN1" s="264"/>
      <c r="AO1" s="264"/>
      <c r="AP1" s="264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</row>
    <row r="2" spans="1:58" x14ac:dyDescent="0.25">
      <c r="A2" s="260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4"/>
      <c r="AL2" s="264"/>
      <c r="AM2" s="264"/>
      <c r="AN2" s="264"/>
      <c r="AO2" s="264"/>
      <c r="AP2" s="264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</row>
    <row r="3" spans="1:58" x14ac:dyDescent="0.25">
      <c r="A3" s="260" t="s">
        <v>94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4"/>
      <c r="AL3" s="264"/>
      <c r="AM3" s="264"/>
      <c r="AN3" s="264"/>
      <c r="AO3" s="264"/>
      <c r="AP3" s="264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</row>
    <row r="4" spans="1:58" x14ac:dyDescent="0.25">
      <c r="A4" s="260" t="s">
        <v>95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4"/>
      <c r="AL4" s="264"/>
      <c r="AM4" s="264"/>
      <c r="AN4" s="264"/>
      <c r="AO4" s="264"/>
      <c r="AP4" s="264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</row>
    <row r="5" spans="1:58" x14ac:dyDescent="0.25">
      <c r="A5" s="177" t="s">
        <v>96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4"/>
      <c r="AL5" s="264"/>
      <c r="AM5" s="264"/>
      <c r="AN5" s="264"/>
      <c r="AO5" s="264"/>
      <c r="AP5" s="264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</row>
    <row r="6" spans="1:58" x14ac:dyDescent="0.2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265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4"/>
      <c r="AL6" s="264"/>
      <c r="AM6" s="264"/>
      <c r="AN6" s="264"/>
      <c r="AO6" s="264"/>
      <c r="AP6" s="264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</row>
    <row r="7" spans="1:58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4"/>
      <c r="AL7" s="264"/>
      <c r="AM7" s="264"/>
      <c r="AN7" s="264"/>
      <c r="AO7" s="264"/>
      <c r="AP7" s="264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</row>
    <row r="8" spans="1:58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4"/>
      <c r="AL8" s="264"/>
      <c r="AM8" s="264"/>
      <c r="AN8" s="264"/>
      <c r="AO8" s="264"/>
      <c r="AP8" s="264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</row>
    <row r="9" spans="1:58" x14ac:dyDescent="0.25">
      <c r="A9" s="180" t="s">
        <v>90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99"/>
      <c r="AL9" s="199"/>
      <c r="AM9" s="199"/>
      <c r="AN9" s="199"/>
      <c r="AO9" s="199"/>
      <c r="AP9" s="199"/>
      <c r="AQ9" s="185"/>
      <c r="AR9" s="185"/>
      <c r="AS9" s="185"/>
      <c r="AT9" s="185"/>
      <c r="AU9" s="185"/>
      <c r="AV9" s="179"/>
      <c r="AW9" s="179"/>
      <c r="AX9" s="185"/>
      <c r="AY9" s="185"/>
      <c r="AZ9" s="185"/>
      <c r="BA9" s="185"/>
      <c r="BB9" s="185"/>
      <c r="BC9" s="185"/>
      <c r="BD9" s="185"/>
      <c r="BE9" s="185"/>
      <c r="BF9" s="185"/>
    </row>
    <row r="10" spans="1:58" x14ac:dyDescent="0.2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179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2"/>
      <c r="AX10" s="192"/>
      <c r="AY10" s="199"/>
      <c r="AZ10" s="199"/>
      <c r="BA10" s="199"/>
      <c r="BB10" s="199"/>
      <c r="BC10" s="199"/>
      <c r="BD10" s="199"/>
      <c r="BE10" s="199"/>
      <c r="BF10" s="199"/>
    </row>
    <row r="11" spans="1:58" ht="21" x14ac:dyDescent="0.25">
      <c r="A11" s="436"/>
      <c r="B11" s="438"/>
      <c r="C11" s="200" t="s">
        <v>61</v>
      </c>
      <c r="D11" s="181" t="s">
        <v>60</v>
      </c>
      <c r="E11" s="181" t="s">
        <v>59</v>
      </c>
      <c r="F11" s="181" t="s">
        <v>58</v>
      </c>
      <c r="G11" s="181" t="s">
        <v>57</v>
      </c>
      <c r="H11" s="181" t="s">
        <v>56</v>
      </c>
      <c r="I11" s="181" t="s">
        <v>55</v>
      </c>
      <c r="J11" s="181" t="s">
        <v>54</v>
      </c>
      <c r="K11" s="181" t="s">
        <v>53</v>
      </c>
      <c r="L11" s="184" t="s">
        <v>52</v>
      </c>
      <c r="M11" s="183" t="s">
        <v>51</v>
      </c>
      <c r="N11" s="417"/>
      <c r="O11" s="179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262"/>
      <c r="AD11" s="185"/>
      <c r="AE11" s="185"/>
      <c r="AF11" s="185"/>
      <c r="AG11" s="185"/>
      <c r="AH11" s="185"/>
      <c r="AI11" s="185"/>
      <c r="AJ11" s="185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2"/>
      <c r="AX11" s="192"/>
      <c r="AY11" s="199"/>
      <c r="AZ11" s="199"/>
      <c r="BA11" s="199"/>
      <c r="BB11" s="199"/>
      <c r="BC11" s="199"/>
      <c r="BD11" s="199"/>
      <c r="BE11" s="199"/>
      <c r="BF11" s="199"/>
    </row>
    <row r="12" spans="1:58" x14ac:dyDescent="0.25">
      <c r="A12" s="186" t="s">
        <v>89</v>
      </c>
      <c r="B12" s="252">
        <v>0</v>
      </c>
      <c r="C12" s="243"/>
      <c r="D12" s="244"/>
      <c r="E12" s="244"/>
      <c r="F12" s="244"/>
      <c r="G12" s="244"/>
      <c r="H12" s="244"/>
      <c r="I12" s="245"/>
      <c r="J12" s="245"/>
      <c r="K12" s="245"/>
      <c r="L12" s="243"/>
      <c r="M12" s="239"/>
      <c r="N12" s="233"/>
      <c r="O12" s="261" t="s">
        <v>97</v>
      </c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99"/>
      <c r="AB12" s="199"/>
      <c r="AC12" s="199"/>
      <c r="AD12" s="199"/>
      <c r="AE12" s="199"/>
      <c r="AF12" s="185"/>
      <c r="AG12" s="185"/>
      <c r="AH12" s="185"/>
      <c r="AI12" s="185"/>
      <c r="AJ12" s="185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2"/>
      <c r="AX12" s="192"/>
      <c r="AY12" s="199"/>
      <c r="AZ12" s="199"/>
      <c r="BA12" s="266" t="s">
        <v>97</v>
      </c>
      <c r="BB12" s="201" t="s">
        <v>97</v>
      </c>
      <c r="BC12" s="266" t="s">
        <v>97</v>
      </c>
      <c r="BD12" s="214">
        <v>0</v>
      </c>
      <c r="BE12" s="214">
        <v>0</v>
      </c>
      <c r="BF12" s="214" t="s">
        <v>97</v>
      </c>
    </row>
    <row r="13" spans="1:58" x14ac:dyDescent="0.25">
      <c r="A13" s="186" t="s">
        <v>34</v>
      </c>
      <c r="B13" s="253">
        <v>0</v>
      </c>
      <c r="C13" s="243"/>
      <c r="D13" s="244"/>
      <c r="E13" s="244"/>
      <c r="F13" s="244"/>
      <c r="G13" s="244"/>
      <c r="H13" s="244"/>
      <c r="I13" s="245"/>
      <c r="J13" s="245"/>
      <c r="K13" s="245"/>
      <c r="L13" s="243"/>
      <c r="M13" s="239"/>
      <c r="N13" s="233"/>
      <c r="O13" s="261" t="s">
        <v>98</v>
      </c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99"/>
      <c r="AB13" s="199"/>
      <c r="AC13" s="199"/>
      <c r="AD13" s="199"/>
      <c r="AE13" s="199"/>
      <c r="AF13" s="185"/>
      <c r="AG13" s="185"/>
      <c r="AH13" s="185"/>
      <c r="AI13" s="185"/>
      <c r="AJ13" s="185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2"/>
      <c r="AX13" s="192"/>
      <c r="AY13" s="199"/>
      <c r="AZ13" s="199"/>
      <c r="BA13" s="266" t="s">
        <v>97</v>
      </c>
      <c r="BB13" s="201" t="s">
        <v>97</v>
      </c>
      <c r="BC13" s="266" t="s">
        <v>97</v>
      </c>
      <c r="BD13" s="214">
        <v>0</v>
      </c>
      <c r="BE13" s="214">
        <v>0</v>
      </c>
      <c r="BF13" s="214" t="s">
        <v>97</v>
      </c>
    </row>
    <row r="14" spans="1:58" x14ac:dyDescent="0.25">
      <c r="A14" s="186" t="s">
        <v>33</v>
      </c>
      <c r="B14" s="253">
        <v>0</v>
      </c>
      <c r="C14" s="243"/>
      <c r="D14" s="244"/>
      <c r="E14" s="244"/>
      <c r="F14" s="244"/>
      <c r="G14" s="244"/>
      <c r="H14" s="244"/>
      <c r="I14" s="245"/>
      <c r="J14" s="245"/>
      <c r="K14" s="245"/>
      <c r="L14" s="243"/>
      <c r="M14" s="239"/>
      <c r="N14" s="233"/>
      <c r="O14" s="261" t="s">
        <v>98</v>
      </c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99"/>
      <c r="AB14" s="199"/>
      <c r="AC14" s="199"/>
      <c r="AD14" s="199"/>
      <c r="AE14" s="199"/>
      <c r="AF14" s="185"/>
      <c r="AG14" s="185"/>
      <c r="AH14" s="185"/>
      <c r="AI14" s="185"/>
      <c r="AJ14" s="185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2"/>
      <c r="AX14" s="192"/>
      <c r="AY14" s="199"/>
      <c r="AZ14" s="199"/>
      <c r="BA14" s="266" t="s">
        <v>97</v>
      </c>
      <c r="BB14" s="201" t="s">
        <v>97</v>
      </c>
      <c r="BC14" s="266" t="s">
        <v>97</v>
      </c>
      <c r="BD14" s="214">
        <v>0</v>
      </c>
      <c r="BE14" s="214">
        <v>0</v>
      </c>
      <c r="BF14" s="214" t="s">
        <v>97</v>
      </c>
    </row>
    <row r="15" spans="1:58" x14ac:dyDescent="0.25">
      <c r="A15" s="186" t="s">
        <v>32</v>
      </c>
      <c r="B15" s="253">
        <v>0</v>
      </c>
      <c r="C15" s="243"/>
      <c r="D15" s="244"/>
      <c r="E15" s="244"/>
      <c r="F15" s="244"/>
      <c r="G15" s="244"/>
      <c r="H15" s="244"/>
      <c r="I15" s="245"/>
      <c r="J15" s="245"/>
      <c r="K15" s="245"/>
      <c r="L15" s="243"/>
      <c r="M15" s="239"/>
      <c r="N15" s="233"/>
      <c r="O15" s="261" t="s">
        <v>98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99"/>
      <c r="AB15" s="199"/>
      <c r="AC15" s="199"/>
      <c r="AD15" s="199"/>
      <c r="AE15" s="199"/>
      <c r="AF15" s="185"/>
      <c r="AG15" s="185"/>
      <c r="AH15" s="185"/>
      <c r="AI15" s="185"/>
      <c r="AJ15" s="185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2"/>
      <c r="AX15" s="192"/>
      <c r="AY15" s="199"/>
      <c r="AZ15" s="199"/>
      <c r="BA15" s="266" t="s">
        <v>97</v>
      </c>
      <c r="BB15" s="201" t="s">
        <v>97</v>
      </c>
      <c r="BC15" s="266" t="s">
        <v>97</v>
      </c>
      <c r="BD15" s="214">
        <v>0</v>
      </c>
      <c r="BE15" s="214">
        <v>0</v>
      </c>
      <c r="BF15" s="214" t="s">
        <v>97</v>
      </c>
    </row>
    <row r="16" spans="1:58" x14ac:dyDescent="0.25">
      <c r="A16" s="208" t="s">
        <v>31</v>
      </c>
      <c r="B16" s="254">
        <v>0</v>
      </c>
      <c r="C16" s="247"/>
      <c r="D16" s="248"/>
      <c r="E16" s="248"/>
      <c r="F16" s="248"/>
      <c r="G16" s="248"/>
      <c r="H16" s="248"/>
      <c r="I16" s="249"/>
      <c r="J16" s="249"/>
      <c r="K16" s="249"/>
      <c r="L16" s="247"/>
      <c r="M16" s="250"/>
      <c r="N16" s="234"/>
      <c r="O16" s="261" t="s">
        <v>98</v>
      </c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99"/>
      <c r="AB16" s="199"/>
      <c r="AC16" s="199"/>
      <c r="AD16" s="199"/>
      <c r="AE16" s="199"/>
      <c r="AF16" s="185"/>
      <c r="AG16" s="185"/>
      <c r="AH16" s="185"/>
      <c r="AI16" s="185"/>
      <c r="AJ16" s="185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2"/>
      <c r="AX16" s="192"/>
      <c r="AY16" s="199"/>
      <c r="AZ16" s="199"/>
      <c r="BA16" s="266" t="s">
        <v>97</v>
      </c>
      <c r="BB16" s="201" t="s">
        <v>97</v>
      </c>
      <c r="BC16" s="266" t="s">
        <v>97</v>
      </c>
      <c r="BD16" s="214">
        <v>0</v>
      </c>
      <c r="BE16" s="214">
        <v>0</v>
      </c>
      <c r="BF16" s="214" t="s">
        <v>97</v>
      </c>
    </row>
    <row r="17" spans="1:100" x14ac:dyDescent="0.25">
      <c r="A17" s="204" t="s">
        <v>88</v>
      </c>
      <c r="B17" s="204"/>
      <c r="C17" s="204"/>
      <c r="D17" s="204"/>
      <c r="E17" s="204"/>
      <c r="F17" s="202"/>
      <c r="G17" s="202"/>
      <c r="H17" s="205"/>
      <c r="I17" s="206"/>
      <c r="J17" s="206"/>
      <c r="K17" s="206"/>
      <c r="L17" s="206"/>
      <c r="M17" s="206"/>
      <c r="N17" s="206"/>
      <c r="O17" s="194"/>
      <c r="P17" s="194"/>
      <c r="Q17" s="194"/>
      <c r="R17" s="194"/>
      <c r="S17" s="194"/>
      <c r="T17" s="178"/>
      <c r="U17" s="178"/>
      <c r="V17" s="178"/>
      <c r="W17" s="178"/>
      <c r="X17" s="179"/>
      <c r="Y17" s="179"/>
      <c r="Z17" s="179"/>
      <c r="AA17" s="215"/>
      <c r="AB17" s="215"/>
      <c r="AC17" s="215"/>
      <c r="AD17" s="215"/>
      <c r="AE17" s="215"/>
      <c r="AF17" s="179"/>
      <c r="AG17" s="179"/>
      <c r="AH17" s="179"/>
      <c r="AI17" s="179"/>
      <c r="AJ17" s="179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79"/>
      <c r="BB17" s="179"/>
      <c r="BC17" s="179"/>
      <c r="BD17" s="179"/>
      <c r="BE17" s="179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</row>
    <row r="18" spans="1:100" ht="31.5" x14ac:dyDescent="0.25">
      <c r="A18" s="409" t="s">
        <v>87</v>
      </c>
      <c r="B18" s="409"/>
      <c r="C18" s="203" t="s">
        <v>86</v>
      </c>
      <c r="D18" s="203" t="s">
        <v>85</v>
      </c>
      <c r="E18" s="203" t="s">
        <v>84</v>
      </c>
      <c r="F18" s="203" t="s">
        <v>83</v>
      </c>
      <c r="G18" s="179"/>
      <c r="H18" s="179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9"/>
      <c r="Y18" s="179"/>
      <c r="Z18" s="179"/>
      <c r="AA18" s="215"/>
      <c r="AB18" s="215"/>
      <c r="AC18" s="215"/>
      <c r="AD18" s="215"/>
      <c r="AE18" s="215"/>
      <c r="AF18" s="179"/>
      <c r="AG18" s="179"/>
      <c r="AH18" s="179"/>
      <c r="AI18" s="179"/>
      <c r="AJ18" s="179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79"/>
      <c r="BB18" s="179"/>
      <c r="BC18" s="179"/>
      <c r="BD18" s="179"/>
      <c r="BE18" s="179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</row>
    <row r="19" spans="1:100" x14ac:dyDescent="0.25">
      <c r="A19" s="441" t="s">
        <v>82</v>
      </c>
      <c r="B19" s="442"/>
      <c r="C19" s="235"/>
      <c r="D19" s="235"/>
      <c r="E19" s="235"/>
      <c r="F19" s="235"/>
      <c r="G19" s="261" t="s">
        <v>98</v>
      </c>
      <c r="H19" s="179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179"/>
      <c r="Z19" s="179"/>
      <c r="AA19" s="215"/>
      <c r="AB19" s="215"/>
      <c r="AC19" s="215"/>
      <c r="AD19" s="215"/>
      <c r="AE19" s="215"/>
      <c r="AF19" s="179"/>
      <c r="AG19" s="179"/>
      <c r="AH19" s="179"/>
      <c r="AI19" s="179"/>
      <c r="AJ19" s="179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266" t="s">
        <v>97</v>
      </c>
      <c r="BB19" s="266" t="s">
        <v>97</v>
      </c>
      <c r="BC19" s="179"/>
      <c r="BD19" s="214">
        <v>0</v>
      </c>
      <c r="BE19" s="214">
        <v>0</v>
      </c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</row>
    <row r="20" spans="1:100" x14ac:dyDescent="0.25">
      <c r="A20" s="440" t="s">
        <v>81</v>
      </c>
      <c r="B20" s="440"/>
      <c r="C20" s="235"/>
      <c r="D20" s="255"/>
      <c r="E20" s="255"/>
      <c r="F20" s="25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15"/>
      <c r="AB20" s="215"/>
      <c r="AC20" s="215"/>
      <c r="AD20" s="215"/>
      <c r="AE20" s="215"/>
      <c r="AF20" s="179"/>
      <c r="AG20" s="179"/>
      <c r="AH20" s="179"/>
      <c r="AI20" s="179"/>
      <c r="AJ20" s="179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79"/>
      <c r="BB20" s="179"/>
      <c r="BC20" s="179"/>
      <c r="BD20" s="179"/>
      <c r="BE20" s="179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</row>
    <row r="21" spans="1:100" x14ac:dyDescent="0.25">
      <c r="A21" s="432" t="s">
        <v>80</v>
      </c>
      <c r="B21" s="432"/>
      <c r="C21" s="236"/>
      <c r="D21" s="257"/>
      <c r="E21" s="257"/>
      <c r="F21" s="257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215"/>
      <c r="AB21" s="215"/>
      <c r="AC21" s="215"/>
      <c r="AD21" s="215"/>
      <c r="AE21" s="215"/>
      <c r="AF21" s="179"/>
      <c r="AG21" s="179"/>
      <c r="AH21" s="179"/>
      <c r="AI21" s="179"/>
      <c r="AJ21" s="179"/>
      <c r="AK21" s="192"/>
      <c r="AL21" s="192"/>
      <c r="AM21" s="192"/>
      <c r="AN21" s="192"/>
      <c r="AO21" s="192"/>
      <c r="AP21" s="192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179"/>
      <c r="BB21" s="179"/>
      <c r="BC21" s="179"/>
      <c r="BD21" s="179"/>
      <c r="BE21" s="179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</row>
    <row r="22" spans="1:100" x14ac:dyDescent="0.25">
      <c r="A22" s="443" t="s">
        <v>79</v>
      </c>
      <c r="B22" s="444"/>
      <c r="C22" s="236"/>
      <c r="D22" s="257"/>
      <c r="E22" s="257"/>
      <c r="F22" s="257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215"/>
      <c r="AB22" s="215"/>
      <c r="AC22" s="215"/>
      <c r="AD22" s="215"/>
      <c r="AE22" s="215"/>
      <c r="AF22" s="179"/>
      <c r="AG22" s="179"/>
      <c r="AH22" s="179"/>
      <c r="AI22" s="179"/>
      <c r="AJ22" s="179"/>
      <c r="AK22" s="192"/>
      <c r="AL22" s="192"/>
      <c r="AM22" s="192"/>
      <c r="AN22" s="192"/>
      <c r="AO22" s="192"/>
      <c r="AP22" s="192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179"/>
      <c r="BB22" s="179"/>
      <c r="BC22" s="179"/>
      <c r="BD22" s="179"/>
      <c r="BE22" s="179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</row>
    <row r="23" spans="1:100" x14ac:dyDescent="0.25">
      <c r="A23" s="432" t="s">
        <v>78</v>
      </c>
      <c r="B23" s="432"/>
      <c r="C23" s="236"/>
      <c r="D23" s="257"/>
      <c r="E23" s="257"/>
      <c r="F23" s="257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215"/>
      <c r="AB23" s="215"/>
      <c r="AC23" s="215"/>
      <c r="AD23" s="215"/>
      <c r="AE23" s="215"/>
      <c r="AF23" s="179"/>
      <c r="AG23" s="179"/>
      <c r="AH23" s="179"/>
      <c r="AI23" s="179"/>
      <c r="AJ23" s="179"/>
      <c r="AK23" s="192"/>
      <c r="AL23" s="192"/>
      <c r="AM23" s="192"/>
      <c r="AN23" s="192"/>
      <c r="AO23" s="192"/>
      <c r="AP23" s="192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179"/>
      <c r="BB23" s="179"/>
      <c r="BC23" s="179"/>
      <c r="BD23" s="179"/>
      <c r="BE23" s="179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</row>
    <row r="24" spans="1:100" x14ac:dyDescent="0.25">
      <c r="A24" s="432" t="s">
        <v>77</v>
      </c>
      <c r="B24" s="432"/>
      <c r="C24" s="236"/>
      <c r="D24" s="257"/>
      <c r="E24" s="257"/>
      <c r="F24" s="257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215"/>
      <c r="AB24" s="215"/>
      <c r="AC24" s="215"/>
      <c r="AD24" s="215"/>
      <c r="AE24" s="215"/>
      <c r="AF24" s="179"/>
      <c r="AG24" s="179"/>
      <c r="AH24" s="179"/>
      <c r="AI24" s="179"/>
      <c r="AJ24" s="179"/>
      <c r="AK24" s="192"/>
      <c r="AL24" s="192"/>
      <c r="AM24" s="192"/>
      <c r="AN24" s="192"/>
      <c r="AO24" s="192"/>
      <c r="AP24" s="192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179"/>
      <c r="BB24" s="179"/>
      <c r="BC24" s="179"/>
      <c r="BD24" s="179"/>
      <c r="BE24" s="179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</row>
    <row r="25" spans="1:100" x14ac:dyDescent="0.25">
      <c r="A25" s="432" t="s">
        <v>76</v>
      </c>
      <c r="B25" s="432"/>
      <c r="C25" s="236"/>
      <c r="D25" s="257"/>
      <c r="E25" s="257"/>
      <c r="F25" s="257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15"/>
      <c r="AB25" s="215"/>
      <c r="AC25" s="215"/>
      <c r="AD25" s="215"/>
      <c r="AE25" s="215"/>
      <c r="AF25" s="179"/>
      <c r="AG25" s="179"/>
      <c r="AH25" s="179"/>
      <c r="AI25" s="179"/>
      <c r="AJ25" s="179"/>
      <c r="AK25" s="192"/>
      <c r="AL25" s="192"/>
      <c r="AM25" s="192"/>
      <c r="AN25" s="192"/>
      <c r="AO25" s="192"/>
      <c r="AP25" s="192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179"/>
      <c r="BB25" s="179"/>
      <c r="BC25" s="179"/>
      <c r="BD25" s="179"/>
      <c r="BE25" s="179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</row>
    <row r="26" spans="1:100" x14ac:dyDescent="0.25">
      <c r="A26" s="432" t="s">
        <v>75</v>
      </c>
      <c r="B26" s="432"/>
      <c r="C26" s="236"/>
      <c r="D26" s="257"/>
      <c r="E26" s="257"/>
      <c r="F26" s="257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215"/>
      <c r="AB26" s="215"/>
      <c r="AC26" s="215"/>
      <c r="AD26" s="215"/>
      <c r="AE26" s="215"/>
      <c r="AF26" s="179"/>
      <c r="AG26" s="179"/>
      <c r="AH26" s="179"/>
      <c r="AI26" s="179"/>
      <c r="AJ26" s="179"/>
      <c r="AK26" s="192"/>
      <c r="AL26" s="192"/>
      <c r="AM26" s="192"/>
      <c r="AN26" s="192"/>
      <c r="AO26" s="192"/>
      <c r="AP26" s="192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179"/>
      <c r="BB26" s="179"/>
      <c r="BC26" s="179"/>
      <c r="BD26" s="179"/>
      <c r="BE26" s="179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</row>
    <row r="27" spans="1:100" x14ac:dyDescent="0.25">
      <c r="A27" s="432" t="s">
        <v>74</v>
      </c>
      <c r="B27" s="432"/>
      <c r="C27" s="236"/>
      <c r="D27" s="257"/>
      <c r="E27" s="257"/>
      <c r="F27" s="257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215"/>
      <c r="AB27" s="215"/>
      <c r="AC27" s="215"/>
      <c r="AD27" s="215"/>
      <c r="AE27" s="215"/>
      <c r="AF27" s="179"/>
      <c r="AG27" s="179"/>
      <c r="AH27" s="179"/>
      <c r="AI27" s="179"/>
      <c r="AJ27" s="179"/>
      <c r="AK27" s="192"/>
      <c r="AL27" s="192"/>
      <c r="AM27" s="192"/>
      <c r="AN27" s="192"/>
      <c r="AO27" s="192"/>
      <c r="AP27" s="192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179"/>
      <c r="BB27" s="179"/>
      <c r="BC27" s="179"/>
      <c r="BD27" s="179"/>
      <c r="BE27" s="179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</row>
    <row r="28" spans="1:100" x14ac:dyDescent="0.25">
      <c r="A28" s="432" t="s">
        <v>73</v>
      </c>
      <c r="B28" s="432"/>
      <c r="C28" s="237"/>
      <c r="D28" s="256"/>
      <c r="E28" s="256"/>
      <c r="F28" s="256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215"/>
      <c r="AB28" s="215"/>
      <c r="AC28" s="215"/>
      <c r="AD28" s="215"/>
      <c r="AE28" s="215"/>
      <c r="AF28" s="179"/>
      <c r="AG28" s="179"/>
      <c r="AH28" s="179"/>
      <c r="AI28" s="179"/>
      <c r="AJ28" s="179"/>
      <c r="AK28" s="192"/>
      <c r="AL28" s="192"/>
      <c r="AM28" s="192"/>
      <c r="AN28" s="192"/>
      <c r="AO28" s="192"/>
      <c r="AP28" s="192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179"/>
      <c r="BB28" s="179"/>
      <c r="BC28" s="179"/>
      <c r="BD28" s="179"/>
      <c r="BE28" s="179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</row>
    <row r="29" spans="1:100" x14ac:dyDescent="0.25">
      <c r="A29" s="432" t="s">
        <v>72</v>
      </c>
      <c r="B29" s="432"/>
      <c r="C29" s="237"/>
      <c r="D29" s="256"/>
      <c r="E29" s="256"/>
      <c r="F29" s="256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215"/>
      <c r="AB29" s="215"/>
      <c r="AC29" s="215"/>
      <c r="AD29" s="215"/>
      <c r="AE29" s="215"/>
      <c r="AF29" s="179"/>
      <c r="AG29" s="179"/>
      <c r="AH29" s="179"/>
      <c r="AI29" s="179"/>
      <c r="AJ29" s="179"/>
      <c r="AK29" s="192"/>
      <c r="AL29" s="192"/>
      <c r="AM29" s="192"/>
      <c r="AN29" s="192"/>
      <c r="AO29" s="192"/>
      <c r="AP29" s="192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179"/>
      <c r="BB29" s="179"/>
      <c r="BC29" s="179"/>
      <c r="BD29" s="179"/>
      <c r="BE29" s="179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</row>
    <row r="30" spans="1:100" x14ac:dyDescent="0.25">
      <c r="A30" s="433" t="s">
        <v>71</v>
      </c>
      <c r="B30" s="433"/>
      <c r="C30" s="237"/>
      <c r="D30" s="256"/>
      <c r="E30" s="256"/>
      <c r="F30" s="256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215"/>
      <c r="AB30" s="215"/>
      <c r="AC30" s="215"/>
      <c r="AD30" s="215"/>
      <c r="AE30" s="215"/>
      <c r="AF30" s="179"/>
      <c r="AG30" s="179"/>
      <c r="AH30" s="179"/>
      <c r="AI30" s="179"/>
      <c r="AJ30" s="179"/>
      <c r="AK30" s="192"/>
      <c r="AL30" s="192"/>
      <c r="AM30" s="192"/>
      <c r="AN30" s="192"/>
      <c r="AO30" s="192"/>
      <c r="AP30" s="192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179"/>
      <c r="BB30" s="179"/>
      <c r="BC30" s="179"/>
      <c r="BD30" s="179"/>
      <c r="BE30" s="179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</row>
    <row r="31" spans="1:100" x14ac:dyDescent="0.25">
      <c r="A31" s="434" t="s">
        <v>70</v>
      </c>
      <c r="B31" s="434"/>
      <c r="C31" s="238"/>
      <c r="D31" s="258"/>
      <c r="E31" s="258"/>
      <c r="F31" s="258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215"/>
      <c r="AB31" s="215"/>
      <c r="AC31" s="215"/>
      <c r="AD31" s="215"/>
      <c r="AE31" s="215"/>
      <c r="AF31" s="179"/>
      <c r="AG31" s="179"/>
      <c r="AH31" s="179"/>
      <c r="AI31" s="179"/>
      <c r="AJ31" s="179"/>
      <c r="AK31" s="192"/>
      <c r="AL31" s="192"/>
      <c r="AM31" s="192"/>
      <c r="AN31" s="192"/>
      <c r="AO31" s="192"/>
      <c r="AP31" s="192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179"/>
      <c r="BB31" s="179"/>
      <c r="BC31" s="179"/>
      <c r="BD31" s="179"/>
      <c r="BE31" s="179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</row>
    <row r="32" spans="1:100" x14ac:dyDescent="0.25">
      <c r="A32" s="204" t="s">
        <v>69</v>
      </c>
      <c r="B32" s="219"/>
      <c r="C32" s="220"/>
      <c r="D32" s="220"/>
      <c r="E32" s="220"/>
      <c r="F32" s="193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215"/>
      <c r="AB32" s="215"/>
      <c r="AC32" s="215"/>
      <c r="AD32" s="215"/>
      <c r="AE32" s="215"/>
      <c r="AF32" s="179"/>
      <c r="AG32" s="179"/>
      <c r="AH32" s="179"/>
      <c r="AI32" s="179"/>
      <c r="AJ32" s="179"/>
      <c r="AK32" s="192"/>
      <c r="AL32" s="192"/>
      <c r="AM32" s="192"/>
      <c r="AN32" s="192"/>
      <c r="AO32" s="192"/>
      <c r="AP32" s="192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179"/>
      <c r="BB32" s="179"/>
      <c r="BC32" s="179"/>
      <c r="BD32" s="179"/>
      <c r="BE32" s="179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</row>
    <row r="33" spans="1:58" x14ac:dyDescent="0.25">
      <c r="A33" s="190" t="s">
        <v>68</v>
      </c>
      <c r="B33" s="191" t="s">
        <v>20</v>
      </c>
      <c r="C33" s="220"/>
      <c r="D33" s="220"/>
      <c r="E33" s="220"/>
      <c r="F33" s="193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92"/>
      <c r="AL33" s="192"/>
      <c r="AM33" s="192"/>
      <c r="AN33" s="192"/>
      <c r="AO33" s="192"/>
      <c r="AP33" s="192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</row>
    <row r="34" spans="1:58" ht="21" x14ac:dyDescent="0.25">
      <c r="A34" s="209" t="s">
        <v>67</v>
      </c>
      <c r="B34" s="238"/>
      <c r="C34" s="263"/>
      <c r="D34" s="220"/>
      <c r="E34" s="220"/>
      <c r="F34" s="193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215"/>
      <c r="AB34" s="215"/>
      <c r="AC34" s="215"/>
      <c r="AD34" s="215"/>
      <c r="AE34" s="215"/>
      <c r="AF34" s="179"/>
      <c r="AG34" s="179"/>
      <c r="AH34" s="179"/>
      <c r="AI34" s="179"/>
      <c r="AJ34" s="179"/>
      <c r="AK34" s="192"/>
      <c r="AL34" s="192"/>
      <c r="AM34" s="192"/>
      <c r="AN34" s="192"/>
      <c r="AO34" s="192"/>
      <c r="AP34" s="192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179"/>
      <c r="BB34" s="179"/>
      <c r="BC34" s="179"/>
      <c r="BD34" s="179"/>
      <c r="BE34" s="179"/>
      <c r="BF34" s="215"/>
    </row>
    <row r="35" spans="1:58" x14ac:dyDescent="0.25">
      <c r="A35" s="189" t="s">
        <v>66</v>
      </c>
      <c r="B35" s="18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99"/>
      <c r="AB35" s="199"/>
      <c r="AC35" s="199"/>
      <c r="AD35" s="199"/>
      <c r="AE35" s="199"/>
      <c r="AF35" s="185"/>
      <c r="AG35" s="185"/>
      <c r="AH35" s="185"/>
      <c r="AI35" s="185"/>
      <c r="AJ35" s="185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2"/>
      <c r="AW35" s="192"/>
      <c r="AX35" s="199"/>
      <c r="AY35" s="199"/>
      <c r="AZ35" s="199"/>
      <c r="BA35" s="185"/>
      <c r="BB35" s="185"/>
      <c r="BC35" s="185"/>
      <c r="BD35" s="185"/>
      <c r="BE35" s="185"/>
      <c r="BF35" s="199"/>
    </row>
    <row r="36" spans="1:58" x14ac:dyDescent="0.2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179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99"/>
      <c r="AB36" s="199"/>
      <c r="AC36" s="199"/>
      <c r="AD36" s="199"/>
      <c r="AE36" s="199"/>
      <c r="AF36" s="185"/>
      <c r="AG36" s="185"/>
      <c r="AH36" s="185"/>
      <c r="AI36" s="185"/>
      <c r="AJ36" s="185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2"/>
      <c r="AX36" s="192"/>
      <c r="AY36" s="199"/>
      <c r="AZ36" s="199"/>
      <c r="BA36" s="185"/>
      <c r="BB36" s="185"/>
      <c r="BC36" s="185"/>
      <c r="BD36" s="185"/>
      <c r="BE36" s="185"/>
      <c r="BF36" s="199"/>
    </row>
    <row r="37" spans="1:58" ht="21" x14ac:dyDescent="0.25">
      <c r="A37" s="436"/>
      <c r="B37" s="438"/>
      <c r="C37" s="200" t="s">
        <v>61</v>
      </c>
      <c r="D37" s="182" t="s">
        <v>60</v>
      </c>
      <c r="E37" s="181" t="s">
        <v>59</v>
      </c>
      <c r="F37" s="181" t="s">
        <v>58</v>
      </c>
      <c r="G37" s="181" t="s">
        <v>57</v>
      </c>
      <c r="H37" s="181" t="s">
        <v>56</v>
      </c>
      <c r="I37" s="181" t="s">
        <v>55</v>
      </c>
      <c r="J37" s="181" t="s">
        <v>54</v>
      </c>
      <c r="K37" s="181" t="s">
        <v>53</v>
      </c>
      <c r="L37" s="184" t="s">
        <v>52</v>
      </c>
      <c r="M37" s="183" t="s">
        <v>51</v>
      </c>
      <c r="N37" s="417"/>
      <c r="O37" s="179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99"/>
      <c r="AB37" s="199"/>
      <c r="AC37" s="199"/>
      <c r="AD37" s="199"/>
      <c r="AE37" s="199"/>
      <c r="AF37" s="185"/>
      <c r="AG37" s="185"/>
      <c r="AH37" s="185"/>
      <c r="AI37" s="185"/>
      <c r="AJ37" s="185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2"/>
      <c r="AX37" s="192"/>
      <c r="AY37" s="199"/>
      <c r="AZ37" s="199"/>
      <c r="BA37" s="185"/>
      <c r="BB37" s="185"/>
      <c r="BC37" s="185"/>
      <c r="BD37" s="185"/>
      <c r="BE37" s="185"/>
      <c r="BF37" s="199"/>
    </row>
    <row r="38" spans="1:58" x14ac:dyDescent="0.25">
      <c r="A38" s="186" t="s">
        <v>34</v>
      </c>
      <c r="B38" s="242">
        <v>0</v>
      </c>
      <c r="C38" s="243"/>
      <c r="D38" s="244"/>
      <c r="E38" s="244"/>
      <c r="F38" s="244"/>
      <c r="G38" s="244"/>
      <c r="H38" s="244"/>
      <c r="I38" s="245"/>
      <c r="J38" s="245"/>
      <c r="K38" s="239"/>
      <c r="L38" s="243"/>
      <c r="M38" s="239"/>
      <c r="N38" s="233"/>
      <c r="O38" s="261" t="s">
        <v>98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99"/>
      <c r="AB38" s="199"/>
      <c r="AC38" s="199"/>
      <c r="AD38" s="199"/>
      <c r="AE38" s="199"/>
      <c r="AF38" s="185"/>
      <c r="AG38" s="185"/>
      <c r="AH38" s="185"/>
      <c r="AI38" s="185"/>
      <c r="AJ38" s="185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2"/>
      <c r="AX38" s="192"/>
      <c r="AY38" s="199"/>
      <c r="AZ38" s="199"/>
      <c r="BA38" s="266" t="s">
        <v>97</v>
      </c>
      <c r="BB38" s="201" t="s">
        <v>97</v>
      </c>
      <c r="BC38" s="266" t="s">
        <v>97</v>
      </c>
      <c r="BD38" s="214">
        <v>0</v>
      </c>
      <c r="BE38" s="214">
        <v>0</v>
      </c>
      <c r="BF38" s="214" t="s">
        <v>97</v>
      </c>
    </row>
    <row r="39" spans="1:58" x14ac:dyDescent="0.25">
      <c r="A39" s="186" t="s">
        <v>33</v>
      </c>
      <c r="B39" s="242">
        <v>0</v>
      </c>
      <c r="C39" s="243"/>
      <c r="D39" s="244"/>
      <c r="E39" s="244"/>
      <c r="F39" s="244"/>
      <c r="G39" s="244"/>
      <c r="H39" s="244"/>
      <c r="I39" s="245"/>
      <c r="J39" s="245"/>
      <c r="K39" s="239"/>
      <c r="L39" s="243"/>
      <c r="M39" s="239"/>
      <c r="N39" s="233"/>
      <c r="O39" s="261" t="s">
        <v>98</v>
      </c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99"/>
      <c r="AB39" s="199"/>
      <c r="AC39" s="199"/>
      <c r="AD39" s="199"/>
      <c r="AE39" s="199"/>
      <c r="AF39" s="185"/>
      <c r="AG39" s="185"/>
      <c r="AH39" s="185"/>
      <c r="AI39" s="185"/>
      <c r="AJ39" s="185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2"/>
      <c r="AX39" s="192"/>
      <c r="AY39" s="199"/>
      <c r="AZ39" s="199"/>
      <c r="BA39" s="266" t="s">
        <v>97</v>
      </c>
      <c r="BB39" s="201" t="s">
        <v>97</v>
      </c>
      <c r="BC39" s="266" t="s">
        <v>97</v>
      </c>
      <c r="BD39" s="214">
        <v>0</v>
      </c>
      <c r="BE39" s="214">
        <v>0</v>
      </c>
      <c r="BF39" s="214" t="s">
        <v>97</v>
      </c>
    </row>
    <row r="40" spans="1:58" x14ac:dyDescent="0.25">
      <c r="A40" s="186" t="s">
        <v>32</v>
      </c>
      <c r="B40" s="242">
        <v>0</v>
      </c>
      <c r="C40" s="243"/>
      <c r="D40" s="244"/>
      <c r="E40" s="244"/>
      <c r="F40" s="244"/>
      <c r="G40" s="244"/>
      <c r="H40" s="244"/>
      <c r="I40" s="245"/>
      <c r="J40" s="245"/>
      <c r="K40" s="239"/>
      <c r="L40" s="243"/>
      <c r="M40" s="239"/>
      <c r="N40" s="233"/>
      <c r="O40" s="261" t="s">
        <v>98</v>
      </c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99"/>
      <c r="AB40" s="199"/>
      <c r="AC40" s="199"/>
      <c r="AD40" s="199"/>
      <c r="AE40" s="199"/>
      <c r="AF40" s="185"/>
      <c r="AG40" s="185"/>
      <c r="AH40" s="185"/>
      <c r="AI40" s="185"/>
      <c r="AJ40" s="185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2"/>
      <c r="AX40" s="192"/>
      <c r="AY40" s="199"/>
      <c r="AZ40" s="199"/>
      <c r="BA40" s="266" t="s">
        <v>97</v>
      </c>
      <c r="BB40" s="201" t="s">
        <v>97</v>
      </c>
      <c r="BC40" s="266" t="s">
        <v>97</v>
      </c>
      <c r="BD40" s="214">
        <v>0</v>
      </c>
      <c r="BE40" s="214">
        <v>0</v>
      </c>
      <c r="BF40" s="214" t="s">
        <v>97</v>
      </c>
    </row>
    <row r="41" spans="1:58" x14ac:dyDescent="0.25">
      <c r="A41" s="208" t="s">
        <v>31</v>
      </c>
      <c r="B41" s="246">
        <v>0</v>
      </c>
      <c r="C41" s="247"/>
      <c r="D41" s="248"/>
      <c r="E41" s="248"/>
      <c r="F41" s="248"/>
      <c r="G41" s="248"/>
      <c r="H41" s="248"/>
      <c r="I41" s="249"/>
      <c r="J41" s="249"/>
      <c r="K41" s="250"/>
      <c r="L41" s="247"/>
      <c r="M41" s="250"/>
      <c r="N41" s="234"/>
      <c r="O41" s="261" t="s">
        <v>98</v>
      </c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99"/>
      <c r="AB41" s="199"/>
      <c r="AC41" s="199"/>
      <c r="AD41" s="199"/>
      <c r="AE41" s="199"/>
      <c r="AF41" s="185"/>
      <c r="AG41" s="185"/>
      <c r="AH41" s="185"/>
      <c r="AI41" s="185"/>
      <c r="AJ41" s="185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2"/>
      <c r="AX41" s="192"/>
      <c r="AY41" s="199"/>
      <c r="AZ41" s="199"/>
      <c r="BA41" s="266" t="s">
        <v>97</v>
      </c>
      <c r="BB41" s="201" t="s">
        <v>97</v>
      </c>
      <c r="BC41" s="266" t="s">
        <v>97</v>
      </c>
      <c r="BD41" s="214">
        <v>0</v>
      </c>
      <c r="BE41" s="214">
        <v>0</v>
      </c>
      <c r="BF41" s="214" t="s">
        <v>97</v>
      </c>
    </row>
    <row r="42" spans="1:58" x14ac:dyDescent="0.25">
      <c r="A42" s="210" t="s">
        <v>50</v>
      </c>
      <c r="B42" s="221"/>
      <c r="C42" s="220"/>
      <c r="D42" s="220"/>
      <c r="E42" s="220"/>
      <c r="F42" s="193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92"/>
      <c r="AL42" s="192"/>
      <c r="AM42" s="192"/>
      <c r="AN42" s="192"/>
      <c r="AO42" s="192"/>
      <c r="AP42" s="192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</row>
    <row r="43" spans="1:58" x14ac:dyDescent="0.25">
      <c r="A43" s="421" t="s">
        <v>49</v>
      </c>
      <c r="B43" s="422"/>
      <c r="C43" s="425" t="s">
        <v>20</v>
      </c>
      <c r="D43" s="220"/>
      <c r="E43" s="220"/>
      <c r="F43" s="193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215"/>
      <c r="AB43" s="215"/>
      <c r="AC43" s="215"/>
      <c r="AD43" s="215"/>
      <c r="AE43" s="215"/>
      <c r="AF43" s="179"/>
      <c r="AG43" s="179"/>
      <c r="AH43" s="179"/>
      <c r="AI43" s="179"/>
      <c r="AJ43" s="179"/>
      <c r="AK43" s="192"/>
      <c r="AL43" s="192"/>
      <c r="AM43" s="192"/>
      <c r="AN43" s="192"/>
      <c r="AO43" s="192"/>
      <c r="AP43" s="192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179"/>
      <c r="BB43" s="179"/>
      <c r="BC43" s="179"/>
      <c r="BD43" s="179"/>
      <c r="BE43" s="179"/>
      <c r="BF43" s="215"/>
    </row>
    <row r="44" spans="1:58" x14ac:dyDescent="0.25">
      <c r="A44" s="423"/>
      <c r="B44" s="424"/>
      <c r="C44" s="426"/>
      <c r="D44" s="220"/>
      <c r="E44" s="220"/>
      <c r="F44" s="193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215"/>
      <c r="AB44" s="215"/>
      <c r="AC44" s="215"/>
      <c r="AD44" s="215"/>
      <c r="AE44" s="215"/>
      <c r="AF44" s="179"/>
      <c r="AG44" s="179"/>
      <c r="AH44" s="179"/>
      <c r="AI44" s="179"/>
      <c r="AJ44" s="179"/>
      <c r="AK44" s="192"/>
      <c r="AL44" s="192"/>
      <c r="AM44" s="192"/>
      <c r="AN44" s="192"/>
      <c r="AO44" s="192"/>
      <c r="AP44" s="192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179"/>
      <c r="BB44" s="179"/>
      <c r="BC44" s="179"/>
      <c r="BD44" s="179"/>
      <c r="BE44" s="179"/>
      <c r="BF44" s="215"/>
    </row>
    <row r="45" spans="1:58" x14ac:dyDescent="0.25">
      <c r="A45" s="222" t="s">
        <v>48</v>
      </c>
      <c r="B45" s="217"/>
      <c r="C45" s="239"/>
      <c r="D45" s="263"/>
      <c r="E45" s="220"/>
      <c r="F45" s="193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215"/>
      <c r="AB45" s="215"/>
      <c r="AC45" s="215"/>
      <c r="AD45" s="215"/>
      <c r="AE45" s="215"/>
      <c r="AF45" s="179"/>
      <c r="AG45" s="179"/>
      <c r="AH45" s="179"/>
      <c r="AI45" s="179"/>
      <c r="AJ45" s="179"/>
      <c r="AK45" s="192"/>
      <c r="AL45" s="192"/>
      <c r="AM45" s="192"/>
      <c r="AN45" s="192"/>
      <c r="AO45" s="192"/>
      <c r="AP45" s="192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179"/>
      <c r="BB45" s="179"/>
      <c r="BC45" s="179"/>
      <c r="BD45" s="179"/>
      <c r="BE45" s="179"/>
      <c r="BF45" s="215"/>
    </row>
    <row r="46" spans="1:58" x14ac:dyDescent="0.25">
      <c r="A46" s="216" t="s">
        <v>47</v>
      </c>
      <c r="B46" s="217"/>
      <c r="C46" s="239"/>
      <c r="D46" s="263"/>
      <c r="E46" s="220"/>
      <c r="F46" s="193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215"/>
      <c r="AB46" s="215"/>
      <c r="AC46" s="215"/>
      <c r="AD46" s="215"/>
      <c r="AE46" s="215"/>
      <c r="AF46" s="179"/>
      <c r="AG46" s="179"/>
      <c r="AH46" s="179"/>
      <c r="AI46" s="179"/>
      <c r="AJ46" s="179"/>
      <c r="AK46" s="192"/>
      <c r="AL46" s="192"/>
      <c r="AM46" s="192"/>
      <c r="AN46" s="192"/>
      <c r="AO46" s="192"/>
      <c r="AP46" s="192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179"/>
      <c r="BB46" s="179"/>
      <c r="BC46" s="179"/>
      <c r="BD46" s="179"/>
      <c r="BE46" s="179"/>
      <c r="BF46" s="215"/>
    </row>
    <row r="47" spans="1:58" x14ac:dyDescent="0.25">
      <c r="A47" s="216" t="s">
        <v>46</v>
      </c>
      <c r="B47" s="217"/>
      <c r="C47" s="239"/>
      <c r="D47" s="263"/>
      <c r="E47" s="220"/>
      <c r="F47" s="193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215"/>
      <c r="AB47" s="215"/>
      <c r="AC47" s="215"/>
      <c r="AD47" s="215"/>
      <c r="AE47" s="215"/>
      <c r="AF47" s="179"/>
      <c r="AG47" s="179"/>
      <c r="AH47" s="179"/>
      <c r="AI47" s="179"/>
      <c r="AJ47" s="179"/>
      <c r="AK47" s="192"/>
      <c r="AL47" s="192"/>
      <c r="AM47" s="192"/>
      <c r="AN47" s="192"/>
      <c r="AO47" s="192"/>
      <c r="AP47" s="192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179"/>
      <c r="BB47" s="179"/>
      <c r="BC47" s="179"/>
      <c r="BD47" s="179"/>
      <c r="BE47" s="179"/>
      <c r="BF47" s="215"/>
    </row>
    <row r="48" spans="1:58" x14ac:dyDescent="0.25">
      <c r="A48" s="216" t="s">
        <v>45</v>
      </c>
      <c r="B48" s="217"/>
      <c r="C48" s="239"/>
      <c r="D48" s="263"/>
      <c r="E48" s="220"/>
      <c r="F48" s="193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215"/>
      <c r="AB48" s="215"/>
      <c r="AC48" s="215"/>
      <c r="AD48" s="215"/>
      <c r="AE48" s="215"/>
      <c r="AF48" s="179"/>
      <c r="AG48" s="179"/>
      <c r="AH48" s="179"/>
      <c r="AI48" s="179"/>
      <c r="AJ48" s="179"/>
      <c r="AK48" s="192"/>
      <c r="AL48" s="192"/>
      <c r="AM48" s="192"/>
      <c r="AN48" s="192"/>
      <c r="AO48" s="192"/>
      <c r="AP48" s="192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179"/>
      <c r="BB48" s="179"/>
      <c r="BC48" s="179"/>
      <c r="BD48" s="179"/>
      <c r="BE48" s="179"/>
      <c r="BF48" s="215"/>
    </row>
    <row r="49" spans="1:57" x14ac:dyDescent="0.25">
      <c r="A49" s="216" t="s">
        <v>44</v>
      </c>
      <c r="B49" s="217"/>
      <c r="C49" s="239"/>
      <c r="D49" s="263"/>
      <c r="E49" s="220"/>
      <c r="F49" s="193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215"/>
      <c r="AB49" s="215"/>
      <c r="AC49" s="215"/>
      <c r="AD49" s="215"/>
      <c r="AE49" s="215"/>
      <c r="AF49" s="179"/>
      <c r="AG49" s="179"/>
      <c r="AH49" s="179"/>
      <c r="AI49" s="179"/>
      <c r="AJ49" s="179"/>
      <c r="AK49" s="192"/>
      <c r="AL49" s="192"/>
      <c r="AM49" s="192"/>
      <c r="AN49" s="192"/>
      <c r="AO49" s="192"/>
      <c r="AP49" s="192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179"/>
      <c r="BB49" s="179"/>
      <c r="BC49" s="179"/>
      <c r="BD49" s="179"/>
      <c r="BE49" s="179"/>
    </row>
    <row r="50" spans="1:57" x14ac:dyDescent="0.25">
      <c r="A50" s="216" t="s">
        <v>43</v>
      </c>
      <c r="B50" s="217"/>
      <c r="C50" s="239"/>
      <c r="D50" s="263"/>
      <c r="E50" s="220"/>
      <c r="F50" s="193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215"/>
      <c r="AB50" s="215"/>
      <c r="AC50" s="215"/>
      <c r="AD50" s="215"/>
      <c r="AE50" s="215"/>
      <c r="AF50" s="179"/>
      <c r="AG50" s="179"/>
      <c r="AH50" s="179"/>
      <c r="AI50" s="179"/>
      <c r="AJ50" s="179"/>
      <c r="AK50" s="192"/>
      <c r="AL50" s="192"/>
      <c r="AM50" s="192"/>
      <c r="AN50" s="192"/>
      <c r="AO50" s="192"/>
      <c r="AP50" s="192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179"/>
      <c r="BB50" s="179"/>
      <c r="BC50" s="179"/>
      <c r="BD50" s="179"/>
      <c r="BE50" s="179"/>
    </row>
    <row r="51" spans="1:57" x14ac:dyDescent="0.25">
      <c r="A51" s="216" t="s">
        <v>42</v>
      </c>
      <c r="B51" s="217"/>
      <c r="C51" s="239"/>
      <c r="D51" s="263"/>
      <c r="E51" s="220"/>
      <c r="F51" s="193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215"/>
      <c r="AB51" s="215"/>
      <c r="AC51" s="215"/>
      <c r="AD51" s="215"/>
      <c r="AE51" s="215"/>
      <c r="AF51" s="179"/>
      <c r="AG51" s="179"/>
      <c r="AH51" s="179"/>
      <c r="AI51" s="179"/>
      <c r="AJ51" s="179"/>
      <c r="AK51" s="192"/>
      <c r="AL51" s="192"/>
      <c r="AM51" s="192"/>
      <c r="AN51" s="192"/>
      <c r="AO51" s="192"/>
      <c r="AP51" s="192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179"/>
      <c r="BB51" s="179"/>
      <c r="BC51" s="179"/>
      <c r="BD51" s="179"/>
      <c r="BE51" s="179"/>
    </row>
    <row r="52" spans="1:57" x14ac:dyDescent="0.25">
      <c r="A52" s="216" t="s">
        <v>41</v>
      </c>
      <c r="B52" s="217"/>
      <c r="C52" s="239"/>
      <c r="D52" s="263"/>
      <c r="E52" s="220"/>
      <c r="F52" s="193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215"/>
      <c r="AB52" s="215"/>
      <c r="AC52" s="215"/>
      <c r="AD52" s="215"/>
      <c r="AE52" s="215"/>
      <c r="AF52" s="179"/>
      <c r="AG52" s="179"/>
      <c r="AH52" s="179"/>
      <c r="AI52" s="179"/>
      <c r="AJ52" s="179"/>
      <c r="AK52" s="192"/>
      <c r="AL52" s="192"/>
      <c r="AM52" s="192"/>
      <c r="AN52" s="192"/>
      <c r="AO52" s="192"/>
      <c r="AP52" s="192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179"/>
      <c r="BB52" s="179"/>
      <c r="BC52" s="179"/>
      <c r="BD52" s="179"/>
      <c r="BE52" s="179"/>
    </row>
    <row r="53" spans="1:57" x14ac:dyDescent="0.25">
      <c r="A53" s="216" t="s">
        <v>40</v>
      </c>
      <c r="B53" s="217"/>
      <c r="C53" s="239"/>
      <c r="D53" s="263"/>
      <c r="E53" s="220"/>
      <c r="F53" s="193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215"/>
      <c r="AB53" s="215"/>
      <c r="AC53" s="215"/>
      <c r="AD53" s="215"/>
      <c r="AE53" s="215"/>
      <c r="AF53" s="179"/>
      <c r="AG53" s="179"/>
      <c r="AH53" s="179"/>
      <c r="AI53" s="179"/>
      <c r="AJ53" s="179"/>
      <c r="AK53" s="192"/>
      <c r="AL53" s="192"/>
      <c r="AM53" s="192"/>
      <c r="AN53" s="192"/>
      <c r="AO53" s="192"/>
      <c r="AP53" s="192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179"/>
      <c r="BB53" s="179"/>
      <c r="BC53" s="179"/>
      <c r="BD53" s="179"/>
      <c r="BE53" s="179"/>
    </row>
    <row r="54" spans="1:57" x14ac:dyDescent="0.25">
      <c r="A54" s="216" t="s">
        <v>39</v>
      </c>
      <c r="B54" s="217"/>
      <c r="C54" s="239"/>
      <c r="D54" s="263"/>
      <c r="E54" s="220"/>
      <c r="F54" s="193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215"/>
      <c r="AB54" s="215"/>
      <c r="AC54" s="215"/>
      <c r="AD54" s="215"/>
      <c r="AE54" s="215"/>
      <c r="AF54" s="179"/>
      <c r="AG54" s="179"/>
      <c r="AH54" s="179"/>
      <c r="AI54" s="179"/>
      <c r="AJ54" s="179"/>
      <c r="AK54" s="192"/>
      <c r="AL54" s="192"/>
      <c r="AM54" s="192"/>
      <c r="AN54" s="192"/>
      <c r="AO54" s="192"/>
      <c r="AP54" s="192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79"/>
      <c r="BB54" s="179"/>
      <c r="BC54" s="179"/>
      <c r="BD54" s="179"/>
      <c r="BE54" s="179"/>
    </row>
    <row r="55" spans="1:57" x14ac:dyDescent="0.25">
      <c r="A55" s="216" t="s">
        <v>38</v>
      </c>
      <c r="B55" s="217"/>
      <c r="C55" s="240"/>
      <c r="D55" s="263"/>
      <c r="E55" s="220"/>
      <c r="F55" s="193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215"/>
      <c r="AB55" s="215"/>
      <c r="AC55" s="215"/>
      <c r="AD55" s="215"/>
      <c r="AE55" s="215"/>
      <c r="AF55" s="179"/>
      <c r="AG55" s="179"/>
      <c r="AH55" s="179"/>
      <c r="AI55" s="179"/>
      <c r="AJ55" s="179"/>
      <c r="AK55" s="192"/>
      <c r="AL55" s="192"/>
      <c r="AM55" s="192"/>
      <c r="AN55" s="192"/>
      <c r="AO55" s="192"/>
      <c r="AP55" s="192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179"/>
      <c r="BB55" s="179"/>
      <c r="BC55" s="179"/>
      <c r="BD55" s="179"/>
      <c r="BE55" s="179"/>
    </row>
    <row r="56" spans="1:57" x14ac:dyDescent="0.25">
      <c r="A56" s="187" t="s">
        <v>20</v>
      </c>
      <c r="B56" s="188"/>
      <c r="C56" s="251">
        <v>0</v>
      </c>
      <c r="D56" s="220"/>
      <c r="E56" s="220"/>
      <c r="F56" s="193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215"/>
      <c r="AB56" s="215"/>
      <c r="AC56" s="215"/>
      <c r="AD56" s="215"/>
      <c r="AE56" s="215"/>
      <c r="AF56" s="179"/>
      <c r="AG56" s="179"/>
      <c r="AH56" s="179"/>
      <c r="AI56" s="179"/>
      <c r="AJ56" s="179"/>
      <c r="AK56" s="192"/>
      <c r="AL56" s="192"/>
      <c r="AM56" s="192"/>
      <c r="AN56" s="192"/>
      <c r="AO56" s="192"/>
      <c r="AP56" s="192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179"/>
      <c r="BB56" s="179"/>
      <c r="BC56" s="179"/>
      <c r="BD56" s="179"/>
      <c r="BE56" s="179"/>
    </row>
    <row r="57" spans="1:57" x14ac:dyDescent="0.25">
      <c r="A57" s="223" t="s">
        <v>37</v>
      </c>
      <c r="B57" s="224"/>
      <c r="C57" s="213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7"/>
      <c r="AB57" s="267"/>
      <c r="AC57" s="267"/>
      <c r="AD57" s="267"/>
      <c r="AE57" s="267"/>
      <c r="AF57" s="262"/>
      <c r="AG57" s="262"/>
      <c r="AH57" s="262"/>
      <c r="AI57" s="262"/>
      <c r="AJ57" s="262"/>
      <c r="AK57" s="264"/>
      <c r="AL57" s="264"/>
      <c r="AM57" s="264"/>
      <c r="AN57" s="264"/>
      <c r="AO57" s="264"/>
      <c r="AP57" s="264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2"/>
      <c r="BB57" s="262"/>
      <c r="BC57" s="262"/>
      <c r="BD57" s="262"/>
      <c r="BE57" s="262"/>
    </row>
    <row r="58" spans="1:57" x14ac:dyDescent="0.25">
      <c r="A58" s="211" t="s">
        <v>35</v>
      </c>
      <c r="B58" s="212" t="s">
        <v>20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7"/>
      <c r="AB58" s="267"/>
      <c r="AC58" s="267"/>
      <c r="AD58" s="267"/>
      <c r="AE58" s="267"/>
      <c r="AF58" s="262"/>
      <c r="AG58" s="262"/>
      <c r="AH58" s="262"/>
      <c r="AI58" s="262"/>
      <c r="AJ58" s="262"/>
      <c r="AK58" s="264"/>
      <c r="AL58" s="264"/>
      <c r="AM58" s="264"/>
      <c r="AN58" s="264"/>
      <c r="AO58" s="264"/>
      <c r="AP58" s="264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2"/>
      <c r="BB58" s="262"/>
      <c r="BC58" s="262"/>
      <c r="BD58" s="262"/>
      <c r="BE58" s="262"/>
    </row>
    <row r="59" spans="1:57" x14ac:dyDescent="0.25">
      <c r="A59" s="225" t="s">
        <v>34</v>
      </c>
      <c r="B59" s="235"/>
      <c r="C59" s="26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7"/>
      <c r="AB59" s="267"/>
      <c r="AC59" s="267"/>
      <c r="AD59" s="267"/>
      <c r="AE59" s="267"/>
      <c r="AF59" s="262"/>
      <c r="AG59" s="262"/>
      <c r="AH59" s="262"/>
      <c r="AI59" s="262"/>
      <c r="AJ59" s="262"/>
      <c r="AK59" s="264"/>
      <c r="AL59" s="264"/>
      <c r="AM59" s="264"/>
      <c r="AN59" s="264"/>
      <c r="AO59" s="264"/>
      <c r="AP59" s="264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2"/>
      <c r="BB59" s="262"/>
      <c r="BC59" s="262"/>
      <c r="BD59" s="262"/>
      <c r="BE59" s="262"/>
    </row>
    <row r="60" spans="1:57" x14ac:dyDescent="0.25">
      <c r="A60" s="226" t="s">
        <v>33</v>
      </c>
      <c r="B60" s="236"/>
      <c r="C60" s="262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7"/>
      <c r="AB60" s="267"/>
      <c r="AC60" s="267"/>
      <c r="AD60" s="267"/>
      <c r="AE60" s="267"/>
      <c r="AF60" s="262"/>
      <c r="AG60" s="262"/>
      <c r="AH60" s="262"/>
      <c r="AI60" s="262"/>
      <c r="AJ60" s="262"/>
      <c r="AK60" s="264"/>
      <c r="AL60" s="264"/>
      <c r="AM60" s="264"/>
      <c r="AN60" s="264"/>
      <c r="AO60" s="264"/>
      <c r="AP60" s="264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2"/>
      <c r="BB60" s="262"/>
      <c r="BC60" s="262"/>
      <c r="BD60" s="262"/>
      <c r="BE60" s="262"/>
    </row>
    <row r="61" spans="1:57" x14ac:dyDescent="0.25">
      <c r="A61" s="226" t="s">
        <v>32</v>
      </c>
      <c r="B61" s="236"/>
      <c r="C61" s="26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7"/>
      <c r="AB61" s="267"/>
      <c r="AC61" s="267"/>
      <c r="AD61" s="267"/>
      <c r="AE61" s="267"/>
      <c r="AF61" s="262"/>
      <c r="AG61" s="262"/>
      <c r="AH61" s="262"/>
      <c r="AI61" s="262"/>
      <c r="AJ61" s="262"/>
      <c r="AK61" s="264"/>
      <c r="AL61" s="264"/>
      <c r="AM61" s="264"/>
      <c r="AN61" s="264"/>
      <c r="AO61" s="264"/>
      <c r="AP61" s="264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2"/>
      <c r="BB61" s="262"/>
      <c r="BC61" s="262"/>
      <c r="BD61" s="262"/>
      <c r="BE61" s="262"/>
    </row>
    <row r="62" spans="1:57" x14ac:dyDescent="0.25">
      <c r="A62" s="226" t="s">
        <v>31</v>
      </c>
      <c r="B62" s="236"/>
      <c r="C62" s="262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7"/>
      <c r="AB62" s="267"/>
      <c r="AC62" s="267"/>
      <c r="AD62" s="267"/>
      <c r="AE62" s="267"/>
      <c r="AF62" s="262"/>
      <c r="AG62" s="262"/>
      <c r="AH62" s="262"/>
      <c r="AI62" s="262"/>
      <c r="AJ62" s="262"/>
      <c r="AK62" s="264"/>
      <c r="AL62" s="264"/>
      <c r="AM62" s="264"/>
      <c r="AN62" s="264"/>
      <c r="AO62" s="264"/>
      <c r="AP62" s="264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2"/>
      <c r="BB62" s="262"/>
      <c r="BC62" s="262"/>
      <c r="BD62" s="262"/>
      <c r="BE62" s="262"/>
    </row>
    <row r="63" spans="1:57" ht="22.5" x14ac:dyDescent="0.25">
      <c r="A63" s="227" t="s">
        <v>30</v>
      </c>
      <c r="B63" s="238"/>
      <c r="C63" s="262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7"/>
      <c r="AB63" s="267"/>
      <c r="AC63" s="267"/>
      <c r="AD63" s="267"/>
      <c r="AE63" s="267"/>
      <c r="AF63" s="262"/>
      <c r="AG63" s="262"/>
      <c r="AH63" s="262"/>
      <c r="AI63" s="262"/>
      <c r="AJ63" s="262"/>
      <c r="AK63" s="264"/>
      <c r="AL63" s="264"/>
      <c r="AM63" s="264"/>
      <c r="AN63" s="264"/>
      <c r="AO63" s="264"/>
      <c r="AP63" s="264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2"/>
      <c r="BB63" s="262"/>
      <c r="BC63" s="262"/>
      <c r="BD63" s="262"/>
      <c r="BE63" s="262"/>
    </row>
    <row r="64" spans="1:57" x14ac:dyDescent="0.25">
      <c r="A64" s="223" t="s">
        <v>36</v>
      </c>
      <c r="B64" s="228"/>
      <c r="C64" s="207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7"/>
      <c r="AB64" s="267"/>
      <c r="AC64" s="267"/>
      <c r="AD64" s="267"/>
      <c r="AE64" s="267"/>
      <c r="AF64" s="262"/>
      <c r="AG64" s="262"/>
      <c r="AH64" s="262"/>
      <c r="AI64" s="262"/>
      <c r="AJ64" s="262"/>
      <c r="AK64" s="264"/>
      <c r="AL64" s="264"/>
      <c r="AM64" s="264"/>
      <c r="AN64" s="264"/>
      <c r="AO64" s="264"/>
      <c r="AP64" s="264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2"/>
      <c r="BB64" s="262"/>
      <c r="BC64" s="262"/>
      <c r="BD64" s="262"/>
      <c r="BE64" s="262"/>
    </row>
    <row r="65" spans="1:57" x14ac:dyDescent="0.25">
      <c r="A65" s="211" t="s">
        <v>35</v>
      </c>
      <c r="B65" s="212" t="s">
        <v>20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7"/>
      <c r="AB65" s="267"/>
      <c r="AC65" s="267"/>
      <c r="AD65" s="267"/>
      <c r="AE65" s="267"/>
      <c r="AF65" s="262"/>
      <c r="AG65" s="262"/>
      <c r="AH65" s="262"/>
      <c r="AI65" s="262"/>
      <c r="AJ65" s="262"/>
      <c r="AK65" s="264"/>
      <c r="AL65" s="264"/>
      <c r="AM65" s="264"/>
      <c r="AN65" s="264"/>
      <c r="AO65" s="264"/>
      <c r="AP65" s="264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2"/>
      <c r="BB65" s="262"/>
      <c r="BC65" s="262"/>
      <c r="BD65" s="262"/>
      <c r="BE65" s="262"/>
    </row>
    <row r="66" spans="1:57" x14ac:dyDescent="0.25">
      <c r="A66" s="225" t="s">
        <v>34</v>
      </c>
      <c r="B66" s="235"/>
      <c r="C66" s="262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7"/>
      <c r="AB66" s="267"/>
      <c r="AC66" s="267"/>
      <c r="AD66" s="267"/>
      <c r="AE66" s="267"/>
      <c r="AF66" s="262"/>
      <c r="AG66" s="262"/>
      <c r="AH66" s="262"/>
      <c r="AI66" s="262"/>
      <c r="AJ66" s="262"/>
      <c r="AK66" s="264"/>
      <c r="AL66" s="264"/>
      <c r="AM66" s="264"/>
      <c r="AN66" s="264"/>
      <c r="AO66" s="264"/>
      <c r="AP66" s="264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2"/>
      <c r="BB66" s="262"/>
      <c r="BC66" s="262"/>
      <c r="BD66" s="262"/>
      <c r="BE66" s="262"/>
    </row>
    <row r="67" spans="1:57" x14ac:dyDescent="0.25">
      <c r="A67" s="226" t="s">
        <v>33</v>
      </c>
      <c r="B67" s="236"/>
      <c r="C67" s="26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7"/>
      <c r="AB67" s="267"/>
      <c r="AC67" s="267"/>
      <c r="AD67" s="267"/>
      <c r="AE67" s="267"/>
      <c r="AF67" s="262"/>
      <c r="AG67" s="262"/>
      <c r="AH67" s="262"/>
      <c r="AI67" s="262"/>
      <c r="AJ67" s="262"/>
      <c r="AK67" s="264"/>
      <c r="AL67" s="264"/>
      <c r="AM67" s="264"/>
      <c r="AN67" s="264"/>
      <c r="AO67" s="264"/>
      <c r="AP67" s="264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2"/>
      <c r="BB67" s="262"/>
      <c r="BC67" s="262"/>
      <c r="BD67" s="262"/>
      <c r="BE67" s="262"/>
    </row>
    <row r="68" spans="1:57" x14ac:dyDescent="0.25">
      <c r="A68" s="226" t="s">
        <v>32</v>
      </c>
      <c r="B68" s="236"/>
      <c r="C68" s="26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7"/>
      <c r="AB68" s="267"/>
      <c r="AC68" s="267"/>
      <c r="AD68" s="267"/>
      <c r="AE68" s="267"/>
      <c r="AF68" s="262"/>
      <c r="AG68" s="262"/>
      <c r="AH68" s="262"/>
      <c r="AI68" s="262"/>
      <c r="AJ68" s="262"/>
      <c r="AK68" s="264"/>
      <c r="AL68" s="264"/>
      <c r="AM68" s="264"/>
      <c r="AN68" s="264"/>
      <c r="AO68" s="264"/>
      <c r="AP68" s="264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2"/>
      <c r="BB68" s="262"/>
      <c r="BC68" s="262"/>
      <c r="BD68" s="262"/>
      <c r="BE68" s="262"/>
    </row>
    <row r="69" spans="1:57" x14ac:dyDescent="0.25">
      <c r="A69" s="226" t="s">
        <v>31</v>
      </c>
      <c r="B69" s="236"/>
      <c r="C69" s="262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7"/>
      <c r="AB69" s="267"/>
      <c r="AC69" s="267"/>
      <c r="AD69" s="267"/>
      <c r="AE69" s="267"/>
      <c r="AF69" s="262"/>
      <c r="AG69" s="262"/>
      <c r="AH69" s="262"/>
      <c r="AI69" s="262"/>
      <c r="AJ69" s="262"/>
      <c r="AK69" s="264"/>
      <c r="AL69" s="264"/>
      <c r="AM69" s="264"/>
      <c r="AN69" s="264"/>
      <c r="AO69" s="264"/>
      <c r="AP69" s="264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2"/>
      <c r="BB69" s="262"/>
      <c r="BC69" s="262"/>
      <c r="BD69" s="262"/>
      <c r="BE69" s="262"/>
    </row>
    <row r="70" spans="1:57" ht="22.5" x14ac:dyDescent="0.25">
      <c r="A70" s="227" t="s">
        <v>30</v>
      </c>
      <c r="B70" s="238"/>
      <c r="C70" s="262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7"/>
      <c r="AB70" s="267"/>
      <c r="AC70" s="267"/>
      <c r="AD70" s="267"/>
      <c r="AE70" s="267"/>
      <c r="AF70" s="262"/>
      <c r="AG70" s="262"/>
      <c r="AH70" s="262"/>
      <c r="AI70" s="262"/>
      <c r="AJ70" s="262"/>
      <c r="AK70" s="264"/>
      <c r="AL70" s="264"/>
      <c r="AM70" s="264"/>
      <c r="AN70" s="264"/>
      <c r="AO70" s="264"/>
      <c r="AP70" s="264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2"/>
      <c r="BB70" s="262"/>
      <c r="BC70" s="262"/>
      <c r="BD70" s="262"/>
      <c r="BE70" s="262"/>
    </row>
    <row r="71" spans="1:57" x14ac:dyDescent="0.25">
      <c r="A71" s="223" t="s">
        <v>29</v>
      </c>
      <c r="B71" s="228"/>
      <c r="C71" s="207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7"/>
      <c r="AB71" s="267"/>
      <c r="AC71" s="267"/>
      <c r="AD71" s="267"/>
      <c r="AE71" s="267"/>
      <c r="AF71" s="262"/>
      <c r="AG71" s="262"/>
      <c r="AH71" s="262"/>
      <c r="AI71" s="262"/>
      <c r="AJ71" s="262"/>
      <c r="AK71" s="264"/>
      <c r="AL71" s="264"/>
      <c r="AM71" s="264"/>
      <c r="AN71" s="264"/>
      <c r="AO71" s="264"/>
      <c r="AP71" s="264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2"/>
      <c r="BB71" s="262"/>
      <c r="BC71" s="262"/>
      <c r="BD71" s="262"/>
      <c r="BE71" s="262"/>
    </row>
    <row r="72" spans="1:57" ht="63" x14ac:dyDescent="0.25">
      <c r="A72" s="427" t="s">
        <v>28</v>
      </c>
      <c r="B72" s="428"/>
      <c r="C72" s="198" t="s">
        <v>20</v>
      </c>
      <c r="D72" s="198" t="s">
        <v>27</v>
      </c>
      <c r="E72" s="198" t="s">
        <v>26</v>
      </c>
      <c r="F72" s="198" t="s">
        <v>25</v>
      </c>
      <c r="G72" s="176"/>
      <c r="H72" s="176"/>
      <c r="I72" s="176"/>
      <c r="J72" s="176"/>
      <c r="K72" s="176"/>
      <c r="L72" s="176"/>
      <c r="M72" s="176"/>
      <c r="N72" s="176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7"/>
      <c r="AB72" s="267"/>
      <c r="AC72" s="267"/>
      <c r="AD72" s="267"/>
      <c r="AE72" s="267"/>
      <c r="AF72" s="262"/>
      <c r="AG72" s="262"/>
      <c r="AH72" s="262"/>
      <c r="AI72" s="262"/>
      <c r="AJ72" s="262"/>
      <c r="AK72" s="264"/>
      <c r="AL72" s="264"/>
      <c r="AM72" s="264"/>
      <c r="AN72" s="264"/>
      <c r="AO72" s="264"/>
      <c r="AP72" s="264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2"/>
      <c r="BB72" s="262"/>
      <c r="BC72" s="262"/>
      <c r="BD72" s="262"/>
      <c r="BE72" s="262"/>
    </row>
    <row r="73" spans="1:57" x14ac:dyDescent="0.25">
      <c r="A73" s="419" t="s">
        <v>24</v>
      </c>
      <c r="B73" s="420"/>
      <c r="C73" s="251">
        <v>0</v>
      </c>
      <c r="D73" s="238"/>
      <c r="E73" s="238"/>
      <c r="F73" s="238"/>
      <c r="G73" s="262"/>
      <c r="H73" s="176"/>
      <c r="I73" s="176"/>
      <c r="J73" s="176"/>
      <c r="K73" s="176"/>
      <c r="L73" s="176"/>
      <c r="M73" s="176"/>
      <c r="N73" s="176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7"/>
      <c r="AB73" s="267"/>
      <c r="AC73" s="267"/>
      <c r="AD73" s="267"/>
      <c r="AE73" s="267"/>
      <c r="AF73" s="262"/>
      <c r="AG73" s="262"/>
      <c r="AH73" s="262"/>
      <c r="AI73" s="262"/>
      <c r="AJ73" s="262"/>
      <c r="AK73" s="264"/>
      <c r="AL73" s="264"/>
      <c r="AM73" s="264"/>
      <c r="AN73" s="264"/>
      <c r="AO73" s="264"/>
      <c r="AP73" s="264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2"/>
      <c r="BB73" s="262"/>
      <c r="BC73" s="262"/>
      <c r="BD73" s="262"/>
      <c r="BE73" s="262"/>
    </row>
    <row r="74" spans="1:57" x14ac:dyDescent="0.25">
      <c r="A74" s="210" t="s">
        <v>23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76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7"/>
      <c r="AB74" s="267"/>
      <c r="AC74" s="267"/>
      <c r="AD74" s="267"/>
      <c r="AE74" s="267"/>
      <c r="AF74" s="262"/>
      <c r="AG74" s="262"/>
      <c r="AH74" s="262"/>
      <c r="AI74" s="262"/>
      <c r="AJ74" s="262"/>
      <c r="AK74" s="264"/>
      <c r="AL74" s="264"/>
      <c r="AM74" s="264"/>
      <c r="AN74" s="264"/>
      <c r="AO74" s="264"/>
      <c r="AP74" s="264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2"/>
      <c r="BB74" s="262"/>
      <c r="BC74" s="262"/>
      <c r="BD74" s="262"/>
      <c r="BE74" s="262"/>
    </row>
    <row r="75" spans="1:57" x14ac:dyDescent="0.25">
      <c r="A75" s="411" t="s">
        <v>21</v>
      </c>
      <c r="B75" s="412"/>
      <c r="C75" s="413"/>
      <c r="D75" s="198" t="s">
        <v>20</v>
      </c>
      <c r="E75" s="270"/>
      <c r="F75" s="270"/>
      <c r="G75" s="270"/>
      <c r="H75" s="270"/>
      <c r="I75" s="176"/>
      <c r="J75" s="176"/>
      <c r="K75" s="176"/>
      <c r="L75" s="176"/>
      <c r="M75" s="176"/>
      <c r="N75" s="176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7"/>
      <c r="AB75" s="267"/>
      <c r="AC75" s="267"/>
      <c r="AD75" s="267"/>
      <c r="AE75" s="267"/>
      <c r="AF75" s="262"/>
      <c r="AG75" s="262"/>
      <c r="AH75" s="262"/>
      <c r="AI75" s="262"/>
      <c r="AJ75" s="262"/>
      <c r="AK75" s="264"/>
      <c r="AL75" s="264"/>
      <c r="AM75" s="264"/>
      <c r="AN75" s="264"/>
      <c r="AO75" s="264"/>
      <c r="AP75" s="264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2"/>
      <c r="BB75" s="262"/>
      <c r="BC75" s="262"/>
      <c r="BD75" s="262"/>
      <c r="BE75" s="262"/>
    </row>
    <row r="76" spans="1:57" x14ac:dyDescent="0.25">
      <c r="A76" s="230" t="s">
        <v>15</v>
      </c>
      <c r="B76" s="231"/>
      <c r="C76" s="232"/>
      <c r="D76" s="259"/>
      <c r="E76" s="271"/>
      <c r="F76" s="271"/>
      <c r="G76" s="271"/>
      <c r="H76" s="271"/>
      <c r="I76" s="176"/>
      <c r="J76" s="176"/>
      <c r="K76" s="176"/>
      <c r="L76" s="176"/>
      <c r="M76" s="176"/>
      <c r="N76" s="176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7"/>
      <c r="AB76" s="267"/>
      <c r="AC76" s="267"/>
      <c r="AD76" s="267"/>
      <c r="AE76" s="267"/>
      <c r="AF76" s="262"/>
      <c r="AG76" s="262"/>
      <c r="AH76" s="262"/>
      <c r="AI76" s="262"/>
      <c r="AJ76" s="262"/>
      <c r="AK76" s="264"/>
      <c r="AL76" s="264"/>
      <c r="AM76" s="264"/>
      <c r="AN76" s="264"/>
      <c r="AO76" s="264"/>
      <c r="AP76" s="264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2"/>
      <c r="BB76" s="262"/>
      <c r="BC76" s="262"/>
      <c r="BD76" s="262"/>
      <c r="BE76" s="262"/>
    </row>
    <row r="77" spans="1:57" x14ac:dyDescent="0.25">
      <c r="A77" s="210" t="s">
        <v>22</v>
      </c>
      <c r="B77" s="218"/>
      <c r="C77" s="218"/>
      <c r="D77" s="218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7"/>
      <c r="AB77" s="267"/>
      <c r="AC77" s="267"/>
      <c r="AD77" s="267"/>
      <c r="AE77" s="267"/>
      <c r="AF77" s="262"/>
      <c r="AG77" s="262"/>
      <c r="AH77" s="262"/>
      <c r="AI77" s="262"/>
      <c r="AJ77" s="262"/>
      <c r="AK77" s="264"/>
      <c r="AL77" s="264"/>
      <c r="AM77" s="264"/>
      <c r="AN77" s="264"/>
      <c r="AO77" s="264"/>
      <c r="AP77" s="264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2"/>
      <c r="BB77" s="262"/>
      <c r="BC77" s="262"/>
      <c r="BD77" s="262"/>
      <c r="BE77" s="262"/>
    </row>
    <row r="78" spans="1:57" ht="63" x14ac:dyDescent="0.25">
      <c r="A78" s="411" t="s">
        <v>21</v>
      </c>
      <c r="B78" s="412"/>
      <c r="C78" s="413"/>
      <c r="D78" s="198" t="s">
        <v>20</v>
      </c>
      <c r="E78" s="198" t="s">
        <v>19</v>
      </c>
      <c r="F78" s="198" t="s">
        <v>18</v>
      </c>
      <c r="G78" s="198" t="s">
        <v>17</v>
      </c>
      <c r="H78" s="198" t="s">
        <v>16</v>
      </c>
      <c r="I78" s="176"/>
      <c r="J78" s="176"/>
      <c r="K78" s="176"/>
      <c r="L78" s="176"/>
      <c r="M78" s="176"/>
      <c r="N78" s="176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7"/>
      <c r="AB78" s="267"/>
      <c r="AC78" s="267"/>
      <c r="AD78" s="267"/>
      <c r="AE78" s="267"/>
      <c r="AF78" s="262"/>
      <c r="AG78" s="262"/>
      <c r="AH78" s="262"/>
      <c r="AI78" s="262"/>
      <c r="AJ78" s="262"/>
      <c r="AK78" s="264"/>
      <c r="AL78" s="264"/>
      <c r="AM78" s="264"/>
      <c r="AN78" s="264"/>
      <c r="AO78" s="264"/>
      <c r="AP78" s="264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2"/>
      <c r="BB78" s="262"/>
      <c r="BC78" s="262"/>
      <c r="BD78" s="262"/>
      <c r="BE78" s="262"/>
    </row>
    <row r="79" spans="1:57" x14ac:dyDescent="0.25">
      <c r="A79" s="230" t="s">
        <v>15</v>
      </c>
      <c r="B79" s="231"/>
      <c r="C79" s="232"/>
      <c r="D79" s="251">
        <v>0</v>
      </c>
      <c r="E79" s="259"/>
      <c r="F79" s="259"/>
      <c r="G79" s="259"/>
      <c r="H79" s="259"/>
      <c r="I79" s="176"/>
      <c r="J79" s="176"/>
      <c r="K79" s="176"/>
      <c r="L79" s="176"/>
      <c r="M79" s="176"/>
      <c r="N79" s="176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7"/>
      <c r="AB79" s="267"/>
      <c r="AC79" s="267"/>
      <c r="AD79" s="267"/>
      <c r="AE79" s="267"/>
      <c r="AF79" s="262"/>
      <c r="AG79" s="262"/>
      <c r="AH79" s="262"/>
      <c r="AI79" s="262"/>
      <c r="AJ79" s="262"/>
      <c r="AK79" s="264"/>
      <c r="AL79" s="264"/>
      <c r="AM79" s="264"/>
      <c r="AN79" s="264"/>
      <c r="AO79" s="264"/>
      <c r="AP79" s="264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2"/>
      <c r="BB79" s="262"/>
      <c r="BC79" s="262"/>
      <c r="BD79" s="262"/>
      <c r="BE79" s="262"/>
    </row>
    <row r="80" spans="1:57" x14ac:dyDescent="0.25">
      <c r="A80" s="223" t="s">
        <v>14</v>
      </c>
      <c r="B80" s="229"/>
      <c r="C80" s="229"/>
      <c r="D80" s="229"/>
      <c r="E80" s="218"/>
      <c r="F80" s="218"/>
      <c r="G80" s="218"/>
      <c r="H80" s="218"/>
      <c r="I80" s="218"/>
      <c r="J80" s="218"/>
      <c r="K80" s="218"/>
      <c r="L80" s="218"/>
      <c r="M80" s="218"/>
      <c r="N80" s="176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7"/>
      <c r="AB80" s="267"/>
      <c r="AC80" s="267"/>
      <c r="AD80" s="267"/>
      <c r="AE80" s="267"/>
      <c r="AF80" s="262"/>
      <c r="AG80" s="262"/>
      <c r="AH80" s="262"/>
      <c r="AI80" s="262"/>
      <c r="AJ80" s="262"/>
      <c r="AK80" s="264"/>
      <c r="AL80" s="264"/>
      <c r="AM80" s="264"/>
      <c r="AN80" s="264"/>
      <c r="AO80" s="264"/>
      <c r="AP80" s="264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2"/>
      <c r="BB80" s="262"/>
      <c r="BC80" s="262"/>
      <c r="BD80" s="262"/>
      <c r="BE80" s="262"/>
    </row>
    <row r="81" spans="1:57" x14ac:dyDescent="0.25">
      <c r="A81" s="414" t="s">
        <v>13</v>
      </c>
      <c r="B81" s="415" t="s">
        <v>12</v>
      </c>
      <c r="C81" s="415" t="s">
        <v>11</v>
      </c>
      <c r="D81" s="416" t="s">
        <v>10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7"/>
      <c r="AB81" s="267"/>
      <c r="AC81" s="267"/>
      <c r="AD81" s="267"/>
      <c r="AE81" s="267"/>
      <c r="AF81" s="262"/>
      <c r="AG81" s="262"/>
      <c r="AH81" s="262"/>
      <c r="AI81" s="262"/>
      <c r="AJ81" s="262"/>
      <c r="AK81" s="264"/>
      <c r="AL81" s="264"/>
      <c r="AM81" s="264"/>
      <c r="AN81" s="264"/>
      <c r="AO81" s="264"/>
      <c r="AP81" s="264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2"/>
      <c r="BB81" s="262"/>
      <c r="BC81" s="262"/>
      <c r="BD81" s="262"/>
      <c r="BE81" s="262"/>
    </row>
    <row r="82" spans="1:57" x14ac:dyDescent="0.25">
      <c r="A82" s="414"/>
      <c r="B82" s="415"/>
      <c r="C82" s="409"/>
      <c r="D82" s="417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7"/>
      <c r="AB82" s="267"/>
      <c r="AC82" s="267"/>
      <c r="AD82" s="267"/>
      <c r="AE82" s="267"/>
      <c r="AF82" s="262"/>
      <c r="AG82" s="262"/>
      <c r="AH82" s="262"/>
      <c r="AI82" s="262"/>
      <c r="AJ82" s="262"/>
      <c r="AK82" s="264"/>
      <c r="AL82" s="264"/>
      <c r="AM82" s="264"/>
      <c r="AN82" s="264"/>
      <c r="AO82" s="264"/>
      <c r="AP82" s="264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2"/>
      <c r="BB82" s="262"/>
      <c r="BC82" s="262"/>
      <c r="BD82" s="262"/>
      <c r="BE82" s="262"/>
    </row>
    <row r="83" spans="1:57" ht="105" x14ac:dyDescent="0.25">
      <c r="A83" s="416" t="s">
        <v>9</v>
      </c>
      <c r="B83" s="195" t="s">
        <v>8</v>
      </c>
      <c r="C83" s="236"/>
      <c r="D83" s="241"/>
      <c r="E83" s="262"/>
      <c r="F83" s="176"/>
      <c r="G83" s="176"/>
      <c r="H83" s="176"/>
      <c r="I83" s="176"/>
      <c r="J83" s="176"/>
      <c r="K83" s="176"/>
      <c r="L83" s="176"/>
      <c r="M83" s="176"/>
      <c r="N83" s="176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7"/>
      <c r="AB83" s="267"/>
      <c r="AC83" s="267"/>
      <c r="AD83" s="267"/>
      <c r="AE83" s="267"/>
      <c r="AF83" s="262"/>
      <c r="AG83" s="262"/>
      <c r="AH83" s="262"/>
      <c r="AI83" s="262"/>
      <c r="AJ83" s="262"/>
      <c r="AK83" s="264"/>
      <c r="AL83" s="264"/>
      <c r="AM83" s="264"/>
      <c r="AN83" s="264"/>
      <c r="AO83" s="264"/>
      <c r="AP83" s="264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2"/>
      <c r="BB83" s="262"/>
      <c r="BC83" s="262"/>
      <c r="BD83" s="262"/>
      <c r="BE83" s="262"/>
    </row>
    <row r="84" spans="1:57" ht="63" x14ac:dyDescent="0.25">
      <c r="A84" s="418"/>
      <c r="B84" s="196" t="s">
        <v>7</v>
      </c>
      <c r="C84" s="236"/>
      <c r="D84" s="236"/>
      <c r="E84" s="262"/>
      <c r="F84" s="176"/>
      <c r="G84" s="176"/>
      <c r="H84" s="176"/>
      <c r="I84" s="176"/>
      <c r="J84" s="176"/>
      <c r="K84" s="176"/>
      <c r="L84" s="176"/>
      <c r="M84" s="176"/>
      <c r="N84" s="176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7"/>
      <c r="AB84" s="267"/>
      <c r="AC84" s="267"/>
      <c r="AD84" s="267"/>
      <c r="AE84" s="267"/>
      <c r="AF84" s="262"/>
      <c r="AG84" s="262"/>
      <c r="AH84" s="262"/>
      <c r="AI84" s="262"/>
      <c r="AJ84" s="262"/>
      <c r="AK84" s="264"/>
      <c r="AL84" s="264"/>
      <c r="AM84" s="264"/>
      <c r="AN84" s="264"/>
      <c r="AO84" s="264"/>
      <c r="AP84" s="264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2"/>
      <c r="BB84" s="262"/>
      <c r="BC84" s="262"/>
      <c r="BD84" s="262"/>
      <c r="BE84" s="262"/>
    </row>
    <row r="85" spans="1:57" ht="21" x14ac:dyDescent="0.25">
      <c r="A85" s="418"/>
      <c r="B85" s="196" t="s">
        <v>1</v>
      </c>
      <c r="C85" s="236"/>
      <c r="D85" s="236"/>
      <c r="E85" s="262"/>
      <c r="F85" s="176"/>
      <c r="G85" s="176"/>
      <c r="H85" s="176"/>
      <c r="I85" s="176"/>
      <c r="J85" s="176"/>
      <c r="K85" s="176"/>
      <c r="L85" s="176"/>
      <c r="M85" s="176"/>
      <c r="N85" s="176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7"/>
      <c r="AB85" s="267"/>
      <c r="AC85" s="267"/>
      <c r="AD85" s="267"/>
      <c r="AE85" s="267"/>
      <c r="AF85" s="262"/>
      <c r="AG85" s="262"/>
      <c r="AH85" s="262"/>
      <c r="AI85" s="262"/>
      <c r="AJ85" s="262"/>
      <c r="AK85" s="264"/>
      <c r="AL85" s="264"/>
      <c r="AM85" s="264"/>
      <c r="AN85" s="264"/>
      <c r="AO85" s="264"/>
      <c r="AP85" s="264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2"/>
      <c r="BB85" s="262"/>
      <c r="BC85" s="262"/>
      <c r="BD85" s="262"/>
      <c r="BE85" s="262"/>
    </row>
    <row r="86" spans="1:57" ht="31.5" x14ac:dyDescent="0.25">
      <c r="A86" s="417"/>
      <c r="B86" s="197" t="s">
        <v>0</v>
      </c>
      <c r="C86" s="238"/>
      <c r="D86" s="238"/>
      <c r="E86" s="262"/>
      <c r="F86" s="176"/>
      <c r="G86" s="176"/>
      <c r="H86" s="176"/>
      <c r="I86" s="176"/>
      <c r="J86" s="176"/>
      <c r="K86" s="176"/>
      <c r="L86" s="176"/>
      <c r="M86" s="176"/>
      <c r="N86" s="176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7"/>
      <c r="AB86" s="267"/>
      <c r="AC86" s="267"/>
      <c r="AD86" s="267"/>
      <c r="AE86" s="267"/>
      <c r="AF86" s="262"/>
      <c r="AG86" s="262"/>
      <c r="AH86" s="262"/>
      <c r="AI86" s="262"/>
      <c r="AJ86" s="262"/>
      <c r="AK86" s="264"/>
      <c r="AL86" s="264"/>
      <c r="AM86" s="264"/>
      <c r="AN86" s="264"/>
      <c r="AO86" s="264"/>
      <c r="AP86" s="264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2"/>
      <c r="BB86" s="262"/>
      <c r="BC86" s="262"/>
      <c r="BD86" s="262"/>
      <c r="BE86" s="262"/>
    </row>
    <row r="87" spans="1:57" ht="31.5" x14ac:dyDescent="0.25">
      <c r="A87" s="409" t="s">
        <v>6</v>
      </c>
      <c r="B87" s="195" t="s">
        <v>2</v>
      </c>
      <c r="C87" s="235"/>
      <c r="D87" s="235"/>
      <c r="E87" s="262"/>
      <c r="F87" s="176"/>
      <c r="G87" s="176"/>
      <c r="H87" s="176"/>
      <c r="I87" s="176"/>
      <c r="J87" s="176"/>
      <c r="K87" s="176"/>
      <c r="L87" s="176"/>
      <c r="M87" s="176"/>
      <c r="N87" s="176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7"/>
      <c r="AB87" s="267"/>
      <c r="AC87" s="267"/>
      <c r="AD87" s="267"/>
      <c r="AE87" s="267"/>
      <c r="AF87" s="262"/>
      <c r="AG87" s="262"/>
      <c r="AH87" s="262"/>
      <c r="AI87" s="262"/>
      <c r="AJ87" s="262"/>
      <c r="AK87" s="264"/>
      <c r="AL87" s="264"/>
      <c r="AM87" s="264"/>
      <c r="AN87" s="264"/>
      <c r="AO87" s="264"/>
      <c r="AP87" s="264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2"/>
      <c r="BB87" s="262"/>
      <c r="BC87" s="262"/>
      <c r="BD87" s="262"/>
      <c r="BE87" s="262"/>
    </row>
    <row r="88" spans="1:57" ht="31.5" x14ac:dyDescent="0.25">
      <c r="A88" s="410"/>
      <c r="B88" s="196" t="s">
        <v>5</v>
      </c>
      <c r="C88" s="236"/>
      <c r="D88" s="236"/>
      <c r="E88" s="262"/>
      <c r="F88" s="176"/>
      <c r="G88" s="176"/>
      <c r="H88" s="176"/>
      <c r="I88" s="176"/>
      <c r="J88" s="176"/>
      <c r="K88" s="176"/>
      <c r="L88" s="176"/>
      <c r="M88" s="176"/>
      <c r="N88" s="176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7"/>
      <c r="AB88" s="267"/>
      <c r="AC88" s="267"/>
      <c r="AD88" s="267"/>
      <c r="AE88" s="267"/>
      <c r="AF88" s="262"/>
      <c r="AG88" s="262"/>
      <c r="AH88" s="262"/>
      <c r="AI88" s="262"/>
      <c r="AJ88" s="262"/>
      <c r="AK88" s="264"/>
      <c r="AL88" s="264"/>
      <c r="AM88" s="264"/>
      <c r="AN88" s="264"/>
      <c r="AO88" s="264"/>
      <c r="AP88" s="264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2"/>
      <c r="BB88" s="262"/>
      <c r="BC88" s="262"/>
      <c r="BD88" s="262"/>
      <c r="BE88" s="262"/>
    </row>
    <row r="89" spans="1:57" ht="21" x14ac:dyDescent="0.25">
      <c r="A89" s="410"/>
      <c r="B89" s="196" t="s">
        <v>1</v>
      </c>
      <c r="C89" s="236"/>
      <c r="D89" s="236"/>
      <c r="E89" s="262"/>
      <c r="F89" s="176"/>
      <c r="G89" s="176"/>
      <c r="H89" s="176"/>
      <c r="I89" s="176"/>
      <c r="J89" s="176"/>
      <c r="K89" s="176"/>
      <c r="L89" s="176"/>
      <c r="M89" s="176"/>
      <c r="N89" s="176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7"/>
      <c r="AB89" s="267"/>
      <c r="AC89" s="267"/>
      <c r="AD89" s="267"/>
      <c r="AE89" s="267"/>
      <c r="AF89" s="262"/>
      <c r="AG89" s="262"/>
      <c r="AH89" s="262"/>
      <c r="AI89" s="262"/>
      <c r="AJ89" s="262"/>
      <c r="AK89" s="264"/>
      <c r="AL89" s="264"/>
      <c r="AM89" s="264"/>
      <c r="AN89" s="264"/>
      <c r="AO89" s="264"/>
      <c r="AP89" s="264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2"/>
      <c r="BB89" s="262"/>
      <c r="BC89" s="262"/>
      <c r="BD89" s="262"/>
      <c r="BE89" s="262"/>
    </row>
    <row r="90" spans="1:57" ht="42" x14ac:dyDescent="0.25">
      <c r="A90" s="410"/>
      <c r="B90" s="197" t="s">
        <v>4</v>
      </c>
      <c r="C90" s="238"/>
      <c r="D90" s="238"/>
      <c r="E90" s="262"/>
      <c r="F90" s="176"/>
      <c r="G90" s="176"/>
      <c r="H90" s="176"/>
      <c r="I90" s="176"/>
      <c r="J90" s="176"/>
      <c r="K90" s="176"/>
      <c r="L90" s="176"/>
      <c r="M90" s="176"/>
      <c r="N90" s="176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7"/>
      <c r="AB90" s="267"/>
      <c r="AC90" s="267"/>
      <c r="AD90" s="267"/>
      <c r="AE90" s="267"/>
      <c r="AF90" s="262"/>
      <c r="AG90" s="262"/>
      <c r="AH90" s="262"/>
      <c r="AI90" s="262"/>
      <c r="AJ90" s="262"/>
      <c r="AK90" s="264"/>
      <c r="AL90" s="264"/>
      <c r="AM90" s="264"/>
      <c r="AN90" s="264"/>
      <c r="AO90" s="264"/>
      <c r="AP90" s="264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2"/>
      <c r="BB90" s="262"/>
      <c r="BC90" s="262"/>
      <c r="BD90" s="262"/>
      <c r="BE90" s="262"/>
    </row>
    <row r="91" spans="1:57" ht="31.5" x14ac:dyDescent="0.25">
      <c r="A91" s="410" t="s">
        <v>3</v>
      </c>
      <c r="B91" s="195" t="s">
        <v>2</v>
      </c>
      <c r="C91" s="235"/>
      <c r="D91" s="235"/>
      <c r="E91" s="262"/>
      <c r="F91" s="176"/>
      <c r="G91" s="176"/>
      <c r="H91" s="176"/>
      <c r="I91" s="176"/>
      <c r="J91" s="176"/>
      <c r="K91" s="176"/>
      <c r="L91" s="176"/>
      <c r="M91" s="176"/>
      <c r="N91" s="176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7"/>
      <c r="AB91" s="267"/>
      <c r="AC91" s="267"/>
      <c r="AD91" s="267"/>
      <c r="AE91" s="267"/>
      <c r="AF91" s="262"/>
      <c r="AG91" s="262"/>
      <c r="AH91" s="262"/>
      <c r="AI91" s="262"/>
      <c r="AJ91" s="262"/>
      <c r="AK91" s="264"/>
      <c r="AL91" s="264"/>
      <c r="AM91" s="264"/>
      <c r="AN91" s="264"/>
      <c r="AO91" s="264"/>
      <c r="AP91" s="264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2"/>
      <c r="BB91" s="262"/>
      <c r="BC91" s="262"/>
      <c r="BD91" s="262"/>
      <c r="BE91" s="262"/>
    </row>
    <row r="92" spans="1:57" ht="21" x14ac:dyDescent="0.25">
      <c r="A92" s="410"/>
      <c r="B92" s="196" t="s">
        <v>1</v>
      </c>
      <c r="C92" s="236"/>
      <c r="D92" s="236"/>
      <c r="E92" s="262"/>
      <c r="F92" s="176"/>
      <c r="G92" s="176"/>
      <c r="H92" s="176"/>
      <c r="I92" s="176"/>
      <c r="J92" s="176"/>
      <c r="K92" s="176"/>
      <c r="L92" s="176"/>
      <c r="M92" s="176"/>
      <c r="N92" s="176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7"/>
      <c r="AB92" s="267"/>
      <c r="AC92" s="267"/>
      <c r="AD92" s="267"/>
      <c r="AE92" s="267"/>
      <c r="AF92" s="262"/>
      <c r="AG92" s="262"/>
      <c r="AH92" s="262"/>
      <c r="AI92" s="262"/>
      <c r="AJ92" s="262"/>
      <c r="AK92" s="264"/>
      <c r="AL92" s="264"/>
      <c r="AM92" s="264"/>
      <c r="AN92" s="264"/>
      <c r="AO92" s="264"/>
      <c r="AP92" s="264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2"/>
      <c r="BB92" s="262"/>
      <c r="BC92" s="262"/>
      <c r="BD92" s="262"/>
      <c r="BE92" s="262"/>
    </row>
    <row r="93" spans="1:57" ht="31.5" x14ac:dyDescent="0.25">
      <c r="A93" s="410"/>
      <c r="B93" s="197" t="s">
        <v>0</v>
      </c>
      <c r="C93" s="238"/>
      <c r="D93" s="238"/>
      <c r="E93" s="262"/>
      <c r="F93" s="176"/>
      <c r="G93" s="176"/>
      <c r="H93" s="176"/>
      <c r="I93" s="176"/>
      <c r="J93" s="176"/>
      <c r="K93" s="176"/>
      <c r="L93" s="176"/>
      <c r="M93" s="176"/>
      <c r="N93" s="176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7"/>
      <c r="AB93" s="267"/>
      <c r="AC93" s="267"/>
      <c r="AD93" s="267"/>
      <c r="AE93" s="267"/>
      <c r="AF93" s="262"/>
      <c r="AG93" s="262"/>
      <c r="AH93" s="262"/>
      <c r="AI93" s="262"/>
      <c r="AJ93" s="262"/>
      <c r="AK93" s="264"/>
      <c r="AL93" s="264"/>
      <c r="AM93" s="264"/>
      <c r="AN93" s="264"/>
      <c r="AO93" s="264"/>
      <c r="AP93" s="264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2"/>
      <c r="BB93" s="262"/>
      <c r="BC93" s="262"/>
      <c r="BD93" s="262"/>
      <c r="BE93" s="262"/>
    </row>
    <row r="94" spans="1:57" x14ac:dyDescent="0.25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4"/>
      <c r="AL94" s="264"/>
      <c r="AM94" s="264"/>
      <c r="AN94" s="264"/>
      <c r="AO94" s="264"/>
      <c r="AP94" s="264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</row>
    <row r="200" spans="1:56" x14ac:dyDescent="0.25">
      <c r="A200" s="269">
        <v>0</v>
      </c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69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N30" sqref="N30"/>
    </sheetView>
  </sheetViews>
  <sheetFormatPr baseColWidth="10" defaultRowHeight="15" x14ac:dyDescent="0.25"/>
  <sheetData>
    <row r="1" spans="1:58" x14ac:dyDescent="0.25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61"/>
      <c r="AL1" s="361"/>
      <c r="AM1" s="361"/>
      <c r="AN1" s="361"/>
      <c r="AO1" s="361"/>
      <c r="AP1" s="361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</row>
    <row r="2" spans="1:58" x14ac:dyDescent="0.25">
      <c r="A2" s="357" t="s">
        <v>93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61"/>
      <c r="AL2" s="361"/>
      <c r="AM2" s="361"/>
      <c r="AN2" s="361"/>
      <c r="AO2" s="361"/>
      <c r="AP2" s="361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</row>
    <row r="3" spans="1:58" x14ac:dyDescent="0.25">
      <c r="A3" s="357" t="s">
        <v>94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61"/>
      <c r="AL3" s="361"/>
      <c r="AM3" s="361"/>
      <c r="AN3" s="361"/>
      <c r="AO3" s="361"/>
      <c r="AP3" s="361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</row>
    <row r="4" spans="1:58" x14ac:dyDescent="0.25">
      <c r="A4" s="357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61"/>
      <c r="AL4" s="361"/>
      <c r="AM4" s="361"/>
      <c r="AN4" s="361"/>
      <c r="AO4" s="361"/>
      <c r="AP4" s="361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</row>
    <row r="5" spans="1:58" x14ac:dyDescent="0.25">
      <c r="A5" s="274" t="s">
        <v>96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61"/>
      <c r="AL5" s="361"/>
      <c r="AM5" s="361"/>
      <c r="AN5" s="361"/>
      <c r="AO5" s="361"/>
      <c r="AP5" s="361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</row>
    <row r="6" spans="1:58" x14ac:dyDescent="0.2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61"/>
      <c r="AL6" s="361"/>
      <c r="AM6" s="361"/>
      <c r="AN6" s="361"/>
      <c r="AO6" s="361"/>
      <c r="AP6" s="361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</row>
    <row r="7" spans="1:58" x14ac:dyDescent="0.25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61"/>
      <c r="AL7" s="361"/>
      <c r="AM7" s="361"/>
      <c r="AN7" s="361"/>
      <c r="AO7" s="361"/>
      <c r="AP7" s="361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</row>
    <row r="8" spans="1:58" x14ac:dyDescent="0.2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61"/>
      <c r="AL8" s="361"/>
      <c r="AM8" s="361"/>
      <c r="AN8" s="361"/>
      <c r="AO8" s="361"/>
      <c r="AP8" s="361"/>
      <c r="AQ8" s="359"/>
      <c r="AR8" s="359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</row>
    <row r="9" spans="1:58" x14ac:dyDescent="0.25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96"/>
      <c r="AL9" s="296"/>
      <c r="AM9" s="296"/>
      <c r="AN9" s="296"/>
      <c r="AO9" s="296"/>
      <c r="AP9" s="296"/>
      <c r="AQ9" s="282"/>
      <c r="AR9" s="282"/>
      <c r="AS9" s="282"/>
      <c r="AT9" s="282"/>
      <c r="AU9" s="282"/>
      <c r="AV9" s="276"/>
      <c r="AW9" s="276"/>
      <c r="AX9" s="282"/>
      <c r="AY9" s="282"/>
      <c r="AZ9" s="282"/>
      <c r="BA9" s="282"/>
      <c r="BB9" s="282"/>
      <c r="BC9" s="282"/>
      <c r="BD9" s="282"/>
      <c r="BE9" s="282"/>
      <c r="BF9" s="282"/>
    </row>
    <row r="10" spans="1:58" x14ac:dyDescent="0.2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89"/>
      <c r="AX10" s="289"/>
      <c r="AY10" s="296"/>
      <c r="AZ10" s="296"/>
      <c r="BA10" s="296"/>
      <c r="BB10" s="296"/>
      <c r="BC10" s="296"/>
      <c r="BD10" s="296"/>
      <c r="BE10" s="296"/>
      <c r="BF10" s="296"/>
    </row>
    <row r="11" spans="1:58" ht="21" x14ac:dyDescent="0.2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89"/>
      <c r="AX11" s="289"/>
      <c r="AY11" s="296"/>
      <c r="AZ11" s="296"/>
      <c r="BA11" s="296"/>
      <c r="BB11" s="296"/>
      <c r="BC11" s="296"/>
      <c r="BD11" s="296"/>
      <c r="BE11" s="296"/>
      <c r="BF11" s="296"/>
    </row>
    <row r="12" spans="1:58" x14ac:dyDescent="0.25">
      <c r="A12" s="283" t="s">
        <v>89</v>
      </c>
      <c r="B12" s="349"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">
        <v>97</v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96"/>
      <c r="AB12" s="296"/>
      <c r="AC12" s="296"/>
      <c r="AD12" s="296"/>
      <c r="AE12" s="296"/>
      <c r="AF12" s="282"/>
      <c r="AG12" s="282"/>
      <c r="AH12" s="282"/>
      <c r="AI12" s="282"/>
      <c r="AJ12" s="282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89"/>
      <c r="AX12" s="289"/>
      <c r="AY12" s="296"/>
      <c r="AZ12" s="296"/>
      <c r="BA12" s="363" t="s">
        <v>97</v>
      </c>
      <c r="BB12" s="298" t="s">
        <v>97</v>
      </c>
      <c r="BC12" s="363" t="s">
        <v>97</v>
      </c>
      <c r="BD12" s="311">
        <v>0</v>
      </c>
      <c r="BE12" s="311">
        <v>0</v>
      </c>
      <c r="BF12" s="311" t="s">
        <v>97</v>
      </c>
    </row>
    <row r="13" spans="1:58" x14ac:dyDescent="0.25">
      <c r="A13" s="283" t="s">
        <v>34</v>
      </c>
      <c r="B13" s="350">
        <v>0</v>
      </c>
      <c r="C13" s="340"/>
      <c r="D13" s="341"/>
      <c r="E13" s="341"/>
      <c r="F13" s="341"/>
      <c r="G13" s="341"/>
      <c r="H13" s="341"/>
      <c r="I13" s="342"/>
      <c r="J13" s="342"/>
      <c r="K13" s="342"/>
      <c r="L13" s="340"/>
      <c r="M13" s="336"/>
      <c r="N13" s="330"/>
      <c r="O13" s="358" t="s">
        <v>98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96"/>
      <c r="AB13" s="296"/>
      <c r="AC13" s="296"/>
      <c r="AD13" s="296"/>
      <c r="AE13" s="296"/>
      <c r="AF13" s="282"/>
      <c r="AG13" s="282"/>
      <c r="AH13" s="282"/>
      <c r="AI13" s="282"/>
      <c r="AJ13" s="282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89"/>
      <c r="AX13" s="289"/>
      <c r="AY13" s="296"/>
      <c r="AZ13" s="296"/>
      <c r="BA13" s="363" t="s">
        <v>97</v>
      </c>
      <c r="BB13" s="298" t="s">
        <v>97</v>
      </c>
      <c r="BC13" s="363" t="s">
        <v>97</v>
      </c>
      <c r="BD13" s="311">
        <v>0</v>
      </c>
      <c r="BE13" s="311">
        <v>0</v>
      </c>
      <c r="BF13" s="311" t="s">
        <v>97</v>
      </c>
    </row>
    <row r="14" spans="1:58" x14ac:dyDescent="0.25">
      <c r="A14" s="283" t="s">
        <v>33</v>
      </c>
      <c r="B14" s="350"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">
        <v>98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96"/>
      <c r="AB14" s="296"/>
      <c r="AC14" s="296"/>
      <c r="AD14" s="296"/>
      <c r="AE14" s="296"/>
      <c r="AF14" s="282"/>
      <c r="AG14" s="282"/>
      <c r="AH14" s="282"/>
      <c r="AI14" s="282"/>
      <c r="AJ14" s="282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89"/>
      <c r="AX14" s="289"/>
      <c r="AY14" s="296"/>
      <c r="AZ14" s="296"/>
      <c r="BA14" s="363" t="s">
        <v>97</v>
      </c>
      <c r="BB14" s="298" t="s">
        <v>97</v>
      </c>
      <c r="BC14" s="363" t="s">
        <v>97</v>
      </c>
      <c r="BD14" s="311">
        <v>0</v>
      </c>
      <c r="BE14" s="311">
        <v>0</v>
      </c>
      <c r="BF14" s="311" t="s">
        <v>97</v>
      </c>
    </row>
    <row r="15" spans="1:58" x14ac:dyDescent="0.25">
      <c r="A15" s="283" t="s">
        <v>32</v>
      </c>
      <c r="B15" s="350"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">
        <v>98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96"/>
      <c r="AB15" s="296"/>
      <c r="AC15" s="296"/>
      <c r="AD15" s="296"/>
      <c r="AE15" s="296"/>
      <c r="AF15" s="282"/>
      <c r="AG15" s="282"/>
      <c r="AH15" s="282"/>
      <c r="AI15" s="282"/>
      <c r="AJ15" s="282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89"/>
      <c r="AX15" s="289"/>
      <c r="AY15" s="296"/>
      <c r="AZ15" s="296"/>
      <c r="BA15" s="363" t="s">
        <v>97</v>
      </c>
      <c r="BB15" s="298" t="s">
        <v>97</v>
      </c>
      <c r="BC15" s="363" t="s">
        <v>97</v>
      </c>
      <c r="BD15" s="311">
        <v>0</v>
      </c>
      <c r="BE15" s="311">
        <v>0</v>
      </c>
      <c r="BF15" s="311" t="s">
        <v>97</v>
      </c>
    </row>
    <row r="16" spans="1:58" x14ac:dyDescent="0.25">
      <c r="A16" s="305" t="s">
        <v>31</v>
      </c>
      <c r="B16" s="351"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">
        <v>98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96"/>
      <c r="AB16" s="296"/>
      <c r="AC16" s="296"/>
      <c r="AD16" s="296"/>
      <c r="AE16" s="296"/>
      <c r="AF16" s="282"/>
      <c r="AG16" s="282"/>
      <c r="AH16" s="282"/>
      <c r="AI16" s="282"/>
      <c r="AJ16" s="282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89"/>
      <c r="AX16" s="289"/>
      <c r="AY16" s="296"/>
      <c r="AZ16" s="296"/>
      <c r="BA16" s="363" t="s">
        <v>97</v>
      </c>
      <c r="BB16" s="298" t="s">
        <v>97</v>
      </c>
      <c r="BC16" s="363" t="s">
        <v>97</v>
      </c>
      <c r="BD16" s="311">
        <v>0</v>
      </c>
      <c r="BE16" s="311">
        <v>0</v>
      </c>
      <c r="BF16" s="311" t="s">
        <v>97</v>
      </c>
    </row>
    <row r="17" spans="1:100" x14ac:dyDescent="0.25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A17" s="312"/>
      <c r="AB17" s="312"/>
      <c r="AC17" s="312"/>
      <c r="AD17" s="312"/>
      <c r="AE17" s="312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ht="31.5" x14ac:dyDescent="0.2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A18" s="312"/>
      <c r="AB18" s="312"/>
      <c r="AC18" s="312"/>
      <c r="AD18" s="312"/>
      <c r="AE18" s="312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x14ac:dyDescent="0.25">
      <c r="A19" s="441" t="s">
        <v>82</v>
      </c>
      <c r="B19" s="442"/>
      <c r="C19" s="332"/>
      <c r="D19" s="332"/>
      <c r="E19" s="332"/>
      <c r="F19" s="332"/>
      <c r="G19" s="358" t="s">
        <v>98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A19" s="312"/>
      <c r="AB19" s="312"/>
      <c r="AC19" s="312"/>
      <c r="AD19" s="312"/>
      <c r="AE19" s="312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">
        <v>97</v>
      </c>
      <c r="BB19" s="363" t="s">
        <v>97</v>
      </c>
      <c r="BC19" s="276"/>
      <c r="BD19" s="311">
        <v>0</v>
      </c>
      <c r="BE19" s="311"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x14ac:dyDescent="0.25">
      <c r="A20" s="440" t="s">
        <v>81</v>
      </c>
      <c r="B20" s="440"/>
      <c r="C20" s="332"/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312"/>
      <c r="AB20" s="312"/>
      <c r="AC20" s="312"/>
      <c r="AD20" s="312"/>
      <c r="AE20" s="312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x14ac:dyDescent="0.25">
      <c r="A21" s="432" t="s">
        <v>80</v>
      </c>
      <c r="B21" s="432"/>
      <c r="C21" s="333"/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312"/>
      <c r="AB21" s="312"/>
      <c r="AC21" s="312"/>
      <c r="AD21" s="312"/>
      <c r="AE21" s="312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276"/>
      <c r="BB21" s="276"/>
      <c r="BC21" s="276"/>
      <c r="BD21" s="276"/>
      <c r="BE21" s="276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</row>
    <row r="22" spans="1:100" x14ac:dyDescent="0.25">
      <c r="A22" s="443" t="s">
        <v>79</v>
      </c>
      <c r="B22" s="444"/>
      <c r="C22" s="333"/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312"/>
      <c r="AB22" s="312"/>
      <c r="AC22" s="312"/>
      <c r="AD22" s="312"/>
      <c r="AE22" s="312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276"/>
      <c r="BB22" s="276"/>
      <c r="BC22" s="276"/>
      <c r="BD22" s="276"/>
      <c r="BE22" s="276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</row>
    <row r="23" spans="1:100" x14ac:dyDescent="0.25">
      <c r="A23" s="432" t="s">
        <v>78</v>
      </c>
      <c r="B23" s="432"/>
      <c r="C23" s="333"/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312"/>
      <c r="AB23" s="312"/>
      <c r="AC23" s="312"/>
      <c r="AD23" s="312"/>
      <c r="AE23" s="312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276"/>
      <c r="BB23" s="276"/>
      <c r="BC23" s="276"/>
      <c r="BD23" s="276"/>
      <c r="BE23" s="276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</row>
    <row r="24" spans="1:100" x14ac:dyDescent="0.2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312"/>
      <c r="AB24" s="312"/>
      <c r="AC24" s="312"/>
      <c r="AD24" s="312"/>
      <c r="AE24" s="312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276"/>
      <c r="BB24" s="276"/>
      <c r="BC24" s="276"/>
      <c r="BD24" s="276"/>
      <c r="BE24" s="276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  <c r="BS24" s="312"/>
      <c r="BT24" s="312"/>
      <c r="BU24" s="312"/>
      <c r="BV24" s="312"/>
      <c r="BW24" s="312"/>
      <c r="BX24" s="312"/>
      <c r="BY24" s="312"/>
      <c r="BZ24" s="312"/>
      <c r="CA24" s="312"/>
      <c r="CB24" s="312"/>
      <c r="CC24" s="312"/>
      <c r="CD24" s="312"/>
      <c r="CE24" s="312"/>
      <c r="CF24" s="312"/>
      <c r="CG24" s="312"/>
      <c r="CH24" s="312"/>
      <c r="CI24" s="312"/>
      <c r="CJ24" s="312"/>
      <c r="CK24" s="312"/>
      <c r="CL24" s="312"/>
      <c r="CM24" s="312"/>
      <c r="CN24" s="312"/>
      <c r="CO24" s="312"/>
      <c r="CP24" s="312"/>
      <c r="CQ24" s="312"/>
      <c r="CR24" s="312"/>
      <c r="CS24" s="312"/>
      <c r="CT24" s="312"/>
      <c r="CU24" s="312"/>
      <c r="CV24" s="312"/>
    </row>
    <row r="25" spans="1:100" x14ac:dyDescent="0.2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312"/>
      <c r="AB25" s="312"/>
      <c r="AC25" s="312"/>
      <c r="AD25" s="312"/>
      <c r="AE25" s="312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276"/>
      <c r="BB25" s="276"/>
      <c r="BC25" s="276"/>
      <c r="BD25" s="276"/>
      <c r="BE25" s="276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</row>
    <row r="26" spans="1:100" x14ac:dyDescent="0.2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312"/>
      <c r="AB26" s="312"/>
      <c r="AC26" s="312"/>
      <c r="AD26" s="312"/>
      <c r="AE26" s="312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276"/>
      <c r="BB26" s="276"/>
      <c r="BC26" s="276"/>
      <c r="BD26" s="276"/>
      <c r="BE26" s="276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</row>
    <row r="27" spans="1:100" x14ac:dyDescent="0.2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312"/>
      <c r="AB27" s="312"/>
      <c r="AC27" s="312"/>
      <c r="AD27" s="312"/>
      <c r="AE27" s="312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276"/>
      <c r="BB27" s="276"/>
      <c r="BC27" s="276"/>
      <c r="BD27" s="276"/>
      <c r="BE27" s="276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  <c r="BS27" s="312"/>
      <c r="BT27" s="312"/>
      <c r="BU27" s="312"/>
      <c r="BV27" s="312"/>
      <c r="BW27" s="312"/>
      <c r="BX27" s="312"/>
      <c r="BY27" s="312"/>
      <c r="BZ27" s="312"/>
      <c r="CA27" s="312"/>
      <c r="CB27" s="312"/>
      <c r="CC27" s="312"/>
      <c r="CD27" s="312"/>
      <c r="CE27" s="312"/>
      <c r="CF27" s="312"/>
      <c r="CG27" s="312"/>
      <c r="CH27" s="312"/>
      <c r="CI27" s="312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</row>
    <row r="28" spans="1:100" x14ac:dyDescent="0.2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312"/>
      <c r="AB28" s="312"/>
      <c r="AC28" s="312"/>
      <c r="AD28" s="312"/>
      <c r="AE28" s="312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276"/>
      <c r="BB28" s="276"/>
      <c r="BC28" s="276"/>
      <c r="BD28" s="276"/>
      <c r="BE28" s="276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</row>
    <row r="29" spans="1:100" x14ac:dyDescent="0.2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312"/>
      <c r="AB29" s="312"/>
      <c r="AC29" s="312"/>
      <c r="AD29" s="312"/>
      <c r="AE29" s="312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276"/>
      <c r="BB29" s="276"/>
      <c r="BC29" s="276"/>
      <c r="BD29" s="276"/>
      <c r="BE29" s="276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</row>
    <row r="30" spans="1:100" x14ac:dyDescent="0.2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312"/>
      <c r="AB30" s="312"/>
      <c r="AC30" s="312"/>
      <c r="AD30" s="312"/>
      <c r="AE30" s="312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276"/>
      <c r="BB30" s="276"/>
      <c r="BC30" s="276"/>
      <c r="BD30" s="276"/>
      <c r="BE30" s="276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</row>
    <row r="31" spans="1:100" x14ac:dyDescent="0.25">
      <c r="A31" s="434" t="s">
        <v>70</v>
      </c>
      <c r="B31" s="434"/>
      <c r="C31" s="335"/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312"/>
      <c r="AB31" s="312"/>
      <c r="AC31" s="312"/>
      <c r="AD31" s="312"/>
      <c r="AE31" s="312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276"/>
      <c r="BB31" s="276"/>
      <c r="BC31" s="276"/>
      <c r="BD31" s="276"/>
      <c r="BE31" s="276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</row>
    <row r="32" spans="1:100" x14ac:dyDescent="0.25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312"/>
      <c r="AB32" s="312"/>
      <c r="AC32" s="312"/>
      <c r="AD32" s="312"/>
      <c r="AE32" s="312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276"/>
      <c r="BB32" s="276"/>
      <c r="BC32" s="276"/>
      <c r="BD32" s="276"/>
      <c r="BE32" s="276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</row>
    <row r="33" spans="1:58" x14ac:dyDescent="0.25">
      <c r="A33" s="287" t="s">
        <v>68</v>
      </c>
      <c r="B33" s="2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89"/>
      <c r="AL33" s="289"/>
      <c r="AM33" s="289"/>
      <c r="AN33" s="289"/>
      <c r="AO33" s="289"/>
      <c r="AP33" s="289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</row>
    <row r="34" spans="1:58" ht="21" x14ac:dyDescent="0.2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312"/>
      <c r="AB34" s="312"/>
      <c r="AC34" s="312"/>
      <c r="AD34" s="312"/>
      <c r="AE34" s="312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276"/>
      <c r="BB34" s="276"/>
      <c r="BC34" s="276"/>
      <c r="BD34" s="276"/>
      <c r="BE34" s="276"/>
      <c r="BF34" s="312"/>
    </row>
    <row r="35" spans="1:58" x14ac:dyDescent="0.25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96"/>
      <c r="AB35" s="296"/>
      <c r="AC35" s="296"/>
      <c r="AD35" s="296"/>
      <c r="AE35" s="296"/>
      <c r="AF35" s="282"/>
      <c r="AG35" s="282"/>
      <c r="AH35" s="282"/>
      <c r="AI35" s="282"/>
      <c r="AJ35" s="282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89"/>
      <c r="AW35" s="289"/>
      <c r="AX35" s="296"/>
      <c r="AY35" s="296"/>
      <c r="AZ35" s="296"/>
      <c r="BA35" s="282"/>
      <c r="BB35" s="282"/>
      <c r="BC35" s="282"/>
      <c r="BD35" s="282"/>
      <c r="BE35" s="282"/>
      <c r="BF35" s="296"/>
    </row>
    <row r="36" spans="1:58" x14ac:dyDescent="0.2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96"/>
      <c r="AB36" s="296"/>
      <c r="AC36" s="296"/>
      <c r="AD36" s="296"/>
      <c r="AE36" s="296"/>
      <c r="AF36" s="282"/>
      <c r="AG36" s="282"/>
      <c r="AH36" s="282"/>
      <c r="AI36" s="282"/>
      <c r="AJ36" s="282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89"/>
      <c r="AX36" s="289"/>
      <c r="AY36" s="296"/>
      <c r="AZ36" s="296"/>
      <c r="BA36" s="282"/>
      <c r="BB36" s="282"/>
      <c r="BC36" s="282"/>
      <c r="BD36" s="282"/>
      <c r="BE36" s="282"/>
      <c r="BF36" s="296"/>
    </row>
    <row r="37" spans="1:58" ht="21" x14ac:dyDescent="0.2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96"/>
      <c r="AB37" s="296"/>
      <c r="AC37" s="296"/>
      <c r="AD37" s="296"/>
      <c r="AE37" s="296"/>
      <c r="AF37" s="282"/>
      <c r="AG37" s="282"/>
      <c r="AH37" s="282"/>
      <c r="AI37" s="282"/>
      <c r="AJ37" s="282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89"/>
      <c r="AX37" s="289"/>
      <c r="AY37" s="296"/>
      <c r="AZ37" s="296"/>
      <c r="BA37" s="282"/>
      <c r="BB37" s="282"/>
      <c r="BC37" s="282"/>
      <c r="BD37" s="282"/>
      <c r="BE37" s="282"/>
      <c r="BF37" s="296"/>
    </row>
    <row r="38" spans="1:58" x14ac:dyDescent="0.25">
      <c r="A38" s="283" t="s">
        <v>34</v>
      </c>
      <c r="B38" s="339">
        <v>0</v>
      </c>
      <c r="C38" s="340"/>
      <c r="D38" s="341"/>
      <c r="E38" s="341"/>
      <c r="F38" s="341"/>
      <c r="G38" s="341"/>
      <c r="H38" s="341"/>
      <c r="I38" s="342"/>
      <c r="J38" s="342"/>
      <c r="K38" s="336"/>
      <c r="L38" s="340"/>
      <c r="M38" s="336"/>
      <c r="N38" s="330"/>
      <c r="O38" s="358" t="s">
        <v>98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96"/>
      <c r="AB38" s="296"/>
      <c r="AC38" s="296"/>
      <c r="AD38" s="296"/>
      <c r="AE38" s="296"/>
      <c r="AF38" s="282"/>
      <c r="AG38" s="282"/>
      <c r="AH38" s="282"/>
      <c r="AI38" s="282"/>
      <c r="AJ38" s="282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89"/>
      <c r="AX38" s="289"/>
      <c r="AY38" s="296"/>
      <c r="AZ38" s="296"/>
      <c r="BA38" s="363" t="s">
        <v>97</v>
      </c>
      <c r="BB38" s="298" t="s">
        <v>97</v>
      </c>
      <c r="BC38" s="363" t="s">
        <v>97</v>
      </c>
      <c r="BD38" s="311">
        <v>0</v>
      </c>
      <c r="BE38" s="311">
        <v>0</v>
      </c>
      <c r="BF38" s="311" t="s">
        <v>97</v>
      </c>
    </row>
    <row r="39" spans="1:58" x14ac:dyDescent="0.25">
      <c r="A39" s="283" t="s">
        <v>33</v>
      </c>
      <c r="B39" s="339"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">
        <v>98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96"/>
      <c r="AB39" s="296"/>
      <c r="AC39" s="296"/>
      <c r="AD39" s="296"/>
      <c r="AE39" s="296"/>
      <c r="AF39" s="282"/>
      <c r="AG39" s="282"/>
      <c r="AH39" s="282"/>
      <c r="AI39" s="282"/>
      <c r="AJ39" s="282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89"/>
      <c r="AX39" s="289"/>
      <c r="AY39" s="296"/>
      <c r="AZ39" s="296"/>
      <c r="BA39" s="363" t="s">
        <v>97</v>
      </c>
      <c r="BB39" s="298" t="s">
        <v>97</v>
      </c>
      <c r="BC39" s="363" t="s">
        <v>97</v>
      </c>
      <c r="BD39" s="311">
        <v>0</v>
      </c>
      <c r="BE39" s="311">
        <v>0</v>
      </c>
      <c r="BF39" s="311" t="s">
        <v>97</v>
      </c>
    </row>
    <row r="40" spans="1:58" x14ac:dyDescent="0.25">
      <c r="A40" s="283" t="s">
        <v>32</v>
      </c>
      <c r="B40" s="339"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">
        <v>98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96"/>
      <c r="AB40" s="296"/>
      <c r="AC40" s="296"/>
      <c r="AD40" s="296"/>
      <c r="AE40" s="296"/>
      <c r="AF40" s="282"/>
      <c r="AG40" s="282"/>
      <c r="AH40" s="282"/>
      <c r="AI40" s="282"/>
      <c r="AJ40" s="282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89"/>
      <c r="AX40" s="289"/>
      <c r="AY40" s="296"/>
      <c r="AZ40" s="296"/>
      <c r="BA40" s="363" t="s">
        <v>97</v>
      </c>
      <c r="BB40" s="298" t="s">
        <v>97</v>
      </c>
      <c r="BC40" s="363" t="s">
        <v>97</v>
      </c>
      <c r="BD40" s="311">
        <v>0</v>
      </c>
      <c r="BE40" s="311">
        <v>0</v>
      </c>
      <c r="BF40" s="311" t="s">
        <v>97</v>
      </c>
    </row>
    <row r="41" spans="1:58" x14ac:dyDescent="0.25">
      <c r="A41" s="305" t="s">
        <v>31</v>
      </c>
      <c r="B41" s="343"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">
        <v>98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96"/>
      <c r="AB41" s="296"/>
      <c r="AC41" s="296"/>
      <c r="AD41" s="296"/>
      <c r="AE41" s="296"/>
      <c r="AF41" s="282"/>
      <c r="AG41" s="282"/>
      <c r="AH41" s="282"/>
      <c r="AI41" s="282"/>
      <c r="AJ41" s="282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89"/>
      <c r="AX41" s="289"/>
      <c r="AY41" s="296"/>
      <c r="AZ41" s="296"/>
      <c r="BA41" s="363" t="s">
        <v>97</v>
      </c>
      <c r="BB41" s="298" t="s">
        <v>97</v>
      </c>
      <c r="BC41" s="363" t="s">
        <v>97</v>
      </c>
      <c r="BD41" s="311">
        <v>0</v>
      </c>
      <c r="BE41" s="311">
        <v>0</v>
      </c>
      <c r="BF41" s="311" t="s">
        <v>97</v>
      </c>
    </row>
    <row r="42" spans="1:58" x14ac:dyDescent="0.25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89"/>
      <c r="AL42" s="289"/>
      <c r="AM42" s="289"/>
      <c r="AN42" s="289"/>
      <c r="AO42" s="289"/>
      <c r="AP42" s="289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</row>
    <row r="43" spans="1:58" x14ac:dyDescent="0.2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312"/>
      <c r="AB43" s="312"/>
      <c r="AC43" s="312"/>
      <c r="AD43" s="312"/>
      <c r="AE43" s="312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276"/>
      <c r="BB43" s="276"/>
      <c r="BC43" s="276"/>
      <c r="BD43" s="276"/>
      <c r="BE43" s="276"/>
      <c r="BF43" s="312"/>
    </row>
    <row r="44" spans="1:58" x14ac:dyDescent="0.2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312"/>
      <c r="AB44" s="312"/>
      <c r="AC44" s="312"/>
      <c r="AD44" s="312"/>
      <c r="AE44" s="312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276"/>
      <c r="BB44" s="276"/>
      <c r="BC44" s="276"/>
      <c r="BD44" s="276"/>
      <c r="BE44" s="276"/>
      <c r="BF44" s="312"/>
    </row>
    <row r="45" spans="1:58" x14ac:dyDescent="0.2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312"/>
      <c r="AB45" s="312"/>
      <c r="AC45" s="312"/>
      <c r="AD45" s="312"/>
      <c r="AE45" s="312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276"/>
      <c r="BB45" s="276"/>
      <c r="BC45" s="276"/>
      <c r="BD45" s="276"/>
      <c r="BE45" s="276"/>
      <c r="BF45" s="312"/>
    </row>
    <row r="46" spans="1:58" x14ac:dyDescent="0.25">
      <c r="A46" s="313" t="s">
        <v>47</v>
      </c>
      <c r="B46" s="314"/>
      <c r="C46" s="336"/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312"/>
      <c r="AB46" s="312"/>
      <c r="AC46" s="312"/>
      <c r="AD46" s="312"/>
      <c r="AE46" s="312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276"/>
      <c r="BB46" s="276"/>
      <c r="BC46" s="276"/>
      <c r="BD46" s="276"/>
      <c r="BE46" s="276"/>
      <c r="BF46" s="312"/>
    </row>
    <row r="47" spans="1:58" x14ac:dyDescent="0.25">
      <c r="A47" s="313" t="s">
        <v>46</v>
      </c>
      <c r="B47" s="314"/>
      <c r="C47" s="336"/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312"/>
      <c r="AB47" s="312"/>
      <c r="AC47" s="312"/>
      <c r="AD47" s="312"/>
      <c r="AE47" s="312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276"/>
      <c r="BB47" s="276"/>
      <c r="BC47" s="276"/>
      <c r="BD47" s="276"/>
      <c r="BE47" s="276"/>
      <c r="BF47" s="312"/>
    </row>
    <row r="48" spans="1:58" x14ac:dyDescent="0.25">
      <c r="A48" s="313" t="s">
        <v>45</v>
      </c>
      <c r="B48" s="314"/>
      <c r="C48" s="336"/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312"/>
      <c r="AB48" s="312"/>
      <c r="AC48" s="312"/>
      <c r="AD48" s="312"/>
      <c r="AE48" s="312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276"/>
      <c r="BB48" s="276"/>
      <c r="BC48" s="276"/>
      <c r="BD48" s="276"/>
      <c r="BE48" s="276"/>
      <c r="BF48" s="312"/>
    </row>
    <row r="49" spans="1:57" x14ac:dyDescent="0.2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312"/>
      <c r="AB49" s="312"/>
      <c r="AC49" s="312"/>
      <c r="AD49" s="312"/>
      <c r="AE49" s="312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276"/>
      <c r="BB49" s="276"/>
      <c r="BC49" s="276"/>
      <c r="BD49" s="276"/>
      <c r="BE49" s="276"/>
    </row>
    <row r="50" spans="1:57" x14ac:dyDescent="0.2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312"/>
      <c r="AB50" s="312"/>
      <c r="AC50" s="312"/>
      <c r="AD50" s="312"/>
      <c r="AE50" s="312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276"/>
      <c r="BB50" s="276"/>
      <c r="BC50" s="276"/>
      <c r="BD50" s="276"/>
      <c r="BE50" s="276"/>
    </row>
    <row r="51" spans="1:57" x14ac:dyDescent="0.2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312"/>
      <c r="AB51" s="312"/>
      <c r="AC51" s="312"/>
      <c r="AD51" s="312"/>
      <c r="AE51" s="312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276"/>
      <c r="BB51" s="276"/>
      <c r="BC51" s="276"/>
      <c r="BD51" s="276"/>
      <c r="BE51" s="276"/>
    </row>
    <row r="52" spans="1:57" x14ac:dyDescent="0.2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312"/>
      <c r="AB52" s="312"/>
      <c r="AC52" s="312"/>
      <c r="AD52" s="312"/>
      <c r="AE52" s="312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276"/>
      <c r="BB52" s="276"/>
      <c r="BC52" s="276"/>
      <c r="BD52" s="276"/>
      <c r="BE52" s="276"/>
    </row>
    <row r="53" spans="1:57" x14ac:dyDescent="0.2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312"/>
      <c r="AB53" s="312"/>
      <c r="AC53" s="312"/>
      <c r="AD53" s="312"/>
      <c r="AE53" s="312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276"/>
      <c r="BB53" s="276"/>
      <c r="BC53" s="276"/>
      <c r="BD53" s="276"/>
      <c r="BE53" s="276"/>
    </row>
    <row r="54" spans="1:57" x14ac:dyDescent="0.2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312"/>
      <c r="AB54" s="312"/>
      <c r="AC54" s="312"/>
      <c r="AD54" s="312"/>
      <c r="AE54" s="312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276"/>
      <c r="BB54" s="276"/>
      <c r="BC54" s="276"/>
      <c r="BD54" s="276"/>
      <c r="BE54" s="276"/>
    </row>
    <row r="55" spans="1:57" x14ac:dyDescent="0.2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312"/>
      <c r="AB55" s="312"/>
      <c r="AC55" s="312"/>
      <c r="AD55" s="312"/>
      <c r="AE55" s="312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276"/>
      <c r="BB55" s="276"/>
      <c r="BC55" s="276"/>
      <c r="BD55" s="276"/>
      <c r="BE55" s="276"/>
    </row>
    <row r="56" spans="1:57" x14ac:dyDescent="0.25">
      <c r="A56" s="284" t="s">
        <v>20</v>
      </c>
      <c r="B56" s="285"/>
      <c r="C56" s="348">
        <v>0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312"/>
      <c r="AB56" s="312"/>
      <c r="AC56" s="312"/>
      <c r="AD56" s="312"/>
      <c r="AE56" s="312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276"/>
      <c r="BB56" s="276"/>
      <c r="BC56" s="276"/>
      <c r="BD56" s="276"/>
      <c r="BE56" s="276"/>
    </row>
    <row r="57" spans="1:57" x14ac:dyDescent="0.25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64"/>
      <c r="AB57" s="364"/>
      <c r="AC57" s="364"/>
      <c r="AD57" s="364"/>
      <c r="AE57" s="364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59"/>
      <c r="BB57" s="359"/>
      <c r="BC57" s="359"/>
      <c r="BD57" s="359"/>
      <c r="BE57" s="359"/>
    </row>
    <row r="58" spans="1:57" x14ac:dyDescent="0.25">
      <c r="A58" s="308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64"/>
      <c r="AB58" s="364"/>
      <c r="AC58" s="364"/>
      <c r="AD58" s="364"/>
      <c r="AE58" s="364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59"/>
      <c r="BB58" s="359"/>
      <c r="BC58" s="359"/>
      <c r="BD58" s="359"/>
      <c r="BE58" s="359"/>
    </row>
    <row r="59" spans="1:57" x14ac:dyDescent="0.25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64"/>
      <c r="AB59" s="364"/>
      <c r="AC59" s="364"/>
      <c r="AD59" s="364"/>
      <c r="AE59" s="364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59"/>
      <c r="BB59" s="359"/>
      <c r="BC59" s="359"/>
      <c r="BD59" s="359"/>
      <c r="BE59" s="359"/>
    </row>
    <row r="60" spans="1:57" x14ac:dyDescent="0.25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64"/>
      <c r="AB60" s="364"/>
      <c r="AC60" s="364"/>
      <c r="AD60" s="364"/>
      <c r="AE60" s="364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59"/>
      <c r="BB60" s="359"/>
      <c r="BC60" s="359"/>
      <c r="BD60" s="359"/>
      <c r="BE60" s="359"/>
    </row>
    <row r="61" spans="1:57" x14ac:dyDescent="0.25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64"/>
      <c r="AB61" s="364"/>
      <c r="AC61" s="364"/>
      <c r="AD61" s="364"/>
      <c r="AE61" s="364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59"/>
      <c r="BB61" s="359"/>
      <c r="BC61" s="359"/>
      <c r="BD61" s="359"/>
      <c r="BE61" s="359"/>
    </row>
    <row r="62" spans="1:57" x14ac:dyDescent="0.25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64"/>
      <c r="AB62" s="364"/>
      <c r="AC62" s="364"/>
      <c r="AD62" s="364"/>
      <c r="AE62" s="364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59"/>
      <c r="BB62" s="359"/>
      <c r="BC62" s="359"/>
      <c r="BD62" s="359"/>
      <c r="BE62" s="359"/>
    </row>
    <row r="63" spans="1:57" ht="22.5" x14ac:dyDescent="0.25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64"/>
      <c r="AB63" s="364"/>
      <c r="AC63" s="364"/>
      <c r="AD63" s="364"/>
      <c r="AE63" s="364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59"/>
      <c r="BB63" s="359"/>
      <c r="BC63" s="359"/>
      <c r="BD63" s="359"/>
      <c r="BE63" s="359"/>
    </row>
    <row r="64" spans="1:57" x14ac:dyDescent="0.25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64"/>
      <c r="AB64" s="364"/>
      <c r="AC64" s="364"/>
      <c r="AD64" s="364"/>
      <c r="AE64" s="364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59"/>
      <c r="BB64" s="359"/>
      <c r="BC64" s="359"/>
      <c r="BD64" s="359"/>
      <c r="BE64" s="359"/>
    </row>
    <row r="65" spans="1:57" x14ac:dyDescent="0.25">
      <c r="A65" s="308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64"/>
      <c r="AB65" s="364"/>
      <c r="AC65" s="364"/>
      <c r="AD65" s="364"/>
      <c r="AE65" s="364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59"/>
      <c r="BB65" s="359"/>
      <c r="BC65" s="359"/>
      <c r="BD65" s="359"/>
      <c r="BE65" s="359"/>
    </row>
    <row r="66" spans="1:57" x14ac:dyDescent="0.25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64"/>
      <c r="AB66" s="364"/>
      <c r="AC66" s="364"/>
      <c r="AD66" s="364"/>
      <c r="AE66" s="364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59"/>
      <c r="BB66" s="359"/>
      <c r="BC66" s="359"/>
      <c r="BD66" s="359"/>
      <c r="BE66" s="359"/>
    </row>
    <row r="67" spans="1:57" x14ac:dyDescent="0.25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64"/>
      <c r="AB67" s="364"/>
      <c r="AC67" s="364"/>
      <c r="AD67" s="364"/>
      <c r="AE67" s="364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59"/>
      <c r="BB67" s="359"/>
      <c r="BC67" s="359"/>
      <c r="BD67" s="359"/>
      <c r="BE67" s="359"/>
    </row>
    <row r="68" spans="1:57" x14ac:dyDescent="0.25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64"/>
      <c r="AB68" s="364"/>
      <c r="AC68" s="364"/>
      <c r="AD68" s="364"/>
      <c r="AE68" s="364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59"/>
      <c r="BB68" s="359"/>
      <c r="BC68" s="359"/>
      <c r="BD68" s="359"/>
      <c r="BE68" s="359"/>
    </row>
    <row r="69" spans="1:57" x14ac:dyDescent="0.25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64"/>
      <c r="AB69" s="364"/>
      <c r="AC69" s="364"/>
      <c r="AD69" s="364"/>
      <c r="AE69" s="364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59"/>
      <c r="BB69" s="359"/>
      <c r="BC69" s="359"/>
      <c r="BD69" s="359"/>
      <c r="BE69" s="359"/>
    </row>
    <row r="70" spans="1:57" ht="22.5" x14ac:dyDescent="0.25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64"/>
      <c r="AB70" s="364"/>
      <c r="AC70" s="364"/>
      <c r="AD70" s="364"/>
      <c r="AE70" s="364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59"/>
      <c r="BB70" s="359"/>
      <c r="BC70" s="359"/>
      <c r="BD70" s="359"/>
      <c r="BE70" s="359"/>
    </row>
    <row r="71" spans="1:57" x14ac:dyDescent="0.25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64"/>
      <c r="AB71" s="364"/>
      <c r="AC71" s="364"/>
      <c r="AD71" s="364"/>
      <c r="AE71" s="364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59"/>
      <c r="BB71" s="359"/>
      <c r="BC71" s="359"/>
      <c r="BD71" s="359"/>
      <c r="BE71" s="359"/>
    </row>
    <row r="72" spans="1:57" ht="63" x14ac:dyDescent="0.25">
      <c r="A72" s="427" t="s">
        <v>28</v>
      </c>
      <c r="B72" s="428"/>
      <c r="C72" s="295" t="s">
        <v>20</v>
      </c>
      <c r="D72" s="295" t="s">
        <v>27</v>
      </c>
      <c r="E72" s="295" t="s">
        <v>26</v>
      </c>
      <c r="F72" s="2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64"/>
      <c r="AB72" s="364"/>
      <c r="AC72" s="364"/>
      <c r="AD72" s="364"/>
      <c r="AE72" s="364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59"/>
      <c r="BB72" s="359"/>
      <c r="BC72" s="359"/>
      <c r="BD72" s="359"/>
      <c r="BE72" s="359"/>
    </row>
    <row r="73" spans="1:57" x14ac:dyDescent="0.25">
      <c r="A73" s="419" t="s">
        <v>24</v>
      </c>
      <c r="B73" s="420"/>
      <c r="C73" s="348"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64"/>
      <c r="AB73" s="364"/>
      <c r="AC73" s="364"/>
      <c r="AD73" s="364"/>
      <c r="AE73" s="364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59"/>
      <c r="BB73" s="359"/>
      <c r="BC73" s="359"/>
      <c r="BD73" s="359"/>
      <c r="BE73" s="359"/>
    </row>
    <row r="74" spans="1:57" x14ac:dyDescent="0.25">
      <c r="A74" s="307" t="s">
        <v>23</v>
      </c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64"/>
      <c r="AB74" s="364"/>
      <c r="AC74" s="364"/>
      <c r="AD74" s="364"/>
      <c r="AE74" s="364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59"/>
      <c r="BB74" s="359"/>
      <c r="BC74" s="359"/>
      <c r="BD74" s="359"/>
      <c r="BE74" s="359"/>
    </row>
    <row r="75" spans="1:57" x14ac:dyDescent="0.25">
      <c r="A75" s="411" t="s">
        <v>21</v>
      </c>
      <c r="B75" s="412"/>
      <c r="C75" s="413"/>
      <c r="D75" s="2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64"/>
      <c r="AB75" s="364"/>
      <c r="AC75" s="364"/>
      <c r="AD75" s="364"/>
      <c r="AE75" s="364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59"/>
      <c r="BB75" s="359"/>
      <c r="BC75" s="359"/>
      <c r="BD75" s="359"/>
      <c r="BE75" s="359"/>
    </row>
    <row r="76" spans="1:57" x14ac:dyDescent="0.25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64"/>
      <c r="AB76" s="364"/>
      <c r="AC76" s="364"/>
      <c r="AD76" s="364"/>
      <c r="AE76" s="364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59"/>
      <c r="BB76" s="359"/>
      <c r="BC76" s="359"/>
      <c r="BD76" s="359"/>
      <c r="BE76" s="359"/>
    </row>
    <row r="77" spans="1:57" x14ac:dyDescent="0.25">
      <c r="A77" s="307" t="s">
        <v>22</v>
      </c>
      <c r="B77" s="315"/>
      <c r="C77" s="315"/>
      <c r="D77" s="315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64"/>
      <c r="AB77" s="364"/>
      <c r="AC77" s="364"/>
      <c r="AD77" s="364"/>
      <c r="AE77" s="364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59"/>
      <c r="BB77" s="359"/>
      <c r="BC77" s="359"/>
      <c r="BD77" s="359"/>
      <c r="BE77" s="359"/>
    </row>
    <row r="78" spans="1:57" ht="63" x14ac:dyDescent="0.25">
      <c r="A78" s="411" t="s">
        <v>21</v>
      </c>
      <c r="B78" s="412"/>
      <c r="C78" s="413"/>
      <c r="D78" s="295" t="s">
        <v>20</v>
      </c>
      <c r="E78" s="295" t="s">
        <v>19</v>
      </c>
      <c r="F78" s="295" t="s">
        <v>18</v>
      </c>
      <c r="G78" s="295" t="s">
        <v>17</v>
      </c>
      <c r="H78" s="2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64"/>
      <c r="AB78" s="364"/>
      <c r="AC78" s="364"/>
      <c r="AD78" s="364"/>
      <c r="AE78" s="364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59"/>
      <c r="BB78" s="359"/>
      <c r="BC78" s="359"/>
      <c r="BD78" s="359"/>
      <c r="BE78" s="359"/>
    </row>
    <row r="79" spans="1:57" x14ac:dyDescent="0.25">
      <c r="A79" s="327" t="s">
        <v>15</v>
      </c>
      <c r="B79" s="328"/>
      <c r="C79" s="329"/>
      <c r="D79" s="348"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64"/>
      <c r="AB79" s="364"/>
      <c r="AC79" s="364"/>
      <c r="AD79" s="364"/>
      <c r="AE79" s="364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59"/>
      <c r="BB79" s="359"/>
      <c r="BC79" s="359"/>
      <c r="BD79" s="359"/>
      <c r="BE79" s="359"/>
    </row>
    <row r="80" spans="1:57" x14ac:dyDescent="0.25">
      <c r="A80" s="320" t="s">
        <v>14</v>
      </c>
      <c r="B80" s="326"/>
      <c r="C80" s="326"/>
      <c r="D80" s="326"/>
      <c r="E80" s="315"/>
      <c r="F80" s="315"/>
      <c r="G80" s="315"/>
      <c r="H80" s="315"/>
      <c r="I80" s="315"/>
      <c r="J80" s="315"/>
      <c r="K80" s="315"/>
      <c r="L80" s="315"/>
      <c r="M80" s="315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64"/>
      <c r="AB80" s="364"/>
      <c r="AC80" s="364"/>
      <c r="AD80" s="364"/>
      <c r="AE80" s="364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59"/>
      <c r="BB80" s="359"/>
      <c r="BC80" s="359"/>
      <c r="BD80" s="359"/>
      <c r="BE80" s="359"/>
    </row>
    <row r="81" spans="1:57" x14ac:dyDescent="0.25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64"/>
      <c r="AB81" s="364"/>
      <c r="AC81" s="364"/>
      <c r="AD81" s="364"/>
      <c r="AE81" s="364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59"/>
      <c r="BB81" s="359"/>
      <c r="BC81" s="359"/>
      <c r="BD81" s="359"/>
      <c r="BE81" s="359"/>
    </row>
    <row r="82" spans="1:57" x14ac:dyDescent="0.25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64"/>
      <c r="AB82" s="364"/>
      <c r="AC82" s="364"/>
      <c r="AD82" s="364"/>
      <c r="AE82" s="364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59"/>
      <c r="BB82" s="359"/>
      <c r="BC82" s="359"/>
      <c r="BD82" s="359"/>
      <c r="BE82" s="359"/>
    </row>
    <row r="83" spans="1:57" ht="105" x14ac:dyDescent="0.25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64"/>
      <c r="AB83" s="364"/>
      <c r="AC83" s="364"/>
      <c r="AD83" s="364"/>
      <c r="AE83" s="364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59"/>
      <c r="BB83" s="359"/>
      <c r="BC83" s="359"/>
      <c r="BD83" s="359"/>
      <c r="BE83" s="359"/>
    </row>
    <row r="84" spans="1:57" ht="63" x14ac:dyDescent="0.25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64"/>
      <c r="AB84" s="364"/>
      <c r="AC84" s="364"/>
      <c r="AD84" s="364"/>
      <c r="AE84" s="364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59"/>
      <c r="BB84" s="359"/>
      <c r="BC84" s="359"/>
      <c r="BD84" s="359"/>
      <c r="BE84" s="359"/>
    </row>
    <row r="85" spans="1:57" ht="21" x14ac:dyDescent="0.25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64"/>
      <c r="AB85" s="364"/>
      <c r="AC85" s="364"/>
      <c r="AD85" s="364"/>
      <c r="AE85" s="364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59"/>
      <c r="BB85" s="359"/>
      <c r="BC85" s="359"/>
      <c r="BD85" s="359"/>
      <c r="BE85" s="359"/>
    </row>
    <row r="86" spans="1:57" ht="31.5" x14ac:dyDescent="0.25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64"/>
      <c r="AB86" s="364"/>
      <c r="AC86" s="364"/>
      <c r="AD86" s="364"/>
      <c r="AE86" s="364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59"/>
      <c r="BB86" s="359"/>
      <c r="BC86" s="359"/>
      <c r="BD86" s="359"/>
      <c r="BE86" s="359"/>
    </row>
    <row r="87" spans="1:57" ht="31.5" x14ac:dyDescent="0.25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64"/>
      <c r="AB87" s="364"/>
      <c r="AC87" s="364"/>
      <c r="AD87" s="364"/>
      <c r="AE87" s="364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59"/>
      <c r="BB87" s="359"/>
      <c r="BC87" s="359"/>
      <c r="BD87" s="359"/>
      <c r="BE87" s="359"/>
    </row>
    <row r="88" spans="1:57" ht="31.5" x14ac:dyDescent="0.25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64"/>
      <c r="AB88" s="364"/>
      <c r="AC88" s="364"/>
      <c r="AD88" s="364"/>
      <c r="AE88" s="364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59"/>
      <c r="BB88" s="359"/>
      <c r="BC88" s="359"/>
      <c r="BD88" s="359"/>
      <c r="BE88" s="359"/>
    </row>
    <row r="89" spans="1:57" ht="21" x14ac:dyDescent="0.25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64"/>
      <c r="AB89" s="364"/>
      <c r="AC89" s="364"/>
      <c r="AD89" s="364"/>
      <c r="AE89" s="364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59"/>
      <c r="BB89" s="359"/>
      <c r="BC89" s="359"/>
      <c r="BD89" s="359"/>
      <c r="BE89" s="359"/>
    </row>
    <row r="90" spans="1:57" ht="42" x14ac:dyDescent="0.25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64"/>
      <c r="AB90" s="364"/>
      <c r="AC90" s="364"/>
      <c r="AD90" s="364"/>
      <c r="AE90" s="364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59"/>
      <c r="BB90" s="359"/>
      <c r="BC90" s="359"/>
      <c r="BD90" s="359"/>
      <c r="BE90" s="359"/>
    </row>
    <row r="91" spans="1:57" ht="31.5" x14ac:dyDescent="0.25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64"/>
      <c r="AB91" s="364"/>
      <c r="AC91" s="364"/>
      <c r="AD91" s="364"/>
      <c r="AE91" s="364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59"/>
      <c r="BB91" s="359"/>
      <c r="BC91" s="359"/>
      <c r="BD91" s="359"/>
      <c r="BE91" s="359"/>
    </row>
    <row r="92" spans="1:57" ht="21" x14ac:dyDescent="0.25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64"/>
      <c r="AB92" s="364"/>
      <c r="AC92" s="364"/>
      <c r="AD92" s="364"/>
      <c r="AE92" s="364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59"/>
      <c r="BB92" s="359"/>
      <c r="BC92" s="359"/>
      <c r="BD92" s="359"/>
      <c r="BE92" s="359"/>
    </row>
    <row r="93" spans="1:57" ht="31.5" x14ac:dyDescent="0.25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64"/>
      <c r="AB93" s="364"/>
      <c r="AC93" s="364"/>
      <c r="AD93" s="364"/>
      <c r="AE93" s="364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59"/>
      <c r="BB93" s="359"/>
      <c r="BC93" s="359"/>
      <c r="BD93" s="359"/>
      <c r="BE93" s="359"/>
    </row>
    <row r="94" spans="1:57" x14ac:dyDescent="0.25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  <c r="AH94" s="359"/>
      <c r="AI94" s="359"/>
      <c r="AJ94" s="359"/>
      <c r="AK94" s="361"/>
      <c r="AL94" s="361"/>
      <c r="AM94" s="361"/>
      <c r="AN94" s="361"/>
      <c r="AO94" s="361"/>
      <c r="AP94" s="361"/>
      <c r="AQ94" s="359"/>
      <c r="AR94" s="359"/>
      <c r="AS94" s="359"/>
      <c r="AT94" s="359"/>
      <c r="AU94" s="359"/>
      <c r="AV94" s="359"/>
      <c r="AW94" s="359"/>
      <c r="AX94" s="359"/>
      <c r="AY94" s="359"/>
      <c r="AZ94" s="359"/>
      <c r="BA94" s="359"/>
      <c r="BB94" s="359"/>
      <c r="BC94" s="359"/>
      <c r="BD94" s="359"/>
      <c r="BE94" s="359"/>
    </row>
    <row r="200" spans="1:56" x14ac:dyDescent="0.25">
      <c r="A200" s="366">
        <v>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366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7" workbookViewId="0">
      <selection activeCell="I29" sqref="I2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1"/>
    <col min="27" max="27" width="15" style="1" customWidth="1"/>
    <col min="28" max="52" width="11.42578125" style="1"/>
    <col min="53" max="59" width="11.42578125" style="1" hidden="1" customWidth="1"/>
    <col min="60" max="16384" width="11.42578125" style="1"/>
  </cols>
  <sheetData>
    <row r="1" spans="1:58" s="4" customFormat="1" x14ac:dyDescent="0.2">
      <c r="A1" s="97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K1" s="5"/>
      <c r="AL1" s="5"/>
      <c r="AM1" s="5"/>
      <c r="AN1" s="5"/>
      <c r="AO1" s="5"/>
      <c r="AP1" s="5"/>
    </row>
    <row r="2" spans="1:58" s="4" customFormat="1" x14ac:dyDescent="0.2">
      <c r="A2" s="97" t="str">
        <f>CONCATENATE("COMUNA: ",[1]NOMBRE!B2," - ","( ",[1]NOMBRE!C2,[1]NOMBRE!D2,[1]NOMBRE!E2,[1]NOMBRE!F2,[1]NOMBRE!G2," )")</f>
        <v>COMUNA: LINARES  - ( 07401 )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AK2" s="5"/>
      <c r="AL2" s="5"/>
      <c r="AM2" s="5"/>
      <c r="AN2" s="5"/>
      <c r="AO2" s="5"/>
      <c r="AP2" s="5"/>
    </row>
    <row r="3" spans="1:58" s="4" customFormat="1" x14ac:dyDescent="0.2">
      <c r="A3" s="97" t="str">
        <f>CONCATENATE("ESTABLECIMIENTO: ",[1]NOMBRE!B3," - ","( ",[1]NOMBRE!C3,[1]NOMBRE!D3,[1]NOMBRE!E3,[1]NOMBRE!F3,[1]NOMBRE!G3," )")</f>
        <v>ESTABLECIMIENTO: HOSPITAL DE LINARES  - ( 16108 )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AK3" s="5"/>
      <c r="AL3" s="5"/>
      <c r="AM3" s="5"/>
      <c r="AN3" s="5"/>
      <c r="AO3" s="5"/>
      <c r="AP3" s="5"/>
    </row>
    <row r="4" spans="1:58" s="4" customFormat="1" x14ac:dyDescent="0.2">
      <c r="A4" s="97" t="str">
        <f>CONCATENATE("MES: ",[1]NOMBRE!B6," - ","( ",[1]NOMBRE!C6,[1]NOMBRE!D6," )")</f>
        <v>MES: ENERO - ( 01 )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AK4" s="5"/>
      <c r="AL4" s="5"/>
      <c r="AM4" s="5"/>
      <c r="AN4" s="5"/>
      <c r="AO4" s="5"/>
      <c r="AP4" s="5"/>
    </row>
    <row r="5" spans="1:58" s="4" customFormat="1" x14ac:dyDescent="0.2">
      <c r="A5" s="96" t="str">
        <f>CONCATENATE("AÑO: ",[1]NOMBRE!B7)</f>
        <v>AÑO: 2013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AK5" s="5"/>
      <c r="AL5" s="5"/>
      <c r="AM5" s="5"/>
      <c r="AN5" s="5"/>
      <c r="AO5" s="5"/>
      <c r="AP5" s="5"/>
    </row>
    <row r="6" spans="1:58" s="4" customFormat="1" ht="15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95"/>
      <c r="AK6" s="5"/>
      <c r="AL6" s="5"/>
      <c r="AM6" s="5"/>
      <c r="AN6" s="5"/>
      <c r="AO6" s="5"/>
      <c r="AP6" s="5"/>
    </row>
    <row r="7" spans="1:58" s="4" customForma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AK7" s="5"/>
      <c r="AL7" s="5"/>
      <c r="AM7" s="5"/>
      <c r="AN7" s="5"/>
      <c r="AO7" s="5"/>
      <c r="AP7" s="5"/>
    </row>
    <row r="8" spans="1:58" s="4" customForma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AK8" s="5"/>
      <c r="AL8" s="5"/>
      <c r="AM8" s="5"/>
      <c r="AN8" s="5"/>
      <c r="AO8" s="5"/>
      <c r="AP8" s="5"/>
    </row>
    <row r="9" spans="1:58" s="39" customFormat="1" ht="14.25" x14ac:dyDescent="0.2">
      <c r="A9" s="74" t="s">
        <v>90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AK9" s="51"/>
      <c r="AL9" s="51"/>
      <c r="AM9" s="51"/>
      <c r="AN9" s="51"/>
      <c r="AO9" s="51"/>
      <c r="AP9" s="51"/>
      <c r="AV9" s="37"/>
      <c r="AW9" s="37"/>
    </row>
    <row r="10" spans="1:58" s="51" customFormat="1" ht="10.5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3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W10" s="38"/>
      <c r="AX10" s="38"/>
    </row>
    <row r="11" spans="1:58" s="51" customFormat="1" ht="21" x14ac:dyDescent="0.15">
      <c r="A11" s="436"/>
      <c r="B11" s="438"/>
      <c r="C11" s="73" t="s">
        <v>61</v>
      </c>
      <c r="D11" s="71" t="s">
        <v>60</v>
      </c>
      <c r="E11" s="71" t="s">
        <v>59</v>
      </c>
      <c r="F11" s="71" t="s">
        <v>58</v>
      </c>
      <c r="G11" s="71" t="s">
        <v>57</v>
      </c>
      <c r="H11" s="71" t="s">
        <v>56</v>
      </c>
      <c r="I11" s="71" t="s">
        <v>55</v>
      </c>
      <c r="J11" s="71" t="s">
        <v>54</v>
      </c>
      <c r="K11" s="71" t="s">
        <v>53</v>
      </c>
      <c r="L11" s="70" t="s">
        <v>52</v>
      </c>
      <c r="M11" s="69" t="s">
        <v>51</v>
      </c>
      <c r="N11" s="417"/>
      <c r="O11" s="3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"/>
      <c r="AD11" s="39"/>
      <c r="AE11" s="39"/>
      <c r="AF11" s="39"/>
      <c r="AG11" s="39"/>
      <c r="AH11" s="39"/>
      <c r="AI11" s="39"/>
      <c r="AJ11" s="39"/>
      <c r="AW11" s="38"/>
      <c r="AX11" s="38"/>
    </row>
    <row r="12" spans="1:58" s="51" customFormat="1" ht="10.5" x14ac:dyDescent="0.15">
      <c r="A12" s="68" t="s">
        <v>89</v>
      </c>
      <c r="B12" s="94">
        <f>SUM(C12:K12)</f>
        <v>0</v>
      </c>
      <c r="C12" s="64"/>
      <c r="D12" s="66"/>
      <c r="E12" s="66"/>
      <c r="F12" s="66"/>
      <c r="G12" s="66"/>
      <c r="H12" s="66"/>
      <c r="I12" s="65"/>
      <c r="J12" s="65"/>
      <c r="K12" s="65"/>
      <c r="L12" s="64"/>
      <c r="M12" s="48"/>
      <c r="N12" s="63"/>
      <c r="O12" s="55" t="str">
        <f>$BA12&amp;""&amp;$BB12&amp;""&amp;$BC12</f>
        <v/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F12" s="39"/>
      <c r="AG12" s="39"/>
      <c r="AH12" s="39"/>
      <c r="AI12" s="39"/>
      <c r="AJ12" s="39"/>
      <c r="AW12" s="38"/>
      <c r="AX12" s="38"/>
      <c r="BA12" s="53" t="str">
        <f>IF($B12&lt;&gt;($L12+$M12)," El número de consultas según sexo NO puede ser diferente al Total.","")</f>
        <v/>
      </c>
      <c r="BB12" s="54" t="str">
        <f>IF($B12=0,"",IF($N12="",IF($B12="",""," No olvide escribir la columna Beneficiarios."),""))</f>
        <v/>
      </c>
      <c r="BC12" s="53" t="str">
        <f>IF($B12&lt;$N12," El número de Beneficiarios NO puede ser mayor que el Total.","")</f>
        <v/>
      </c>
      <c r="BD12" s="52">
        <f>IF($B12&lt;&gt;($L12+$M12),1,0)</f>
        <v>0</v>
      </c>
      <c r="BE12" s="52">
        <f>IF($B12&lt;$N12,1,0)</f>
        <v>0</v>
      </c>
      <c r="BF12" s="52" t="str">
        <f>IF($B12=0,"",IF($N12="",IF($B12="","",1),0))</f>
        <v/>
      </c>
    </row>
    <row r="13" spans="1:58" s="51" customFormat="1" ht="10.5" x14ac:dyDescent="0.15">
      <c r="A13" s="68" t="s">
        <v>34</v>
      </c>
      <c r="B13" s="93">
        <f>SUM(C13:K13)</f>
        <v>69</v>
      </c>
      <c r="C13" s="64"/>
      <c r="D13" s="66"/>
      <c r="E13" s="66"/>
      <c r="F13" s="66">
        <v>4</v>
      </c>
      <c r="G13" s="66">
        <v>1</v>
      </c>
      <c r="H13" s="66">
        <v>41</v>
      </c>
      <c r="I13" s="65">
        <v>5</v>
      </c>
      <c r="J13" s="65">
        <v>13</v>
      </c>
      <c r="K13" s="65">
        <v>5</v>
      </c>
      <c r="L13" s="64">
        <v>20</v>
      </c>
      <c r="M13" s="48">
        <v>49</v>
      </c>
      <c r="N13" s="63">
        <v>69</v>
      </c>
      <c r="O13" s="55" t="str">
        <f>$BA13&amp;" "&amp;$BB13&amp;""&amp;$BC13</f>
        <v xml:space="preserve"> 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F13" s="39"/>
      <c r="AG13" s="39"/>
      <c r="AH13" s="39"/>
      <c r="AI13" s="39"/>
      <c r="AJ13" s="39"/>
      <c r="AW13" s="38"/>
      <c r="AX13" s="38"/>
      <c r="BA13" s="53" t="str">
        <f>IF($B13&lt;&gt;($L13+$M13)," El número de consultas según sexo NO puede ser diferente al Total.","")</f>
        <v/>
      </c>
      <c r="BB13" s="54" t="str">
        <f>IF($B13=0,"",IF($N13="",IF($B13="",""," No olvide escribir la columna Beneficiarios."),""))</f>
        <v/>
      </c>
      <c r="BC13" s="53" t="str">
        <f>IF($B13&lt;$N13," El número de Beneficiarios NO puede ser mayor que el Total.","")</f>
        <v/>
      </c>
      <c r="BD13" s="52">
        <f>IF($B13&lt;&gt;($L13+$M13),1,0)</f>
        <v>0</v>
      </c>
      <c r="BE13" s="52">
        <f>IF($B13&lt;$N13,1,0)</f>
        <v>0</v>
      </c>
      <c r="BF13" s="52">
        <f>IF($B13=0,"",IF($N13="",IF($B13="","",1),0))</f>
        <v>0</v>
      </c>
    </row>
    <row r="14" spans="1:58" s="51" customFormat="1" ht="10.5" x14ac:dyDescent="0.15">
      <c r="A14" s="68" t="s">
        <v>33</v>
      </c>
      <c r="B14" s="93">
        <f>SUM(C14:K14)</f>
        <v>0</v>
      </c>
      <c r="C14" s="64"/>
      <c r="D14" s="66"/>
      <c r="E14" s="66"/>
      <c r="F14" s="66"/>
      <c r="G14" s="66"/>
      <c r="H14" s="66"/>
      <c r="I14" s="65"/>
      <c r="J14" s="65"/>
      <c r="K14" s="65"/>
      <c r="L14" s="64"/>
      <c r="M14" s="48"/>
      <c r="N14" s="63"/>
      <c r="O14" s="55" t="str">
        <f>$BA14&amp;" "&amp;$BB14&amp;""&amp;$BC14</f>
        <v xml:space="preserve"> 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F14" s="39"/>
      <c r="AG14" s="39"/>
      <c r="AH14" s="39"/>
      <c r="AI14" s="39"/>
      <c r="AJ14" s="39"/>
      <c r="AW14" s="38"/>
      <c r="AX14" s="38"/>
      <c r="BA14" s="53" t="str">
        <f>IF($B14&lt;&gt;($L14+$M14)," El número de consultas según sexo NO puede ser diferente al Total.","")</f>
        <v/>
      </c>
      <c r="BB14" s="54" t="str">
        <f>IF($B14=0,"",IF($N14="",IF($B14="",""," No olvide escribir la columna Beneficiarios."),""))</f>
        <v/>
      </c>
      <c r="BC14" s="53" t="str">
        <f>IF($B14&lt;$N14," El número de Beneficiarios NO puede ser mayor que el Total.","")</f>
        <v/>
      </c>
      <c r="BD14" s="52">
        <f>IF($B14&lt;&gt;($L14+$M14),1,0)</f>
        <v>0</v>
      </c>
      <c r="BE14" s="52">
        <f>IF($B14&lt;$N14,1,0)</f>
        <v>0</v>
      </c>
      <c r="BF14" s="52" t="str">
        <f>IF($B14=0,"",IF($N14="",IF($B14="","",1),0))</f>
        <v/>
      </c>
    </row>
    <row r="15" spans="1:58" s="51" customFormat="1" ht="10.5" x14ac:dyDescent="0.15">
      <c r="A15" s="68" t="s">
        <v>32</v>
      </c>
      <c r="B15" s="93">
        <f>SUM(C15:K15)</f>
        <v>0</v>
      </c>
      <c r="C15" s="64"/>
      <c r="D15" s="66"/>
      <c r="E15" s="66"/>
      <c r="F15" s="66"/>
      <c r="G15" s="66"/>
      <c r="H15" s="66"/>
      <c r="I15" s="65"/>
      <c r="J15" s="65"/>
      <c r="K15" s="65"/>
      <c r="L15" s="64"/>
      <c r="M15" s="48"/>
      <c r="N15" s="63"/>
      <c r="O15" s="55" t="str">
        <f>$BA15&amp;" "&amp;$BB15&amp;""&amp;$BC15</f>
        <v xml:space="preserve"> 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F15" s="39"/>
      <c r="AG15" s="39"/>
      <c r="AH15" s="39"/>
      <c r="AI15" s="39"/>
      <c r="AJ15" s="39"/>
      <c r="AW15" s="38"/>
      <c r="AX15" s="38"/>
      <c r="BA15" s="53" t="str">
        <f>IF($B15&lt;&gt;($L15+$M15)," El número de consultas según sexo NO puede ser diferente al Total.","")</f>
        <v/>
      </c>
      <c r="BB15" s="54" t="str">
        <f>IF($B15=0,"",IF($N15="",IF($B15="",""," No olvide escribir la columna Beneficiarios."),""))</f>
        <v/>
      </c>
      <c r="BC15" s="53" t="str">
        <f>IF($B15&lt;$N15," El número de Beneficiarios NO puede ser mayor que el Total.","")</f>
        <v/>
      </c>
      <c r="BD15" s="52">
        <f>IF($B15&lt;&gt;($L15+$M15),1,0)</f>
        <v>0</v>
      </c>
      <c r="BE15" s="52">
        <f>IF($B15&lt;$N15,1,0)</f>
        <v>0</v>
      </c>
      <c r="BF15" s="52" t="str">
        <f>IF($B15=0,"",IF($N15="",IF($B15="","",1),0))</f>
        <v/>
      </c>
    </row>
    <row r="16" spans="1:58" s="51" customFormat="1" ht="10.5" x14ac:dyDescent="0.15">
      <c r="A16" s="62" t="s">
        <v>31</v>
      </c>
      <c r="B16" s="92">
        <f>SUM(C16:K16)</f>
        <v>0</v>
      </c>
      <c r="C16" s="58"/>
      <c r="D16" s="60"/>
      <c r="E16" s="60"/>
      <c r="F16" s="60"/>
      <c r="G16" s="60"/>
      <c r="H16" s="60"/>
      <c r="I16" s="59"/>
      <c r="J16" s="59"/>
      <c r="K16" s="59"/>
      <c r="L16" s="58"/>
      <c r="M16" s="57"/>
      <c r="N16" s="56"/>
      <c r="O16" s="55" t="str">
        <f>$BA16&amp;" "&amp;$BB16&amp;""&amp;$BC16</f>
        <v xml:space="preserve"> 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F16" s="39"/>
      <c r="AG16" s="39"/>
      <c r="AH16" s="39"/>
      <c r="AI16" s="39"/>
      <c r="AJ16" s="39"/>
      <c r="AW16" s="38"/>
      <c r="AX16" s="38"/>
      <c r="BA16" s="53" t="str">
        <f>IF($B16&lt;&gt;($L16+$M16)," El número de consultas según sexo NO puede ser diferente al Total.","")</f>
        <v/>
      </c>
      <c r="BB16" s="54" t="str">
        <f>IF($B16=0,"",IF($N16="",IF($B16="",""," No olvide escribir la columna Beneficiarios."),""))</f>
        <v/>
      </c>
      <c r="BC16" s="53" t="str">
        <f>IF($B16&lt;$N16," El número de Beneficiarios NO puede ser mayor que el Total.","")</f>
        <v/>
      </c>
      <c r="BD16" s="52">
        <f>IF($B16&lt;&gt;($L16+$M16),1,0)</f>
        <v>0</v>
      </c>
      <c r="BE16" s="52">
        <f>IF($B16&lt;$N16,1,0)</f>
        <v>0</v>
      </c>
      <c r="BF16" s="52" t="str">
        <f>IF($B16=0,"",IF($N16="",IF($B16="","",1),0))</f>
        <v/>
      </c>
    </row>
    <row r="17" spans="1:100" s="36" customFormat="1" ht="14.25" x14ac:dyDescent="0.2">
      <c r="A17" s="80" t="s">
        <v>88</v>
      </c>
      <c r="B17" s="80"/>
      <c r="C17" s="80"/>
      <c r="D17" s="80"/>
      <c r="E17" s="80"/>
      <c r="F17" s="91"/>
      <c r="G17" s="91"/>
      <c r="H17" s="90"/>
      <c r="I17" s="89"/>
      <c r="J17" s="89"/>
      <c r="K17" s="89"/>
      <c r="L17" s="89"/>
      <c r="M17" s="89"/>
      <c r="N17" s="89"/>
      <c r="O17" s="88"/>
      <c r="P17" s="88"/>
      <c r="Q17" s="88"/>
      <c r="R17" s="88"/>
      <c r="S17" s="88"/>
      <c r="T17" s="86"/>
      <c r="U17" s="86"/>
      <c r="V17" s="86"/>
      <c r="W17" s="86"/>
      <c r="X17" s="37"/>
      <c r="Y17" s="37"/>
      <c r="Z17" s="37"/>
      <c r="AF17" s="37"/>
      <c r="AG17" s="37"/>
      <c r="AH17" s="37"/>
      <c r="AI17" s="37"/>
      <c r="AJ17" s="37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7"/>
      <c r="BB17" s="37"/>
      <c r="BC17" s="37"/>
      <c r="BD17" s="37"/>
      <c r="BE17" s="37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</row>
    <row r="18" spans="1:100" s="36" customFormat="1" ht="31.5" x14ac:dyDescent="0.15">
      <c r="A18" s="409" t="s">
        <v>87</v>
      </c>
      <c r="B18" s="409"/>
      <c r="C18" s="87" t="s">
        <v>86</v>
      </c>
      <c r="D18" s="87" t="s">
        <v>85</v>
      </c>
      <c r="E18" s="87" t="s">
        <v>84</v>
      </c>
      <c r="F18" s="87" t="s">
        <v>83</v>
      </c>
      <c r="G18" s="37"/>
      <c r="H18" s="37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37"/>
      <c r="Y18" s="37"/>
      <c r="Z18" s="37"/>
      <c r="AF18" s="37"/>
      <c r="AG18" s="37"/>
      <c r="AH18" s="37"/>
      <c r="AI18" s="37"/>
      <c r="AJ18" s="37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7"/>
      <c r="BB18" s="37"/>
      <c r="BC18" s="37"/>
      <c r="BD18" s="37"/>
      <c r="BE18" s="37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</row>
    <row r="19" spans="1:100" s="36" customFormat="1" ht="10.5" x14ac:dyDescent="0.15">
      <c r="A19" s="441" t="s">
        <v>82</v>
      </c>
      <c r="B19" s="442"/>
      <c r="C19" s="12">
        <v>69</v>
      </c>
      <c r="D19" s="12">
        <v>11</v>
      </c>
      <c r="E19" s="12">
        <v>11</v>
      </c>
      <c r="F19" s="12"/>
      <c r="G19" s="55" t="str">
        <f>$BA19&amp;" "&amp;$BB19</f>
        <v xml:space="preserve"> </v>
      </c>
      <c r="H19" s="37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37"/>
      <c r="Y19" s="37"/>
      <c r="Z19" s="37"/>
      <c r="AF19" s="37"/>
      <c r="AG19" s="37"/>
      <c r="AH19" s="37"/>
      <c r="AI19" s="37"/>
      <c r="AJ19" s="37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53" t="str">
        <f>IF(($E19&lt;=$D19),"","Egresos por alta debe ser MENOR O IGUAL al Total de Egresos.")</f>
        <v/>
      </c>
      <c r="BB19" s="53" t="str">
        <f>IF(($F19&lt;=$D19),"","Egresos por abando no debe ser MAYOR al Total de Egresos.")</f>
        <v/>
      </c>
      <c r="BC19" s="37"/>
      <c r="BD19" s="52">
        <f>IF(($E19&lt;=$D19),0,1)</f>
        <v>0</v>
      </c>
      <c r="BE19" s="52">
        <f>IF(($F19&lt;=$D19),0,1)</f>
        <v>0</v>
      </c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</row>
    <row r="20" spans="1:100" s="36" customFormat="1" ht="10.5" x14ac:dyDescent="0.15">
      <c r="A20" s="440" t="s">
        <v>81</v>
      </c>
      <c r="B20" s="440"/>
      <c r="C20" s="12">
        <v>35</v>
      </c>
      <c r="D20" s="85"/>
      <c r="E20" s="85"/>
      <c r="F20" s="8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7"/>
      <c r="AG20" s="37"/>
      <c r="AH20" s="37"/>
      <c r="AI20" s="37"/>
      <c r="AJ20" s="37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7"/>
      <c r="BB20" s="37"/>
      <c r="BC20" s="37"/>
      <c r="BD20" s="37"/>
      <c r="BE20" s="37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</row>
    <row r="21" spans="1:100" s="36" customFormat="1" ht="10.5" x14ac:dyDescent="0.15">
      <c r="A21" s="432" t="s">
        <v>80</v>
      </c>
      <c r="B21" s="432"/>
      <c r="C21" s="10">
        <v>24</v>
      </c>
      <c r="D21" s="84"/>
      <c r="E21" s="84"/>
      <c r="F21" s="8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7"/>
      <c r="AG21" s="37"/>
      <c r="AH21" s="37"/>
      <c r="AI21" s="37"/>
      <c r="AJ21" s="37"/>
      <c r="AK21" s="38"/>
      <c r="AL21" s="38"/>
      <c r="AM21" s="38"/>
      <c r="AN21" s="38"/>
      <c r="AO21" s="38"/>
      <c r="AP21" s="38"/>
      <c r="BA21" s="37"/>
      <c r="BB21" s="37"/>
      <c r="BC21" s="37"/>
      <c r="BD21" s="37"/>
      <c r="BE21" s="37"/>
    </row>
    <row r="22" spans="1:100" s="36" customFormat="1" ht="10.5" x14ac:dyDescent="0.15">
      <c r="A22" s="443" t="s">
        <v>79</v>
      </c>
      <c r="B22" s="444"/>
      <c r="C22" s="10">
        <v>4</v>
      </c>
      <c r="D22" s="84"/>
      <c r="E22" s="84"/>
      <c r="F22" s="8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7"/>
      <c r="AG22" s="37"/>
      <c r="AH22" s="37"/>
      <c r="AI22" s="37"/>
      <c r="AJ22" s="37"/>
      <c r="AK22" s="38"/>
      <c r="AL22" s="38"/>
      <c r="AM22" s="38"/>
      <c r="AN22" s="38"/>
      <c r="AO22" s="38"/>
      <c r="AP22" s="38"/>
      <c r="BA22" s="37"/>
      <c r="BB22" s="37"/>
      <c r="BC22" s="37"/>
      <c r="BD22" s="37"/>
      <c r="BE22" s="37"/>
    </row>
    <row r="23" spans="1:100" s="36" customFormat="1" ht="10.5" x14ac:dyDescent="0.15">
      <c r="A23" s="432" t="s">
        <v>78</v>
      </c>
      <c r="B23" s="432"/>
      <c r="C23" s="10">
        <v>2</v>
      </c>
      <c r="D23" s="84"/>
      <c r="E23" s="84"/>
      <c r="F23" s="84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7"/>
      <c r="R23" s="37"/>
      <c r="S23" s="37"/>
      <c r="T23" s="37"/>
      <c r="U23" s="37"/>
      <c r="V23" s="37"/>
      <c r="W23" s="37"/>
      <c r="X23" s="37"/>
      <c r="Y23" s="37"/>
      <c r="Z23" s="37"/>
      <c r="AF23" s="37"/>
      <c r="AG23" s="37"/>
      <c r="AH23" s="37"/>
      <c r="AI23" s="37"/>
      <c r="AJ23" s="37"/>
      <c r="AK23" s="38"/>
      <c r="AL23" s="38"/>
      <c r="AM23" s="38"/>
      <c r="AN23" s="38"/>
      <c r="AO23" s="38"/>
      <c r="AP23" s="38"/>
      <c r="BA23" s="37"/>
      <c r="BB23" s="37"/>
      <c r="BC23" s="37"/>
      <c r="BD23" s="37"/>
      <c r="BE23" s="37"/>
    </row>
    <row r="24" spans="1:100" s="36" customFormat="1" ht="10.5" x14ac:dyDescent="0.15">
      <c r="A24" s="432" t="s">
        <v>77</v>
      </c>
      <c r="B24" s="432"/>
      <c r="C24" s="10"/>
      <c r="D24" s="84"/>
      <c r="E24" s="84"/>
      <c r="F24" s="8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F24" s="37"/>
      <c r="AG24" s="37"/>
      <c r="AH24" s="37"/>
      <c r="AI24" s="37"/>
      <c r="AJ24" s="37"/>
      <c r="AK24" s="38"/>
      <c r="AL24" s="38"/>
      <c r="AM24" s="38"/>
      <c r="AN24" s="38"/>
      <c r="AO24" s="38"/>
      <c r="AP24" s="38"/>
      <c r="BA24" s="37"/>
      <c r="BB24" s="37"/>
      <c r="BC24" s="37"/>
      <c r="BD24" s="37"/>
      <c r="BE24" s="37"/>
    </row>
    <row r="25" spans="1:100" s="36" customFormat="1" ht="10.5" x14ac:dyDescent="0.15">
      <c r="A25" s="432" t="s">
        <v>76</v>
      </c>
      <c r="B25" s="432"/>
      <c r="C25" s="10"/>
      <c r="D25" s="84"/>
      <c r="E25" s="84"/>
      <c r="F25" s="84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F25" s="37"/>
      <c r="AG25" s="37"/>
      <c r="AH25" s="37"/>
      <c r="AI25" s="37"/>
      <c r="AJ25" s="37"/>
      <c r="AK25" s="38"/>
      <c r="AL25" s="38"/>
      <c r="AM25" s="38"/>
      <c r="AN25" s="38"/>
      <c r="AO25" s="38"/>
      <c r="AP25" s="38"/>
      <c r="BA25" s="37"/>
      <c r="BB25" s="37"/>
      <c r="BC25" s="37"/>
      <c r="BD25" s="37"/>
      <c r="BE25" s="37"/>
    </row>
    <row r="26" spans="1:100" s="36" customFormat="1" ht="10.5" x14ac:dyDescent="0.15">
      <c r="A26" s="432" t="s">
        <v>75</v>
      </c>
      <c r="B26" s="432"/>
      <c r="C26" s="10"/>
      <c r="D26" s="84"/>
      <c r="E26" s="84"/>
      <c r="F26" s="8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F26" s="37"/>
      <c r="AG26" s="37"/>
      <c r="AH26" s="37"/>
      <c r="AI26" s="37"/>
      <c r="AJ26" s="37"/>
      <c r="AK26" s="38"/>
      <c r="AL26" s="38"/>
      <c r="AM26" s="38"/>
      <c r="AN26" s="38"/>
      <c r="AO26" s="38"/>
      <c r="AP26" s="38"/>
      <c r="BA26" s="37"/>
      <c r="BB26" s="37"/>
      <c r="BC26" s="37"/>
      <c r="BD26" s="37"/>
      <c r="BE26" s="37"/>
    </row>
    <row r="27" spans="1:100" s="36" customFormat="1" ht="10.5" x14ac:dyDescent="0.15">
      <c r="A27" s="432" t="s">
        <v>74</v>
      </c>
      <c r="B27" s="432"/>
      <c r="C27" s="10"/>
      <c r="D27" s="84"/>
      <c r="E27" s="84"/>
      <c r="F27" s="84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7"/>
      <c r="R27" s="37"/>
      <c r="S27" s="37"/>
      <c r="T27" s="37"/>
      <c r="U27" s="37"/>
      <c r="V27" s="37"/>
      <c r="W27" s="37"/>
      <c r="X27" s="37"/>
      <c r="Y27" s="37"/>
      <c r="Z27" s="37"/>
      <c r="AF27" s="37"/>
      <c r="AG27" s="37"/>
      <c r="AH27" s="37"/>
      <c r="AI27" s="37"/>
      <c r="AJ27" s="37"/>
      <c r="AK27" s="38"/>
      <c r="AL27" s="38"/>
      <c r="AM27" s="38"/>
      <c r="AN27" s="38"/>
      <c r="AO27" s="38"/>
      <c r="AP27" s="38"/>
      <c r="BA27" s="37"/>
      <c r="BB27" s="37"/>
      <c r="BC27" s="37"/>
      <c r="BD27" s="37"/>
      <c r="BE27" s="37"/>
    </row>
    <row r="28" spans="1:100" s="36" customFormat="1" ht="10.5" x14ac:dyDescent="0.15">
      <c r="A28" s="432" t="s">
        <v>73</v>
      </c>
      <c r="B28" s="432"/>
      <c r="C28" s="83"/>
      <c r="D28" s="82"/>
      <c r="E28" s="82"/>
      <c r="F28" s="82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7"/>
      <c r="R28" s="37"/>
      <c r="S28" s="37"/>
      <c r="T28" s="37"/>
      <c r="U28" s="37"/>
      <c r="V28" s="37"/>
      <c r="W28" s="37"/>
      <c r="X28" s="37"/>
      <c r="Y28" s="37"/>
      <c r="Z28" s="37"/>
      <c r="AF28" s="37"/>
      <c r="AG28" s="37"/>
      <c r="AH28" s="37"/>
      <c r="AI28" s="37"/>
      <c r="AJ28" s="37"/>
      <c r="AK28" s="38"/>
      <c r="AL28" s="38"/>
      <c r="AM28" s="38"/>
      <c r="AN28" s="38"/>
      <c r="AO28" s="38"/>
      <c r="AP28" s="38"/>
      <c r="BA28" s="37"/>
      <c r="BB28" s="37"/>
      <c r="BC28" s="37"/>
      <c r="BD28" s="37"/>
      <c r="BE28" s="37"/>
    </row>
    <row r="29" spans="1:100" s="36" customFormat="1" ht="10.5" x14ac:dyDescent="0.15">
      <c r="A29" s="432" t="s">
        <v>72</v>
      </c>
      <c r="B29" s="432"/>
      <c r="C29" s="83"/>
      <c r="D29" s="82"/>
      <c r="E29" s="82"/>
      <c r="F29" s="82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7"/>
      <c r="R29" s="37"/>
      <c r="S29" s="37"/>
      <c r="T29" s="37"/>
      <c r="U29" s="37"/>
      <c r="V29" s="37"/>
      <c r="W29" s="37"/>
      <c r="X29" s="37"/>
      <c r="Y29" s="37"/>
      <c r="Z29" s="37"/>
      <c r="AF29" s="37"/>
      <c r="AG29" s="37"/>
      <c r="AH29" s="37"/>
      <c r="AI29" s="37"/>
      <c r="AJ29" s="37"/>
      <c r="AK29" s="38"/>
      <c r="AL29" s="38"/>
      <c r="AM29" s="38"/>
      <c r="AN29" s="38"/>
      <c r="AO29" s="38"/>
      <c r="AP29" s="38"/>
      <c r="BA29" s="37"/>
      <c r="BB29" s="37"/>
      <c r="BC29" s="37"/>
      <c r="BD29" s="37"/>
      <c r="BE29" s="37"/>
    </row>
    <row r="30" spans="1:100" s="36" customFormat="1" ht="10.5" x14ac:dyDescent="0.15">
      <c r="A30" s="433" t="s">
        <v>71</v>
      </c>
      <c r="B30" s="433"/>
      <c r="C30" s="83"/>
      <c r="D30" s="82"/>
      <c r="E30" s="82"/>
      <c r="F30" s="82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7"/>
      <c r="R30" s="37"/>
      <c r="S30" s="37"/>
      <c r="T30" s="37"/>
      <c r="U30" s="37"/>
      <c r="V30" s="37"/>
      <c r="W30" s="37"/>
      <c r="X30" s="37"/>
      <c r="Y30" s="37"/>
      <c r="Z30" s="37"/>
      <c r="AF30" s="37"/>
      <c r="AG30" s="37"/>
      <c r="AH30" s="37"/>
      <c r="AI30" s="37"/>
      <c r="AJ30" s="37"/>
      <c r="AK30" s="38"/>
      <c r="AL30" s="38"/>
      <c r="AM30" s="38"/>
      <c r="AN30" s="38"/>
      <c r="AO30" s="38"/>
      <c r="AP30" s="38"/>
      <c r="BA30" s="37"/>
      <c r="BB30" s="37"/>
      <c r="BC30" s="37"/>
      <c r="BD30" s="37"/>
      <c r="BE30" s="37"/>
    </row>
    <row r="31" spans="1:100" s="36" customFormat="1" ht="10.5" x14ac:dyDescent="0.15">
      <c r="A31" s="434" t="s">
        <v>70</v>
      </c>
      <c r="B31" s="434"/>
      <c r="C31" s="8">
        <v>4</v>
      </c>
      <c r="D31" s="81"/>
      <c r="E31" s="81"/>
      <c r="F31" s="8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7"/>
      <c r="R31" s="37"/>
      <c r="S31" s="37"/>
      <c r="T31" s="37"/>
      <c r="U31" s="37"/>
      <c r="V31" s="37"/>
      <c r="W31" s="37"/>
      <c r="X31" s="37"/>
      <c r="Y31" s="37"/>
      <c r="Z31" s="37"/>
      <c r="AF31" s="37"/>
      <c r="AG31" s="37"/>
      <c r="AH31" s="37"/>
      <c r="AI31" s="37"/>
      <c r="AJ31" s="37"/>
      <c r="AK31" s="38"/>
      <c r="AL31" s="38"/>
      <c r="AM31" s="38"/>
      <c r="AN31" s="38"/>
      <c r="AO31" s="38"/>
      <c r="AP31" s="38"/>
      <c r="BA31" s="37"/>
      <c r="BB31" s="37"/>
      <c r="BC31" s="37"/>
      <c r="BD31" s="37"/>
      <c r="BE31" s="37"/>
    </row>
    <row r="32" spans="1:100" s="36" customFormat="1" ht="14.25" x14ac:dyDescent="0.2">
      <c r="A32" s="80" t="s">
        <v>69</v>
      </c>
      <c r="B32" s="79"/>
      <c r="C32" s="41"/>
      <c r="D32" s="41"/>
      <c r="E32" s="41"/>
      <c r="F32" s="4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7"/>
      <c r="R32" s="37"/>
      <c r="S32" s="37"/>
      <c r="T32" s="37"/>
      <c r="U32" s="37"/>
      <c r="V32" s="37"/>
      <c r="W32" s="37"/>
      <c r="X32" s="37"/>
      <c r="Y32" s="37"/>
      <c r="Z32" s="37"/>
      <c r="AF32" s="37"/>
      <c r="AG32" s="37"/>
      <c r="AH32" s="37"/>
      <c r="AI32" s="37"/>
      <c r="AJ32" s="37"/>
      <c r="AK32" s="38"/>
      <c r="AL32" s="38"/>
      <c r="AM32" s="38"/>
      <c r="AN32" s="38"/>
      <c r="AO32" s="38"/>
      <c r="AP32" s="38"/>
      <c r="BA32" s="37"/>
      <c r="BB32" s="37"/>
      <c r="BC32" s="37"/>
      <c r="BD32" s="37"/>
      <c r="BE32" s="37"/>
    </row>
    <row r="33" spans="1:58" s="37" customFormat="1" ht="11.25" x14ac:dyDescent="0.15">
      <c r="A33" s="78" t="s">
        <v>68</v>
      </c>
      <c r="B33" s="77" t="s">
        <v>20</v>
      </c>
      <c r="C33" s="41"/>
      <c r="D33" s="41"/>
      <c r="E33" s="41"/>
      <c r="F33" s="40"/>
      <c r="G33" s="39"/>
      <c r="H33" s="39"/>
      <c r="I33" s="39"/>
      <c r="J33" s="39"/>
      <c r="K33" s="39"/>
      <c r="L33" s="39"/>
      <c r="M33" s="39"/>
      <c r="N33" s="39"/>
      <c r="O33" s="39"/>
      <c r="P33" s="39"/>
      <c r="AK33" s="38"/>
      <c r="AL33" s="38"/>
      <c r="AM33" s="38"/>
      <c r="AN33" s="38"/>
      <c r="AO33" s="38"/>
      <c r="AP33" s="38"/>
    </row>
    <row r="34" spans="1:58" s="36" customFormat="1" ht="11.25" x14ac:dyDescent="0.15">
      <c r="A34" s="76" t="s">
        <v>67</v>
      </c>
      <c r="B34" s="8"/>
      <c r="C34" s="44"/>
      <c r="D34" s="41"/>
      <c r="E34" s="41"/>
      <c r="F34" s="4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7"/>
      <c r="R34" s="37"/>
      <c r="S34" s="37"/>
      <c r="T34" s="37"/>
      <c r="U34" s="37"/>
      <c r="V34" s="37"/>
      <c r="W34" s="37"/>
      <c r="X34" s="37"/>
      <c r="Y34" s="37"/>
      <c r="Z34" s="37"/>
      <c r="AF34" s="37"/>
      <c r="AG34" s="37"/>
      <c r="AH34" s="37"/>
      <c r="AI34" s="37"/>
      <c r="AJ34" s="37"/>
      <c r="AK34" s="38"/>
      <c r="AL34" s="38"/>
      <c r="AM34" s="38"/>
      <c r="AN34" s="38"/>
      <c r="AO34" s="38"/>
      <c r="AP34" s="38"/>
      <c r="BA34" s="37"/>
      <c r="BB34" s="37"/>
      <c r="BC34" s="37"/>
      <c r="BD34" s="37"/>
      <c r="BE34" s="37"/>
    </row>
    <row r="35" spans="1:58" s="51" customFormat="1" ht="14.25" x14ac:dyDescent="0.2">
      <c r="A35" s="75" t="s">
        <v>66</v>
      </c>
      <c r="B35" s="7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F35" s="39"/>
      <c r="AG35" s="39"/>
      <c r="AH35" s="39"/>
      <c r="AI35" s="39"/>
      <c r="AJ35" s="39"/>
      <c r="AV35" s="38"/>
      <c r="AW35" s="38"/>
      <c r="BA35" s="39"/>
      <c r="BB35" s="39"/>
      <c r="BC35" s="39"/>
      <c r="BD35" s="39"/>
      <c r="BE35" s="39"/>
    </row>
    <row r="36" spans="1:58" s="51" customFormat="1" ht="10.5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37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F36" s="39"/>
      <c r="AG36" s="39"/>
      <c r="AH36" s="39"/>
      <c r="AI36" s="39"/>
      <c r="AJ36" s="39"/>
      <c r="AW36" s="38"/>
      <c r="AX36" s="38"/>
      <c r="BA36" s="39"/>
      <c r="BB36" s="39"/>
      <c r="BC36" s="39"/>
      <c r="BD36" s="39"/>
      <c r="BE36" s="39"/>
    </row>
    <row r="37" spans="1:58" s="51" customFormat="1" ht="21" x14ac:dyDescent="0.15">
      <c r="A37" s="436"/>
      <c r="B37" s="438"/>
      <c r="C37" s="73" t="s">
        <v>61</v>
      </c>
      <c r="D37" s="72" t="s">
        <v>60</v>
      </c>
      <c r="E37" s="71" t="s">
        <v>59</v>
      </c>
      <c r="F37" s="71" t="s">
        <v>58</v>
      </c>
      <c r="G37" s="71" t="s">
        <v>57</v>
      </c>
      <c r="H37" s="71" t="s">
        <v>56</v>
      </c>
      <c r="I37" s="71" t="s">
        <v>55</v>
      </c>
      <c r="J37" s="71" t="s">
        <v>54</v>
      </c>
      <c r="K37" s="71" t="s">
        <v>53</v>
      </c>
      <c r="L37" s="70" t="s">
        <v>52</v>
      </c>
      <c r="M37" s="69" t="s">
        <v>51</v>
      </c>
      <c r="N37" s="417"/>
      <c r="O37" s="37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F37" s="39"/>
      <c r="AG37" s="39"/>
      <c r="AH37" s="39"/>
      <c r="AI37" s="39"/>
      <c r="AJ37" s="39"/>
      <c r="AW37" s="38"/>
      <c r="AX37" s="38"/>
      <c r="BA37" s="39"/>
      <c r="BB37" s="39"/>
      <c r="BC37" s="39"/>
      <c r="BD37" s="39"/>
      <c r="BE37" s="39"/>
    </row>
    <row r="38" spans="1:58" s="51" customFormat="1" ht="10.5" x14ac:dyDescent="0.15">
      <c r="A38" s="68" t="s">
        <v>34</v>
      </c>
      <c r="B38" s="67">
        <f>SUM(C38:K38)</f>
        <v>574</v>
      </c>
      <c r="C38" s="64"/>
      <c r="D38" s="66"/>
      <c r="E38" s="66">
        <v>3</v>
      </c>
      <c r="F38" s="66">
        <v>21</v>
      </c>
      <c r="G38" s="66">
        <v>9</v>
      </c>
      <c r="H38" s="66">
        <v>363</v>
      </c>
      <c r="I38" s="65">
        <v>62</v>
      </c>
      <c r="J38" s="65">
        <v>93</v>
      </c>
      <c r="K38" s="48">
        <v>23</v>
      </c>
      <c r="L38" s="64">
        <v>181</v>
      </c>
      <c r="M38" s="48">
        <v>393</v>
      </c>
      <c r="N38" s="63">
        <v>574</v>
      </c>
      <c r="O38" s="55" t="str">
        <f>$BA38&amp;" "&amp;$BB38&amp;""&amp;$BC38</f>
        <v xml:space="preserve"> 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F38" s="39"/>
      <c r="AG38" s="39"/>
      <c r="AH38" s="39"/>
      <c r="AI38" s="39"/>
      <c r="AJ38" s="39"/>
      <c r="AW38" s="38"/>
      <c r="AX38" s="38"/>
      <c r="BA38" s="53" t="str">
        <f>IF($B38&lt;&gt;($L38+$M38)," El número de consultas según sexo NO puede ser diferente al Total.","")</f>
        <v/>
      </c>
      <c r="BB38" s="54" t="str">
        <f>IF($B38=0,"",IF($N38="",IF($B38="",""," No olvide escribir la columna Beneficiarios."),""))</f>
        <v/>
      </c>
      <c r="BC38" s="53" t="str">
        <f>IF($B38&lt;$N38," El número de Beneficiarios NO puede ser mayor que el Total.","")</f>
        <v/>
      </c>
      <c r="BD38" s="52">
        <f>IF($B38&lt;&gt;($L38+$M38),1,0)</f>
        <v>0</v>
      </c>
      <c r="BE38" s="52">
        <f>IF($B38&lt;$N38,1,0)</f>
        <v>0</v>
      </c>
      <c r="BF38" s="52">
        <f>IF($B38=0,"",IF($N38="",IF($B38="","",1),0))</f>
        <v>0</v>
      </c>
    </row>
    <row r="39" spans="1:58" s="51" customFormat="1" ht="10.5" x14ac:dyDescent="0.15">
      <c r="A39" s="68" t="s">
        <v>33</v>
      </c>
      <c r="B39" s="67">
        <f>SUM(C39:K39)</f>
        <v>0</v>
      </c>
      <c r="C39" s="64"/>
      <c r="D39" s="66"/>
      <c r="E39" s="66"/>
      <c r="F39" s="66"/>
      <c r="G39" s="66"/>
      <c r="H39" s="66"/>
      <c r="I39" s="65"/>
      <c r="J39" s="65"/>
      <c r="K39" s="48"/>
      <c r="L39" s="64"/>
      <c r="M39" s="48"/>
      <c r="N39" s="63"/>
      <c r="O39" s="55" t="str">
        <f>$BA39&amp;" "&amp;$BB39&amp;""&amp;$BC39</f>
        <v xml:space="preserve"> 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F39" s="39"/>
      <c r="AG39" s="39"/>
      <c r="AH39" s="39"/>
      <c r="AI39" s="39"/>
      <c r="AJ39" s="39"/>
      <c r="AW39" s="38"/>
      <c r="AX39" s="38"/>
      <c r="BA39" s="53" t="str">
        <f>IF($B39&lt;&gt;($L39+$M39)," El número de consultas según sexo NO puede ser diferente al Total.","")</f>
        <v/>
      </c>
      <c r="BB39" s="54" t="str">
        <f>IF($B39=0,"",IF($N39="",IF($B39="",""," No olvide escribir la columna Beneficiarios."),""))</f>
        <v/>
      </c>
      <c r="BC39" s="53" t="str">
        <f>IF($B39&lt;$N39," El número de Beneficiarios NO puede ser mayor que el Total.","")</f>
        <v/>
      </c>
      <c r="BD39" s="52">
        <f>IF($B39&lt;&gt;($L39+$M39),1,0)</f>
        <v>0</v>
      </c>
      <c r="BE39" s="52">
        <f>IF($B39&lt;$N39,1,0)</f>
        <v>0</v>
      </c>
      <c r="BF39" s="52" t="str">
        <f>IF($B39=0,"",IF($N39="",IF($B39="","",1),0))</f>
        <v/>
      </c>
    </row>
    <row r="40" spans="1:58" s="51" customFormat="1" ht="10.5" x14ac:dyDescent="0.15">
      <c r="A40" s="68" t="s">
        <v>32</v>
      </c>
      <c r="B40" s="67">
        <f>SUM(C40:K40)</f>
        <v>0</v>
      </c>
      <c r="C40" s="64"/>
      <c r="D40" s="66"/>
      <c r="E40" s="66"/>
      <c r="F40" s="66"/>
      <c r="G40" s="66"/>
      <c r="H40" s="66"/>
      <c r="I40" s="65"/>
      <c r="J40" s="65"/>
      <c r="K40" s="48"/>
      <c r="L40" s="64"/>
      <c r="M40" s="48"/>
      <c r="N40" s="63"/>
      <c r="O40" s="55" t="str">
        <f>$BA40&amp;" "&amp;$BB40&amp;""&amp;$BC40</f>
        <v xml:space="preserve"> 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F40" s="39"/>
      <c r="AG40" s="39"/>
      <c r="AH40" s="39"/>
      <c r="AI40" s="39"/>
      <c r="AJ40" s="39"/>
      <c r="AW40" s="38"/>
      <c r="AX40" s="38"/>
      <c r="BA40" s="53" t="str">
        <f>IF($B40&lt;&gt;($L40+$M40)," El número de consultas según sexo NO puede ser diferente al Total.","")</f>
        <v/>
      </c>
      <c r="BB40" s="54" t="str">
        <f>IF($B40=0,"",IF($N40="",IF($B40="",""," No olvide escribir la columna Beneficiarios."),""))</f>
        <v/>
      </c>
      <c r="BC40" s="53" t="str">
        <f>IF($B40&lt;$N40," El número de Beneficiarios NO puede ser mayor que el Total.","")</f>
        <v/>
      </c>
      <c r="BD40" s="52">
        <f>IF($B40&lt;&gt;($L40+$M40),1,0)</f>
        <v>0</v>
      </c>
      <c r="BE40" s="52">
        <f>IF($B40&lt;$N40,1,0)</f>
        <v>0</v>
      </c>
      <c r="BF40" s="52" t="str">
        <f>IF($B40=0,"",IF($N40="",IF($B40="","",1),0))</f>
        <v/>
      </c>
    </row>
    <row r="41" spans="1:58" s="51" customFormat="1" ht="10.5" x14ac:dyDescent="0.15">
      <c r="A41" s="62" t="s">
        <v>31</v>
      </c>
      <c r="B41" s="61">
        <f>SUM(C41:K41)</f>
        <v>0</v>
      </c>
      <c r="C41" s="58"/>
      <c r="D41" s="60"/>
      <c r="E41" s="60"/>
      <c r="F41" s="60"/>
      <c r="G41" s="60"/>
      <c r="H41" s="60"/>
      <c r="I41" s="59"/>
      <c r="J41" s="59"/>
      <c r="K41" s="57"/>
      <c r="L41" s="58"/>
      <c r="M41" s="57"/>
      <c r="N41" s="56"/>
      <c r="O41" s="55" t="str">
        <f>$BA41&amp;" "&amp;$BB41&amp;""&amp;$BC41</f>
        <v xml:space="preserve"> 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F41" s="39"/>
      <c r="AG41" s="39"/>
      <c r="AH41" s="39"/>
      <c r="AI41" s="39"/>
      <c r="AJ41" s="39"/>
      <c r="AW41" s="38"/>
      <c r="AX41" s="38"/>
      <c r="BA41" s="53" t="str">
        <f>IF($B41&lt;&gt;($L41+$M41)," El número de consultas según sexo NO puede ser diferente al Total.","")</f>
        <v/>
      </c>
      <c r="BB41" s="54" t="str">
        <f>IF($B41=0,"",IF($N41="",IF($B41="",""," No olvide escribir la columna Beneficiarios."),""))</f>
        <v/>
      </c>
      <c r="BC41" s="53" t="str">
        <f>IF($B41&lt;$N41," El número de Beneficiarios NO puede ser mayor que el Total.","")</f>
        <v/>
      </c>
      <c r="BD41" s="52">
        <f>IF($B41&lt;&gt;($L41+$M41),1,0)</f>
        <v>0</v>
      </c>
      <c r="BE41" s="52">
        <f>IF($B41&lt;$N41,1,0)</f>
        <v>0</v>
      </c>
      <c r="BF41" s="52" t="str">
        <f>IF($B41=0,"",IF($N41="",IF($B41="","",1),0))</f>
        <v/>
      </c>
    </row>
    <row r="42" spans="1:58" s="37" customFormat="1" ht="14.25" x14ac:dyDescent="0.2">
      <c r="A42" s="24" t="s">
        <v>50</v>
      </c>
      <c r="B42" s="50"/>
      <c r="C42" s="41"/>
      <c r="D42" s="41"/>
      <c r="E42" s="41"/>
      <c r="F42" s="40"/>
      <c r="G42" s="39"/>
      <c r="H42" s="39"/>
      <c r="I42" s="39"/>
      <c r="J42" s="39"/>
      <c r="K42" s="39"/>
      <c r="L42" s="39"/>
      <c r="M42" s="39"/>
      <c r="N42" s="39"/>
      <c r="O42" s="39"/>
      <c r="P42" s="39"/>
      <c r="AK42" s="38"/>
      <c r="AL42" s="38"/>
      <c r="AM42" s="38"/>
      <c r="AN42" s="38"/>
      <c r="AO42" s="38"/>
      <c r="AP42" s="38"/>
    </row>
    <row r="43" spans="1:58" s="36" customFormat="1" ht="11.25" x14ac:dyDescent="0.15">
      <c r="A43" s="421" t="s">
        <v>49</v>
      </c>
      <c r="B43" s="422"/>
      <c r="C43" s="425" t="s">
        <v>20</v>
      </c>
      <c r="D43" s="41"/>
      <c r="E43" s="41"/>
      <c r="F43" s="4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7"/>
      <c r="R43" s="37"/>
      <c r="S43" s="37"/>
      <c r="T43" s="37"/>
      <c r="U43" s="37"/>
      <c r="V43" s="37"/>
      <c r="W43" s="37"/>
      <c r="X43" s="37"/>
      <c r="Y43" s="37"/>
      <c r="Z43" s="37"/>
      <c r="AF43" s="37"/>
      <c r="AG43" s="37"/>
      <c r="AH43" s="37"/>
      <c r="AI43" s="37"/>
      <c r="AJ43" s="37"/>
      <c r="AK43" s="38"/>
      <c r="AL43" s="38"/>
      <c r="AM43" s="38"/>
      <c r="AN43" s="38"/>
      <c r="AO43" s="38"/>
      <c r="AP43" s="38"/>
      <c r="BA43" s="37"/>
      <c r="BB43" s="37"/>
      <c r="BC43" s="37"/>
      <c r="BD43" s="37"/>
      <c r="BE43" s="37"/>
    </row>
    <row r="44" spans="1:58" s="36" customFormat="1" ht="11.25" x14ac:dyDescent="0.15">
      <c r="A44" s="423"/>
      <c r="B44" s="424"/>
      <c r="C44" s="426"/>
      <c r="D44" s="41"/>
      <c r="E44" s="41"/>
      <c r="F44" s="4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7"/>
      <c r="R44" s="37"/>
      <c r="S44" s="37"/>
      <c r="T44" s="37"/>
      <c r="U44" s="37"/>
      <c r="V44" s="37"/>
      <c r="W44" s="37"/>
      <c r="X44" s="37"/>
      <c r="Y44" s="37"/>
      <c r="Z44" s="37"/>
      <c r="AF44" s="37"/>
      <c r="AG44" s="37"/>
      <c r="AH44" s="37"/>
      <c r="AI44" s="37"/>
      <c r="AJ44" s="37"/>
      <c r="AK44" s="38"/>
      <c r="AL44" s="38"/>
      <c r="AM44" s="38"/>
      <c r="AN44" s="38"/>
      <c r="AO44" s="38"/>
      <c r="AP44" s="38"/>
      <c r="BA44" s="37"/>
      <c r="BB44" s="37"/>
      <c r="BC44" s="37"/>
      <c r="BD44" s="37"/>
      <c r="BE44" s="37"/>
    </row>
    <row r="45" spans="1:58" s="36" customFormat="1" ht="11.25" x14ac:dyDescent="0.15">
      <c r="A45" s="49" t="s">
        <v>48</v>
      </c>
      <c r="B45" s="46"/>
      <c r="C45" s="48"/>
      <c r="D45" s="44"/>
      <c r="E45" s="41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7"/>
      <c r="R45" s="37"/>
      <c r="S45" s="37"/>
      <c r="T45" s="37"/>
      <c r="U45" s="37"/>
      <c r="V45" s="37"/>
      <c r="W45" s="37"/>
      <c r="X45" s="37"/>
      <c r="Y45" s="37"/>
      <c r="Z45" s="37"/>
      <c r="AF45" s="37"/>
      <c r="AG45" s="37"/>
      <c r="AH45" s="37"/>
      <c r="AI45" s="37"/>
      <c r="AJ45" s="37"/>
      <c r="AK45" s="38"/>
      <c r="AL45" s="38"/>
      <c r="AM45" s="38"/>
      <c r="AN45" s="38"/>
      <c r="AO45" s="38"/>
      <c r="AP45" s="38"/>
      <c r="BA45" s="37"/>
      <c r="BB45" s="37"/>
      <c r="BC45" s="37"/>
      <c r="BD45" s="37"/>
      <c r="BE45" s="37"/>
    </row>
    <row r="46" spans="1:58" s="36" customFormat="1" ht="11.25" x14ac:dyDescent="0.15">
      <c r="A46" s="47" t="s">
        <v>47</v>
      </c>
      <c r="B46" s="46"/>
      <c r="C46" s="48">
        <v>1239</v>
      </c>
      <c r="D46" s="44"/>
      <c r="E46" s="41"/>
      <c r="F46" s="4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7"/>
      <c r="R46" s="37"/>
      <c r="S46" s="37"/>
      <c r="T46" s="37"/>
      <c r="U46" s="37"/>
      <c r="V46" s="37"/>
      <c r="W46" s="37"/>
      <c r="X46" s="37"/>
      <c r="Y46" s="37"/>
      <c r="Z46" s="37"/>
      <c r="AF46" s="37"/>
      <c r="AG46" s="37"/>
      <c r="AH46" s="37"/>
      <c r="AI46" s="37"/>
      <c r="AJ46" s="37"/>
      <c r="AK46" s="38"/>
      <c r="AL46" s="38"/>
      <c r="AM46" s="38"/>
      <c r="AN46" s="38"/>
      <c r="AO46" s="38"/>
      <c r="AP46" s="38"/>
      <c r="BA46" s="37"/>
      <c r="BB46" s="37"/>
      <c r="BC46" s="37"/>
      <c r="BD46" s="37"/>
      <c r="BE46" s="37"/>
    </row>
    <row r="47" spans="1:58" s="36" customFormat="1" ht="11.25" x14ac:dyDescent="0.15">
      <c r="A47" s="47" t="s">
        <v>46</v>
      </c>
      <c r="B47" s="46"/>
      <c r="C47" s="48">
        <v>30</v>
      </c>
      <c r="D47" s="44"/>
      <c r="E47" s="41"/>
      <c r="F47" s="4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7"/>
      <c r="R47" s="37"/>
      <c r="S47" s="37"/>
      <c r="T47" s="37"/>
      <c r="U47" s="37"/>
      <c r="V47" s="37"/>
      <c r="W47" s="37"/>
      <c r="X47" s="37"/>
      <c r="Y47" s="37"/>
      <c r="Z47" s="37"/>
      <c r="AF47" s="37"/>
      <c r="AG47" s="37"/>
      <c r="AH47" s="37"/>
      <c r="AI47" s="37"/>
      <c r="AJ47" s="37"/>
      <c r="AK47" s="38"/>
      <c r="AL47" s="38"/>
      <c r="AM47" s="38"/>
      <c r="AN47" s="38"/>
      <c r="AO47" s="38"/>
      <c r="AP47" s="38"/>
      <c r="BA47" s="37"/>
      <c r="BB47" s="37"/>
      <c r="BC47" s="37"/>
      <c r="BD47" s="37"/>
      <c r="BE47" s="37"/>
    </row>
    <row r="48" spans="1:58" s="36" customFormat="1" ht="11.25" x14ac:dyDescent="0.15">
      <c r="A48" s="47" t="s">
        <v>45</v>
      </c>
      <c r="B48" s="46"/>
      <c r="C48" s="48">
        <v>427</v>
      </c>
      <c r="D48" s="44"/>
      <c r="E48" s="41"/>
      <c r="F48" s="4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7"/>
      <c r="R48" s="37"/>
      <c r="S48" s="37"/>
      <c r="T48" s="37"/>
      <c r="U48" s="37"/>
      <c r="V48" s="37"/>
      <c r="W48" s="37"/>
      <c r="X48" s="37"/>
      <c r="Y48" s="37"/>
      <c r="Z48" s="37"/>
      <c r="AF48" s="37"/>
      <c r="AG48" s="37"/>
      <c r="AH48" s="37"/>
      <c r="AI48" s="37"/>
      <c r="AJ48" s="37"/>
      <c r="AK48" s="38"/>
      <c r="AL48" s="38"/>
      <c r="AM48" s="38"/>
      <c r="AN48" s="38"/>
      <c r="AO48" s="38"/>
      <c r="AP48" s="38"/>
      <c r="BA48" s="37"/>
      <c r="BB48" s="37"/>
      <c r="BC48" s="37"/>
      <c r="BD48" s="37"/>
      <c r="BE48" s="37"/>
    </row>
    <row r="49" spans="1:57" s="36" customFormat="1" ht="11.25" x14ac:dyDescent="0.15">
      <c r="A49" s="47" t="s">
        <v>44</v>
      </c>
      <c r="B49" s="46"/>
      <c r="C49" s="48"/>
      <c r="D49" s="44"/>
      <c r="E49" s="41"/>
      <c r="F49" s="4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7"/>
      <c r="R49" s="37"/>
      <c r="S49" s="37"/>
      <c r="T49" s="37"/>
      <c r="U49" s="37"/>
      <c r="V49" s="37"/>
      <c r="W49" s="37"/>
      <c r="X49" s="37"/>
      <c r="Y49" s="37"/>
      <c r="Z49" s="37"/>
      <c r="AF49" s="37"/>
      <c r="AG49" s="37"/>
      <c r="AH49" s="37"/>
      <c r="AI49" s="37"/>
      <c r="AJ49" s="37"/>
      <c r="AK49" s="38"/>
      <c r="AL49" s="38"/>
      <c r="AM49" s="38"/>
      <c r="AN49" s="38"/>
      <c r="AO49" s="38"/>
      <c r="AP49" s="38"/>
      <c r="BA49" s="37"/>
      <c r="BB49" s="37"/>
      <c r="BC49" s="37"/>
      <c r="BD49" s="37"/>
      <c r="BE49" s="37"/>
    </row>
    <row r="50" spans="1:57" s="36" customFormat="1" ht="11.25" x14ac:dyDescent="0.15">
      <c r="A50" s="47" t="s">
        <v>43</v>
      </c>
      <c r="B50" s="46"/>
      <c r="C50" s="48"/>
      <c r="D50" s="44"/>
      <c r="E50" s="41"/>
      <c r="F50" s="40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7"/>
      <c r="R50" s="37"/>
      <c r="S50" s="37"/>
      <c r="T50" s="37"/>
      <c r="U50" s="37"/>
      <c r="V50" s="37"/>
      <c r="W50" s="37"/>
      <c r="X50" s="37"/>
      <c r="Y50" s="37"/>
      <c r="Z50" s="37"/>
      <c r="AF50" s="37"/>
      <c r="AG50" s="37"/>
      <c r="AH50" s="37"/>
      <c r="AI50" s="37"/>
      <c r="AJ50" s="37"/>
      <c r="AK50" s="38"/>
      <c r="AL50" s="38"/>
      <c r="AM50" s="38"/>
      <c r="AN50" s="38"/>
      <c r="AO50" s="38"/>
      <c r="AP50" s="38"/>
      <c r="BA50" s="37"/>
      <c r="BB50" s="37"/>
      <c r="BC50" s="37"/>
      <c r="BD50" s="37"/>
      <c r="BE50" s="37"/>
    </row>
    <row r="51" spans="1:57" s="36" customFormat="1" ht="11.25" x14ac:dyDescent="0.15">
      <c r="A51" s="47" t="s">
        <v>42</v>
      </c>
      <c r="B51" s="46"/>
      <c r="C51" s="48"/>
      <c r="D51" s="44"/>
      <c r="E51" s="41"/>
      <c r="F51" s="4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7"/>
      <c r="R51" s="37"/>
      <c r="S51" s="37"/>
      <c r="T51" s="37"/>
      <c r="U51" s="37"/>
      <c r="V51" s="37"/>
      <c r="W51" s="37"/>
      <c r="X51" s="37"/>
      <c r="Y51" s="37"/>
      <c r="Z51" s="37"/>
      <c r="AF51" s="37"/>
      <c r="AG51" s="37"/>
      <c r="AH51" s="37"/>
      <c r="AI51" s="37"/>
      <c r="AJ51" s="37"/>
      <c r="AK51" s="38"/>
      <c r="AL51" s="38"/>
      <c r="AM51" s="38"/>
      <c r="AN51" s="38"/>
      <c r="AO51" s="38"/>
      <c r="AP51" s="38"/>
      <c r="BA51" s="37"/>
      <c r="BB51" s="37"/>
      <c r="BC51" s="37"/>
      <c r="BD51" s="37"/>
      <c r="BE51" s="37"/>
    </row>
    <row r="52" spans="1:57" s="36" customFormat="1" ht="11.25" x14ac:dyDescent="0.15">
      <c r="A52" s="47" t="s">
        <v>41</v>
      </c>
      <c r="B52" s="46"/>
      <c r="C52" s="48"/>
      <c r="D52" s="44"/>
      <c r="E52" s="41"/>
      <c r="F52" s="40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7"/>
      <c r="R52" s="37"/>
      <c r="S52" s="37"/>
      <c r="T52" s="37"/>
      <c r="U52" s="37"/>
      <c r="V52" s="37"/>
      <c r="W52" s="37"/>
      <c r="X52" s="37"/>
      <c r="Y52" s="37"/>
      <c r="Z52" s="37"/>
      <c r="AF52" s="37"/>
      <c r="AG52" s="37"/>
      <c r="AH52" s="37"/>
      <c r="AI52" s="37"/>
      <c r="AJ52" s="37"/>
      <c r="AK52" s="38"/>
      <c r="AL52" s="38"/>
      <c r="AM52" s="38"/>
      <c r="AN52" s="38"/>
      <c r="AO52" s="38"/>
      <c r="AP52" s="38"/>
      <c r="BA52" s="37"/>
      <c r="BB52" s="37"/>
      <c r="BC52" s="37"/>
      <c r="BD52" s="37"/>
      <c r="BE52" s="37"/>
    </row>
    <row r="53" spans="1:57" s="36" customFormat="1" ht="11.25" x14ac:dyDescent="0.15">
      <c r="A53" s="47" t="s">
        <v>40</v>
      </c>
      <c r="B53" s="46"/>
      <c r="C53" s="48"/>
      <c r="D53" s="44"/>
      <c r="E53" s="41"/>
      <c r="F53" s="40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7"/>
      <c r="R53" s="37"/>
      <c r="S53" s="37"/>
      <c r="T53" s="37"/>
      <c r="U53" s="37"/>
      <c r="V53" s="37"/>
      <c r="W53" s="37"/>
      <c r="X53" s="37"/>
      <c r="Y53" s="37"/>
      <c r="Z53" s="37"/>
      <c r="AF53" s="37"/>
      <c r="AG53" s="37"/>
      <c r="AH53" s="37"/>
      <c r="AI53" s="37"/>
      <c r="AJ53" s="37"/>
      <c r="AK53" s="38"/>
      <c r="AL53" s="38"/>
      <c r="AM53" s="38"/>
      <c r="AN53" s="38"/>
      <c r="AO53" s="38"/>
      <c r="AP53" s="38"/>
      <c r="BA53" s="37"/>
      <c r="BB53" s="37"/>
      <c r="BC53" s="37"/>
      <c r="BD53" s="37"/>
      <c r="BE53" s="37"/>
    </row>
    <row r="54" spans="1:57" s="36" customFormat="1" ht="11.25" x14ac:dyDescent="0.15">
      <c r="A54" s="47" t="s">
        <v>39</v>
      </c>
      <c r="B54" s="46"/>
      <c r="C54" s="48"/>
      <c r="D54" s="44"/>
      <c r="E54" s="41"/>
      <c r="F54" s="40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7"/>
      <c r="R54" s="37"/>
      <c r="S54" s="37"/>
      <c r="T54" s="37"/>
      <c r="U54" s="37"/>
      <c r="V54" s="37"/>
      <c r="W54" s="37"/>
      <c r="X54" s="37"/>
      <c r="Y54" s="37"/>
      <c r="Z54" s="37"/>
      <c r="AF54" s="37"/>
      <c r="AG54" s="37"/>
      <c r="AH54" s="37"/>
      <c r="AI54" s="37"/>
      <c r="AJ54" s="37"/>
      <c r="AK54" s="38"/>
      <c r="AL54" s="38"/>
      <c r="AM54" s="38"/>
      <c r="AN54" s="38"/>
      <c r="AO54" s="38"/>
      <c r="AP54" s="38"/>
      <c r="BA54" s="37"/>
      <c r="BB54" s="37"/>
      <c r="BC54" s="37"/>
      <c r="BD54" s="37"/>
      <c r="BE54" s="37"/>
    </row>
    <row r="55" spans="1:57" s="36" customFormat="1" ht="11.25" x14ac:dyDescent="0.15">
      <c r="A55" s="47" t="s">
        <v>38</v>
      </c>
      <c r="B55" s="46"/>
      <c r="C55" s="45"/>
      <c r="D55" s="44"/>
      <c r="E55" s="41"/>
      <c r="F55" s="40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7"/>
      <c r="R55" s="37"/>
      <c r="S55" s="37"/>
      <c r="T55" s="37"/>
      <c r="U55" s="37"/>
      <c r="V55" s="37"/>
      <c r="W55" s="37"/>
      <c r="X55" s="37"/>
      <c r="Y55" s="37"/>
      <c r="Z55" s="37"/>
      <c r="AF55" s="37"/>
      <c r="AG55" s="37"/>
      <c r="AH55" s="37"/>
      <c r="AI55" s="37"/>
      <c r="AJ55" s="37"/>
      <c r="AK55" s="38"/>
      <c r="AL55" s="38"/>
      <c r="AM55" s="38"/>
      <c r="AN55" s="38"/>
      <c r="AO55" s="38"/>
      <c r="AP55" s="38"/>
      <c r="BA55" s="37"/>
      <c r="BB55" s="37"/>
      <c r="BC55" s="37"/>
      <c r="BD55" s="37"/>
      <c r="BE55" s="37"/>
    </row>
    <row r="56" spans="1:57" s="36" customFormat="1" ht="11.25" x14ac:dyDescent="0.15">
      <c r="A56" s="43" t="s">
        <v>20</v>
      </c>
      <c r="B56" s="42"/>
      <c r="C56" s="19">
        <f>SUM(C45:C55)</f>
        <v>1696</v>
      </c>
      <c r="D56" s="41"/>
      <c r="E56" s="41"/>
      <c r="F56" s="40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7"/>
      <c r="R56" s="37"/>
      <c r="S56" s="37"/>
      <c r="T56" s="37"/>
      <c r="U56" s="37"/>
      <c r="V56" s="37"/>
      <c r="W56" s="37"/>
      <c r="X56" s="37"/>
      <c r="Y56" s="37"/>
      <c r="Z56" s="37"/>
      <c r="AF56" s="37"/>
      <c r="AG56" s="37"/>
      <c r="AH56" s="37"/>
      <c r="AI56" s="37"/>
      <c r="AJ56" s="37"/>
      <c r="AK56" s="38"/>
      <c r="AL56" s="38"/>
      <c r="AM56" s="38"/>
      <c r="AN56" s="38"/>
      <c r="AO56" s="38"/>
      <c r="AP56" s="38"/>
      <c r="BA56" s="37"/>
      <c r="BB56" s="37"/>
      <c r="BC56" s="37"/>
      <c r="BD56" s="37"/>
      <c r="BE56" s="37"/>
    </row>
    <row r="57" spans="1:57" s="7" customFormat="1" ht="14.25" x14ac:dyDescent="0.2">
      <c r="A57" s="17" t="s">
        <v>37</v>
      </c>
      <c r="B57" s="35"/>
      <c r="C57" s="3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F57" s="4"/>
      <c r="AG57" s="4"/>
      <c r="AH57" s="4"/>
      <c r="AI57" s="4"/>
      <c r="AJ57" s="4"/>
      <c r="AK57" s="5"/>
      <c r="AL57" s="5"/>
      <c r="AM57" s="5"/>
      <c r="AN57" s="5"/>
      <c r="AO57" s="5"/>
      <c r="AP57" s="5"/>
      <c r="BA57" s="4"/>
      <c r="BB57" s="4"/>
      <c r="BC57" s="4"/>
      <c r="BD57" s="4"/>
      <c r="BE57" s="4"/>
    </row>
    <row r="58" spans="1:57" s="7" customFormat="1" x14ac:dyDescent="0.2">
      <c r="A58" s="33" t="s">
        <v>35</v>
      </c>
      <c r="B58" s="32" t="s">
        <v>20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F58" s="4"/>
      <c r="AG58" s="4"/>
      <c r="AH58" s="4"/>
      <c r="AI58" s="4"/>
      <c r="AJ58" s="4"/>
      <c r="AK58" s="5"/>
      <c r="AL58" s="5"/>
      <c r="AM58" s="5"/>
      <c r="AN58" s="5"/>
      <c r="AO58" s="5"/>
      <c r="AP58" s="5"/>
      <c r="BA58" s="4"/>
      <c r="BB58" s="4"/>
      <c r="BC58" s="4"/>
      <c r="BD58" s="4"/>
      <c r="BE58" s="4"/>
    </row>
    <row r="59" spans="1:57" s="7" customFormat="1" x14ac:dyDescent="0.2">
      <c r="A59" s="31" t="s">
        <v>34</v>
      </c>
      <c r="B59" s="12"/>
      <c r="C59" s="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F59" s="4"/>
      <c r="AG59" s="4"/>
      <c r="AH59" s="4"/>
      <c r="AI59" s="4"/>
      <c r="AJ59" s="4"/>
      <c r="AK59" s="5"/>
      <c r="AL59" s="5"/>
      <c r="AM59" s="5"/>
      <c r="AN59" s="5"/>
      <c r="AO59" s="5"/>
      <c r="AP59" s="5"/>
      <c r="BA59" s="4"/>
      <c r="BB59" s="4"/>
      <c r="BC59" s="4"/>
      <c r="BD59" s="4"/>
      <c r="BE59" s="4"/>
    </row>
    <row r="60" spans="1:57" s="7" customFormat="1" x14ac:dyDescent="0.2">
      <c r="A60" s="30" t="s">
        <v>33</v>
      </c>
      <c r="B60" s="10"/>
      <c r="C60" s="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F60" s="4"/>
      <c r="AG60" s="4"/>
      <c r="AH60" s="4"/>
      <c r="AI60" s="4"/>
      <c r="AJ60" s="4"/>
      <c r="AK60" s="5"/>
      <c r="AL60" s="5"/>
      <c r="AM60" s="5"/>
      <c r="AN60" s="5"/>
      <c r="AO60" s="5"/>
      <c r="AP60" s="5"/>
      <c r="BA60" s="4"/>
      <c r="BB60" s="4"/>
      <c r="BC60" s="4"/>
      <c r="BD60" s="4"/>
      <c r="BE60" s="4"/>
    </row>
    <row r="61" spans="1:57" s="7" customFormat="1" x14ac:dyDescent="0.2">
      <c r="A61" s="30" t="s">
        <v>32</v>
      </c>
      <c r="B61" s="10"/>
      <c r="C61" s="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F61" s="4"/>
      <c r="AG61" s="4"/>
      <c r="AH61" s="4"/>
      <c r="AI61" s="4"/>
      <c r="AJ61" s="4"/>
      <c r="AK61" s="5"/>
      <c r="AL61" s="5"/>
      <c r="AM61" s="5"/>
      <c r="AN61" s="5"/>
      <c r="AO61" s="5"/>
      <c r="AP61" s="5"/>
      <c r="BA61" s="4"/>
      <c r="BB61" s="4"/>
      <c r="BC61" s="4"/>
      <c r="BD61" s="4"/>
      <c r="BE61" s="4"/>
    </row>
    <row r="62" spans="1:57" s="7" customFormat="1" x14ac:dyDescent="0.2">
      <c r="A62" s="30" t="s">
        <v>31</v>
      </c>
      <c r="B62" s="10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F62" s="4"/>
      <c r="AG62" s="4"/>
      <c r="AH62" s="4"/>
      <c r="AI62" s="4"/>
      <c r="AJ62" s="4"/>
      <c r="AK62" s="5"/>
      <c r="AL62" s="5"/>
      <c r="AM62" s="5"/>
      <c r="AN62" s="5"/>
      <c r="AO62" s="5"/>
      <c r="AP62" s="5"/>
      <c r="BA62" s="4"/>
      <c r="BB62" s="4"/>
      <c r="BC62" s="4"/>
      <c r="BD62" s="4"/>
      <c r="BE62" s="4"/>
    </row>
    <row r="63" spans="1:57" s="7" customFormat="1" x14ac:dyDescent="0.2">
      <c r="A63" s="29" t="s">
        <v>30</v>
      </c>
      <c r="B63" s="8"/>
      <c r="C63" s="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F63" s="4"/>
      <c r="AG63" s="4"/>
      <c r="AH63" s="4"/>
      <c r="AI63" s="4"/>
      <c r="AJ63" s="4"/>
      <c r="AK63" s="5"/>
      <c r="AL63" s="5"/>
      <c r="AM63" s="5"/>
      <c r="AN63" s="5"/>
      <c r="AO63" s="5"/>
      <c r="AP63" s="5"/>
      <c r="BA63" s="4"/>
      <c r="BB63" s="4"/>
      <c r="BC63" s="4"/>
      <c r="BD63" s="4"/>
      <c r="BE63" s="4"/>
    </row>
    <row r="64" spans="1:57" s="7" customFormat="1" ht="14.25" x14ac:dyDescent="0.2">
      <c r="A64" s="17" t="s">
        <v>36</v>
      </c>
      <c r="B64" s="28"/>
      <c r="C64" s="2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F64" s="4"/>
      <c r="AG64" s="4"/>
      <c r="AH64" s="4"/>
      <c r="AI64" s="4"/>
      <c r="AJ64" s="4"/>
      <c r="AK64" s="5"/>
      <c r="AL64" s="5"/>
      <c r="AM64" s="5"/>
      <c r="AN64" s="5"/>
      <c r="AO64" s="5"/>
      <c r="AP64" s="5"/>
      <c r="BA64" s="4"/>
      <c r="BB64" s="4"/>
      <c r="BC64" s="4"/>
      <c r="BD64" s="4"/>
      <c r="BE64" s="4"/>
    </row>
    <row r="65" spans="1:57" s="7" customFormat="1" x14ac:dyDescent="0.2">
      <c r="A65" s="33" t="s">
        <v>35</v>
      </c>
      <c r="B65" s="32" t="s">
        <v>20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F65" s="4"/>
      <c r="AG65" s="4"/>
      <c r="AH65" s="4"/>
      <c r="AI65" s="4"/>
      <c r="AJ65" s="4"/>
      <c r="AK65" s="5"/>
      <c r="AL65" s="5"/>
      <c r="AM65" s="5"/>
      <c r="AN65" s="5"/>
      <c r="AO65" s="5"/>
      <c r="AP65" s="5"/>
      <c r="BA65" s="4"/>
      <c r="BB65" s="4"/>
      <c r="BC65" s="4"/>
      <c r="BD65" s="4"/>
      <c r="BE65" s="4"/>
    </row>
    <row r="66" spans="1:57" s="7" customFormat="1" x14ac:dyDescent="0.2">
      <c r="A66" s="31" t="s">
        <v>34</v>
      </c>
      <c r="B66" s="12"/>
      <c r="C66" s="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F66" s="4"/>
      <c r="AG66" s="4"/>
      <c r="AH66" s="4"/>
      <c r="AI66" s="4"/>
      <c r="AJ66" s="4"/>
      <c r="AK66" s="5"/>
      <c r="AL66" s="5"/>
      <c r="AM66" s="5"/>
      <c r="AN66" s="5"/>
      <c r="AO66" s="5"/>
      <c r="AP66" s="5"/>
      <c r="BA66" s="4"/>
      <c r="BB66" s="4"/>
      <c r="BC66" s="4"/>
      <c r="BD66" s="4"/>
      <c r="BE66" s="4"/>
    </row>
    <row r="67" spans="1:57" s="7" customFormat="1" x14ac:dyDescent="0.2">
      <c r="A67" s="30" t="s">
        <v>33</v>
      </c>
      <c r="B67" s="10"/>
      <c r="C67" s="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F67" s="4"/>
      <c r="AG67" s="4"/>
      <c r="AH67" s="4"/>
      <c r="AI67" s="4"/>
      <c r="AJ67" s="4"/>
      <c r="AK67" s="5"/>
      <c r="AL67" s="5"/>
      <c r="AM67" s="5"/>
      <c r="AN67" s="5"/>
      <c r="AO67" s="5"/>
      <c r="AP67" s="5"/>
      <c r="BA67" s="4"/>
      <c r="BB67" s="4"/>
      <c r="BC67" s="4"/>
      <c r="BD67" s="4"/>
      <c r="BE67" s="4"/>
    </row>
    <row r="68" spans="1:57" s="7" customFormat="1" x14ac:dyDescent="0.2">
      <c r="A68" s="30" t="s">
        <v>32</v>
      </c>
      <c r="B68" s="10"/>
      <c r="C68" s="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F68" s="4"/>
      <c r="AG68" s="4"/>
      <c r="AH68" s="4"/>
      <c r="AI68" s="4"/>
      <c r="AJ68" s="4"/>
      <c r="AK68" s="5"/>
      <c r="AL68" s="5"/>
      <c r="AM68" s="5"/>
      <c r="AN68" s="5"/>
      <c r="AO68" s="5"/>
      <c r="AP68" s="5"/>
      <c r="BA68" s="4"/>
      <c r="BB68" s="4"/>
      <c r="BC68" s="4"/>
      <c r="BD68" s="4"/>
      <c r="BE68" s="4"/>
    </row>
    <row r="69" spans="1:57" s="7" customFormat="1" x14ac:dyDescent="0.2">
      <c r="A69" s="30" t="s">
        <v>31</v>
      </c>
      <c r="B69" s="10"/>
      <c r="C69" s="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F69" s="4"/>
      <c r="AG69" s="4"/>
      <c r="AH69" s="4"/>
      <c r="AI69" s="4"/>
      <c r="AJ69" s="4"/>
      <c r="AK69" s="5"/>
      <c r="AL69" s="5"/>
      <c r="AM69" s="5"/>
      <c r="AN69" s="5"/>
      <c r="AO69" s="5"/>
      <c r="AP69" s="5"/>
      <c r="BA69" s="4"/>
      <c r="BB69" s="4"/>
      <c r="BC69" s="4"/>
      <c r="BD69" s="4"/>
      <c r="BE69" s="4"/>
    </row>
    <row r="70" spans="1:57" s="7" customFormat="1" x14ac:dyDescent="0.2">
      <c r="A70" s="29" t="s">
        <v>30</v>
      </c>
      <c r="B70" s="8"/>
      <c r="C70" s="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F70" s="4"/>
      <c r="AG70" s="4"/>
      <c r="AH70" s="4"/>
      <c r="AI70" s="4"/>
      <c r="AJ70" s="4"/>
      <c r="AK70" s="5"/>
      <c r="AL70" s="5"/>
      <c r="AM70" s="5"/>
      <c r="AN70" s="5"/>
      <c r="AO70" s="5"/>
      <c r="AP70" s="5"/>
      <c r="BA70" s="4"/>
      <c r="BB70" s="4"/>
      <c r="BC70" s="4"/>
      <c r="BD70" s="4"/>
      <c r="BE70" s="4"/>
    </row>
    <row r="71" spans="1:57" s="7" customFormat="1" ht="14.25" x14ac:dyDescent="0.2">
      <c r="A71" s="17" t="s">
        <v>29</v>
      </c>
      <c r="B71" s="28"/>
      <c r="C71" s="2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F71" s="4"/>
      <c r="AG71" s="4"/>
      <c r="AH71" s="4"/>
      <c r="AI71" s="4"/>
      <c r="AJ71" s="4"/>
      <c r="AK71" s="5"/>
      <c r="AL71" s="5"/>
      <c r="AM71" s="5"/>
      <c r="AN71" s="5"/>
      <c r="AO71" s="5"/>
      <c r="AP71" s="5"/>
      <c r="BA71" s="4"/>
      <c r="BB71" s="4"/>
      <c r="BC71" s="4"/>
      <c r="BD71" s="4"/>
      <c r="BE71" s="4"/>
    </row>
    <row r="72" spans="1:57" s="7" customFormat="1" ht="63" x14ac:dyDescent="0.2">
      <c r="A72" s="427" t="s">
        <v>28</v>
      </c>
      <c r="B72" s="428"/>
      <c r="C72" s="23" t="s">
        <v>20</v>
      </c>
      <c r="D72" s="23" t="s">
        <v>27</v>
      </c>
      <c r="E72" s="23" t="s">
        <v>26</v>
      </c>
      <c r="F72" s="23" t="s">
        <v>25</v>
      </c>
      <c r="G72" s="6"/>
      <c r="H72" s="6"/>
      <c r="I72" s="6"/>
      <c r="J72" s="6"/>
      <c r="K72" s="6"/>
      <c r="L72" s="6"/>
      <c r="M72" s="6"/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F72" s="4"/>
      <c r="AG72" s="4"/>
      <c r="AH72" s="4"/>
      <c r="AI72" s="4"/>
      <c r="AJ72" s="4"/>
      <c r="AK72" s="5"/>
      <c r="AL72" s="5"/>
      <c r="AM72" s="5"/>
      <c r="AN72" s="5"/>
      <c r="AO72" s="5"/>
      <c r="AP72" s="5"/>
      <c r="BA72" s="4"/>
      <c r="BB72" s="4"/>
      <c r="BC72" s="4"/>
      <c r="BD72" s="4"/>
      <c r="BE72" s="4"/>
    </row>
    <row r="73" spans="1:57" s="7" customFormat="1" x14ac:dyDescent="0.2">
      <c r="A73" s="419" t="s">
        <v>24</v>
      </c>
      <c r="B73" s="420"/>
      <c r="C73" s="19">
        <f>SUM(D73:F73)</f>
        <v>0</v>
      </c>
      <c r="D73" s="8"/>
      <c r="E73" s="8"/>
      <c r="F73" s="8"/>
      <c r="G73" s="4"/>
      <c r="H73" s="6"/>
      <c r="I73" s="6"/>
      <c r="J73" s="6"/>
      <c r="K73" s="6"/>
      <c r="L73" s="6"/>
      <c r="M73" s="6"/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F73" s="4"/>
      <c r="AG73" s="4"/>
      <c r="AH73" s="4"/>
      <c r="AI73" s="4"/>
      <c r="AJ73" s="4"/>
      <c r="AK73" s="5"/>
      <c r="AL73" s="5"/>
      <c r="AM73" s="5"/>
      <c r="AN73" s="5"/>
      <c r="AO73" s="5"/>
      <c r="AP73" s="5"/>
      <c r="BA73" s="4"/>
      <c r="BB73" s="4"/>
      <c r="BC73" s="4"/>
      <c r="BD73" s="4"/>
      <c r="BE73" s="4"/>
    </row>
    <row r="74" spans="1:57" s="7" customFormat="1" ht="15" x14ac:dyDescent="0.2">
      <c r="A74" s="24" t="s">
        <v>23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F74" s="4"/>
      <c r="AG74" s="4"/>
      <c r="AH74" s="4"/>
      <c r="AI74" s="4"/>
      <c r="AJ74" s="4"/>
      <c r="AK74" s="5"/>
      <c r="AL74" s="5"/>
      <c r="AM74" s="5"/>
      <c r="AN74" s="5"/>
      <c r="AO74" s="5"/>
      <c r="AP74" s="5"/>
      <c r="BA74" s="4"/>
      <c r="BB74" s="4"/>
      <c r="BC74" s="4"/>
      <c r="BD74" s="4"/>
      <c r="BE74" s="4"/>
    </row>
    <row r="75" spans="1:57" s="7" customFormat="1" x14ac:dyDescent="0.2">
      <c r="A75" s="411" t="s">
        <v>21</v>
      </c>
      <c r="B75" s="412"/>
      <c r="C75" s="413"/>
      <c r="D75" s="23" t="s">
        <v>20</v>
      </c>
      <c r="E75" s="26"/>
      <c r="F75" s="26"/>
      <c r="G75" s="26"/>
      <c r="H75" s="26"/>
      <c r="I75" s="6"/>
      <c r="J75" s="6"/>
      <c r="K75" s="6"/>
      <c r="L75" s="6"/>
      <c r="M75" s="6"/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F75" s="4"/>
      <c r="AG75" s="4"/>
      <c r="AH75" s="4"/>
      <c r="AI75" s="4"/>
      <c r="AJ75" s="4"/>
      <c r="AK75" s="5"/>
      <c r="AL75" s="5"/>
      <c r="AM75" s="5"/>
      <c r="AN75" s="5"/>
      <c r="AO75" s="5"/>
      <c r="AP75" s="5"/>
      <c r="BA75" s="4"/>
      <c r="BB75" s="4"/>
      <c r="BC75" s="4"/>
      <c r="BD75" s="4"/>
      <c r="BE75" s="4"/>
    </row>
    <row r="76" spans="1:57" s="7" customFormat="1" x14ac:dyDescent="0.2">
      <c r="A76" s="22" t="s">
        <v>15</v>
      </c>
      <c r="B76" s="21"/>
      <c r="C76" s="20"/>
      <c r="D76" s="18"/>
      <c r="E76" s="25"/>
      <c r="F76" s="25"/>
      <c r="G76" s="25"/>
      <c r="H76" s="25"/>
      <c r="I76" s="6"/>
      <c r="J76" s="6"/>
      <c r="K76" s="6"/>
      <c r="L76" s="6"/>
      <c r="M76" s="6"/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F76" s="4"/>
      <c r="AG76" s="4"/>
      <c r="AH76" s="4"/>
      <c r="AI76" s="4"/>
      <c r="AJ76" s="4"/>
      <c r="AK76" s="5"/>
      <c r="AL76" s="5"/>
      <c r="AM76" s="5"/>
      <c r="AN76" s="5"/>
      <c r="AO76" s="5"/>
      <c r="AP76" s="5"/>
      <c r="BA76" s="4"/>
      <c r="BB76" s="4"/>
      <c r="BC76" s="4"/>
      <c r="BD76" s="4"/>
      <c r="BE76" s="4"/>
    </row>
    <row r="77" spans="1:57" s="7" customFormat="1" ht="15" x14ac:dyDescent="0.2">
      <c r="A77" s="24" t="s">
        <v>22</v>
      </c>
      <c r="B77" s="15"/>
      <c r="C77" s="15"/>
      <c r="D77" s="15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F77" s="4"/>
      <c r="AG77" s="4"/>
      <c r="AH77" s="4"/>
      <c r="AI77" s="4"/>
      <c r="AJ77" s="4"/>
      <c r="AK77" s="5"/>
      <c r="AL77" s="5"/>
      <c r="AM77" s="5"/>
      <c r="AN77" s="5"/>
      <c r="AO77" s="5"/>
      <c r="AP77" s="5"/>
      <c r="BA77" s="4"/>
      <c r="BB77" s="4"/>
      <c r="BC77" s="4"/>
      <c r="BD77" s="4"/>
      <c r="BE77" s="4"/>
    </row>
    <row r="78" spans="1:57" s="7" customFormat="1" ht="63" x14ac:dyDescent="0.2">
      <c r="A78" s="411" t="s">
        <v>21</v>
      </c>
      <c r="B78" s="412"/>
      <c r="C78" s="413"/>
      <c r="D78" s="23" t="s">
        <v>20</v>
      </c>
      <c r="E78" s="23" t="s">
        <v>19</v>
      </c>
      <c r="F78" s="23" t="s">
        <v>18</v>
      </c>
      <c r="G78" s="23" t="s">
        <v>17</v>
      </c>
      <c r="H78" s="23" t="s">
        <v>16</v>
      </c>
      <c r="I78" s="6"/>
      <c r="J78" s="6"/>
      <c r="K78" s="6"/>
      <c r="L78" s="6"/>
      <c r="M78" s="6"/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F78" s="4"/>
      <c r="AG78" s="4"/>
      <c r="AH78" s="4"/>
      <c r="AI78" s="4"/>
      <c r="AJ78" s="4"/>
      <c r="AK78" s="5"/>
      <c r="AL78" s="5"/>
      <c r="AM78" s="5"/>
      <c r="AN78" s="5"/>
      <c r="AO78" s="5"/>
      <c r="AP78" s="5"/>
      <c r="BA78" s="4"/>
      <c r="BB78" s="4"/>
      <c r="BC78" s="4"/>
      <c r="BD78" s="4"/>
      <c r="BE78" s="4"/>
    </row>
    <row r="79" spans="1:57" s="7" customFormat="1" x14ac:dyDescent="0.2">
      <c r="A79" s="22" t="s">
        <v>15</v>
      </c>
      <c r="B79" s="21"/>
      <c r="C79" s="20"/>
      <c r="D79" s="19">
        <f>SUM(E79:H79)</f>
        <v>0</v>
      </c>
      <c r="E79" s="18"/>
      <c r="F79" s="18"/>
      <c r="G79" s="18"/>
      <c r="H79" s="18"/>
      <c r="I79" s="6"/>
      <c r="J79" s="6"/>
      <c r="K79" s="6"/>
      <c r="L79" s="6"/>
      <c r="M79" s="6"/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F79" s="4"/>
      <c r="AG79" s="4"/>
      <c r="AH79" s="4"/>
      <c r="AI79" s="4"/>
      <c r="AJ79" s="4"/>
      <c r="AK79" s="5"/>
      <c r="AL79" s="5"/>
      <c r="AM79" s="5"/>
      <c r="AN79" s="5"/>
      <c r="AO79" s="5"/>
      <c r="AP79" s="5"/>
      <c r="BA79" s="4"/>
      <c r="BB79" s="4"/>
      <c r="BC79" s="4"/>
      <c r="BD79" s="4"/>
      <c r="BE79" s="4"/>
    </row>
    <row r="80" spans="1:57" s="7" customFormat="1" ht="15" x14ac:dyDescent="0.2">
      <c r="A80" s="17" t="s">
        <v>14</v>
      </c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BA80" s="4"/>
      <c r="BB80" s="4"/>
      <c r="BC80" s="4"/>
      <c r="BD80" s="4"/>
      <c r="BE80" s="4"/>
    </row>
    <row r="81" spans="1:57" s="7" customForma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BA81" s="4"/>
      <c r="BB81" s="4"/>
      <c r="BC81" s="4"/>
      <c r="BD81" s="4"/>
      <c r="BE81" s="4"/>
    </row>
    <row r="82" spans="1:57" s="7" customFormat="1" x14ac:dyDescent="0.2">
      <c r="A82" s="414"/>
      <c r="B82" s="415"/>
      <c r="C82" s="409"/>
      <c r="D82" s="417"/>
      <c r="E82" s="6"/>
      <c r="F82" s="6"/>
      <c r="G82" s="6"/>
      <c r="H82" s="6"/>
      <c r="I82" s="6"/>
      <c r="J82" s="6"/>
      <c r="K82" s="6"/>
      <c r="L82" s="6"/>
      <c r="M82" s="6"/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BA82" s="4"/>
      <c r="BB82" s="4"/>
      <c r="BC82" s="4"/>
      <c r="BD82" s="4"/>
      <c r="BE82" s="4"/>
    </row>
    <row r="83" spans="1:57" s="7" customFormat="1" ht="63" x14ac:dyDescent="0.2">
      <c r="A83" s="416" t="s">
        <v>9</v>
      </c>
      <c r="B83" s="13" t="s">
        <v>8</v>
      </c>
      <c r="C83" s="10"/>
      <c r="D83" s="14"/>
      <c r="E83" s="4"/>
      <c r="F83" s="6"/>
      <c r="G83" s="6"/>
      <c r="H83" s="6"/>
      <c r="I83" s="6"/>
      <c r="J83" s="6"/>
      <c r="K83" s="6"/>
      <c r="L83" s="6"/>
      <c r="M83" s="6"/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BA83" s="4"/>
      <c r="BB83" s="4"/>
      <c r="BC83" s="4"/>
      <c r="BD83" s="4"/>
      <c r="BE83" s="4"/>
    </row>
    <row r="84" spans="1:57" s="7" customFormat="1" ht="31.5" x14ac:dyDescent="0.2">
      <c r="A84" s="418"/>
      <c r="B84" s="11" t="s">
        <v>7</v>
      </c>
      <c r="C84" s="10"/>
      <c r="D84" s="10"/>
      <c r="E84" s="4"/>
      <c r="F84" s="6"/>
      <c r="G84" s="6"/>
      <c r="H84" s="6"/>
      <c r="I84" s="6"/>
      <c r="J84" s="6"/>
      <c r="K84" s="6"/>
      <c r="L84" s="6"/>
      <c r="M84" s="6"/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BA84" s="4"/>
      <c r="BB84" s="4"/>
      <c r="BC84" s="4"/>
      <c r="BD84" s="4"/>
      <c r="BE84" s="4"/>
    </row>
    <row r="85" spans="1:57" s="7" customFormat="1" x14ac:dyDescent="0.2">
      <c r="A85" s="418"/>
      <c r="B85" s="11" t="s">
        <v>1</v>
      </c>
      <c r="C85" s="10"/>
      <c r="D85" s="10"/>
      <c r="E85" s="4"/>
      <c r="F85" s="6"/>
      <c r="G85" s="6"/>
      <c r="H85" s="6"/>
      <c r="I85" s="6"/>
      <c r="J85" s="6"/>
      <c r="K85" s="6"/>
      <c r="L85" s="6"/>
      <c r="M85" s="6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BA85" s="4"/>
      <c r="BB85" s="4"/>
      <c r="BC85" s="4"/>
      <c r="BD85" s="4"/>
      <c r="BE85" s="4"/>
    </row>
    <row r="86" spans="1:57" s="7" customFormat="1" ht="21" x14ac:dyDescent="0.2">
      <c r="A86" s="417"/>
      <c r="B86" s="9" t="s">
        <v>0</v>
      </c>
      <c r="C86" s="8"/>
      <c r="D86" s="8"/>
      <c r="E86" s="4"/>
      <c r="F86" s="6"/>
      <c r="G86" s="6"/>
      <c r="H86" s="6"/>
      <c r="I86" s="6"/>
      <c r="J86" s="6"/>
      <c r="K86" s="6"/>
      <c r="L86" s="6"/>
      <c r="M86" s="6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BA86" s="4"/>
      <c r="BB86" s="4"/>
      <c r="BC86" s="4"/>
      <c r="BD86" s="4"/>
      <c r="BE86" s="4"/>
    </row>
    <row r="87" spans="1:57" s="7" customFormat="1" ht="21" x14ac:dyDescent="0.2">
      <c r="A87" s="409" t="s">
        <v>6</v>
      </c>
      <c r="B87" s="13" t="s">
        <v>2</v>
      </c>
      <c r="C87" s="12"/>
      <c r="D87" s="12"/>
      <c r="E87" s="4"/>
      <c r="F87" s="6"/>
      <c r="G87" s="6"/>
      <c r="H87" s="6"/>
      <c r="I87" s="6"/>
      <c r="J87" s="6"/>
      <c r="K87" s="6"/>
      <c r="L87" s="6"/>
      <c r="M87" s="6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BA87" s="4"/>
      <c r="BB87" s="4"/>
      <c r="BC87" s="4"/>
      <c r="BD87" s="4"/>
      <c r="BE87" s="4"/>
    </row>
    <row r="88" spans="1:57" s="7" customFormat="1" ht="21" x14ac:dyDescent="0.2">
      <c r="A88" s="410"/>
      <c r="B88" s="11" t="s">
        <v>5</v>
      </c>
      <c r="C88" s="10"/>
      <c r="D88" s="10"/>
      <c r="E88" s="4"/>
      <c r="F88" s="6"/>
      <c r="G88" s="6"/>
      <c r="H88" s="6"/>
      <c r="I88" s="6"/>
      <c r="J88" s="6"/>
      <c r="K88" s="6"/>
      <c r="L88" s="6"/>
      <c r="M88" s="6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BA88" s="4"/>
      <c r="BB88" s="4"/>
      <c r="BC88" s="4"/>
      <c r="BD88" s="4"/>
      <c r="BE88" s="4"/>
    </row>
    <row r="89" spans="1:57" s="7" customFormat="1" x14ac:dyDescent="0.2">
      <c r="A89" s="410"/>
      <c r="B89" s="11" t="s">
        <v>1</v>
      </c>
      <c r="C89" s="10"/>
      <c r="D89" s="10"/>
      <c r="E89" s="4"/>
      <c r="F89" s="6"/>
      <c r="G89" s="6"/>
      <c r="H89" s="6"/>
      <c r="I89" s="6"/>
      <c r="J89" s="6"/>
      <c r="K89" s="6"/>
      <c r="L89" s="6"/>
      <c r="M89" s="6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BA89" s="4"/>
      <c r="BB89" s="4"/>
      <c r="BC89" s="4"/>
      <c r="BD89" s="4"/>
      <c r="BE89" s="4"/>
    </row>
    <row r="90" spans="1:57" s="7" customFormat="1" ht="21" x14ac:dyDescent="0.2">
      <c r="A90" s="410"/>
      <c r="B90" s="9" t="s">
        <v>4</v>
      </c>
      <c r="C90" s="8"/>
      <c r="D90" s="8"/>
      <c r="E90" s="4"/>
      <c r="F90" s="6"/>
      <c r="G90" s="6"/>
      <c r="H90" s="6"/>
      <c r="I90" s="6"/>
      <c r="J90" s="6"/>
      <c r="K90" s="6"/>
      <c r="L90" s="6"/>
      <c r="M90" s="6"/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BA90" s="4"/>
      <c r="BB90" s="4"/>
      <c r="BC90" s="4"/>
      <c r="BD90" s="4"/>
      <c r="BE90" s="4"/>
    </row>
    <row r="91" spans="1:57" s="7" customFormat="1" ht="21" x14ac:dyDescent="0.2">
      <c r="A91" s="410" t="s">
        <v>3</v>
      </c>
      <c r="B91" s="13" t="s">
        <v>2</v>
      </c>
      <c r="C91" s="12"/>
      <c r="D91" s="12"/>
      <c r="E91" s="4"/>
      <c r="F91" s="6"/>
      <c r="G91" s="6"/>
      <c r="H91" s="6"/>
      <c r="I91" s="6"/>
      <c r="J91" s="6"/>
      <c r="K91" s="6"/>
      <c r="L91" s="6"/>
      <c r="M91" s="6"/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BA91" s="4"/>
      <c r="BB91" s="4"/>
      <c r="BC91" s="4"/>
      <c r="BD91" s="4"/>
      <c r="BE91" s="4"/>
    </row>
    <row r="92" spans="1:57" s="7" customFormat="1" x14ac:dyDescent="0.2">
      <c r="A92" s="410"/>
      <c r="B92" s="11" t="s">
        <v>1</v>
      </c>
      <c r="C92" s="10"/>
      <c r="D92" s="10"/>
      <c r="E92" s="4"/>
      <c r="F92" s="6"/>
      <c r="G92" s="6"/>
      <c r="H92" s="6"/>
      <c r="I92" s="6"/>
      <c r="J92" s="6"/>
      <c r="K92" s="6"/>
      <c r="L92" s="6"/>
      <c r="M92" s="6"/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BA92" s="4"/>
      <c r="BB92" s="4"/>
      <c r="BC92" s="4"/>
      <c r="BD92" s="4"/>
      <c r="BE92" s="4"/>
    </row>
    <row r="93" spans="1:57" s="7" customFormat="1" ht="21" x14ac:dyDescent="0.2">
      <c r="A93" s="410"/>
      <c r="B93" s="9" t="s">
        <v>0</v>
      </c>
      <c r="C93" s="8"/>
      <c r="D93" s="8"/>
      <c r="E93" s="4"/>
      <c r="F93" s="6"/>
      <c r="G93" s="6"/>
      <c r="H93" s="6"/>
      <c r="I93" s="6"/>
      <c r="J93" s="6"/>
      <c r="K93" s="6"/>
      <c r="L93" s="6"/>
      <c r="M93" s="6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BA93" s="4"/>
      <c r="BB93" s="4"/>
      <c r="BC93" s="4"/>
      <c r="BD93" s="4"/>
      <c r="BE93" s="4"/>
    </row>
    <row r="94" spans="1:57" s="4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AK94" s="5"/>
      <c r="AL94" s="5"/>
      <c r="AM94" s="5"/>
      <c r="AN94" s="5"/>
      <c r="AO94" s="5"/>
      <c r="AP94" s="5"/>
    </row>
    <row r="200" spans="1:56" ht="10.5" x14ac:dyDescent="0.15">
      <c r="A200" s="3">
        <f>SUM(A9:N93)</f>
        <v>6124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BD200" s="3">
        <f>SUM(BD1:BF199)</f>
        <v>0</v>
      </c>
    </row>
  </sheetData>
  <mergeCells count="38">
    <mergeCell ref="A23:B23"/>
    <mergeCell ref="A24:B24"/>
    <mergeCell ref="A25:B25"/>
    <mergeCell ref="A26:B26"/>
    <mergeCell ref="A6:N6"/>
    <mergeCell ref="A10:A11"/>
    <mergeCell ref="B10:B11"/>
    <mergeCell ref="C10:K10"/>
    <mergeCell ref="L10:M10"/>
    <mergeCell ref="N10:N11"/>
    <mergeCell ref="A18:B18"/>
    <mergeCell ref="A19:B19"/>
    <mergeCell ref="A20:B20"/>
    <mergeCell ref="A21:B21"/>
    <mergeCell ref="A22:B22"/>
    <mergeCell ref="A27:B27"/>
    <mergeCell ref="A28:B28"/>
    <mergeCell ref="A30:B30"/>
    <mergeCell ref="A31:B31"/>
    <mergeCell ref="A36:A37"/>
    <mergeCell ref="B36:B37"/>
    <mergeCell ref="A29:B29"/>
    <mergeCell ref="C36:K36"/>
    <mergeCell ref="D81:D82"/>
    <mergeCell ref="A83:A86"/>
    <mergeCell ref="N36:N37"/>
    <mergeCell ref="A43:B44"/>
    <mergeCell ref="C43:C44"/>
    <mergeCell ref="A72:B72"/>
    <mergeCell ref="A73:B73"/>
    <mergeCell ref="A75:C75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1" workbookViewId="0">
      <selection activeCell="L28" sqref="L28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",[2]NOMBRE!B2," - ","( ",[2]NOMBRE!C2,[2]NOMBRE!D2,[2]NOMBRE!E2,[2]NOMBRE!F2,[2]NOMBRE!G2," )")</f>
        <v>COMUNA: LINARES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",[2]NOMBRE!B3," - ","( ",[2]NOMBRE!C3,[2]NOMBRE!D3,[2]NOMBRE!E3,[2]NOMBRE!F3,[2]NOMBRE!G3," )")</f>
        <v>ESTABLECIMIENTO: HOSPITAL LINARES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",[2]NOMBRE!B6," - ","( ",[2]NOMBRE!C6,[2]NOMBRE!D6," )")</f>
        <v>MES: FEBRERO - ( 02 )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",[2]NOMBRE!B7)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82</v>
      </c>
      <c r="C13" s="340"/>
      <c r="D13" s="341"/>
      <c r="E13" s="341">
        <v>2</v>
      </c>
      <c r="F13" s="341">
        <v>1</v>
      </c>
      <c r="G13" s="341">
        <v>1</v>
      </c>
      <c r="H13" s="341">
        <v>57</v>
      </c>
      <c r="I13" s="342">
        <v>5</v>
      </c>
      <c r="J13" s="342">
        <v>12</v>
      </c>
      <c r="K13" s="342">
        <v>4</v>
      </c>
      <c r="L13" s="340">
        <v>40</v>
      </c>
      <c r="M13" s="336">
        <v>42</v>
      </c>
      <c r="N13" s="330">
        <v>82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82</v>
      </c>
      <c r="D19" s="332">
        <v>27</v>
      </c>
      <c r="E19" s="332">
        <v>27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24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37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2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8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>
        <v>1</v>
      </c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10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287" t="s">
        <v>68</v>
      </c>
      <c r="B33" s="2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680</v>
      </c>
      <c r="C38" s="340"/>
      <c r="D38" s="341"/>
      <c r="E38" s="341">
        <v>5</v>
      </c>
      <c r="F38" s="341">
        <v>8</v>
      </c>
      <c r="G38" s="341">
        <v>17</v>
      </c>
      <c r="H38" s="341">
        <v>436</v>
      </c>
      <c r="I38" s="342">
        <v>84</v>
      </c>
      <c r="J38" s="342">
        <v>100</v>
      </c>
      <c r="K38" s="336">
        <v>30</v>
      </c>
      <c r="L38" s="340">
        <v>267</v>
      </c>
      <c r="M38" s="336">
        <v>413</v>
      </c>
      <c r="N38" s="330">
        <v>680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1446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51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655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2152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08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08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295" t="s">
        <v>20</v>
      </c>
      <c r="D72" s="295" t="s">
        <v>27</v>
      </c>
      <c r="E72" s="295" t="s">
        <v>26</v>
      </c>
      <c r="F72" s="2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2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15"/>
      <c r="C77" s="315"/>
      <c r="D77" s="315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295" t="s">
        <v>20</v>
      </c>
      <c r="E78" s="295" t="s">
        <v>19</v>
      </c>
      <c r="F78" s="295" t="s">
        <v>18</v>
      </c>
      <c r="G78" s="295" t="s">
        <v>17</v>
      </c>
      <c r="H78" s="2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15"/>
      <c r="F80" s="315"/>
      <c r="G80" s="315"/>
      <c r="H80" s="315"/>
      <c r="I80" s="315"/>
      <c r="J80" s="315"/>
      <c r="K80" s="315"/>
      <c r="L80" s="315"/>
      <c r="M80" s="315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7570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61" workbookViewId="0">
      <selection activeCell="C10" sqref="C10:K10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",[3]NOMBRE!B2," - ","( ",[3]NOMBRE!C2,[3]NOMBRE!D2,[3]NOMBRE!E2,[3]NOMBRE!F2,[3]NOMBRE!G2," )")</f>
        <v>COMUNA: LINARES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",[3]NOMBRE!B3," - ","( ",[3]NOMBRE!C3,[3]NOMBRE!D3,[3]NOMBRE!E3,[3]NOMBRE!F3,[3]NOMBRE!G3,"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",[3]NOMBRE!B6," - ","( ",[3]NOMBRE!C6,[3]NOMBRE!D6," )")</f>
        <v>MES: MARZO - ( 03 )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",[3]NOMBRE!B7)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76</v>
      </c>
      <c r="C13" s="340"/>
      <c r="D13" s="341">
        <v>3</v>
      </c>
      <c r="E13" s="341">
        <v>2</v>
      </c>
      <c r="F13" s="341">
        <v>1</v>
      </c>
      <c r="G13" s="341">
        <v>3</v>
      </c>
      <c r="H13" s="341">
        <v>42</v>
      </c>
      <c r="I13" s="342">
        <v>8</v>
      </c>
      <c r="J13" s="342">
        <v>14</v>
      </c>
      <c r="K13" s="342">
        <v>3</v>
      </c>
      <c r="L13" s="340">
        <v>44</v>
      </c>
      <c r="M13" s="336">
        <v>32</v>
      </c>
      <c r="N13" s="330">
        <v>76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76</v>
      </c>
      <c r="D19" s="332">
        <v>22</v>
      </c>
      <c r="E19" s="332">
        <v>22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27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39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3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4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3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70" t="s">
        <v>68</v>
      </c>
      <c r="B33" s="372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790</v>
      </c>
      <c r="C38" s="340"/>
      <c r="D38" s="341">
        <v>8</v>
      </c>
      <c r="E38" s="341">
        <v>15</v>
      </c>
      <c r="F38" s="341">
        <v>6</v>
      </c>
      <c r="G38" s="341">
        <v>36</v>
      </c>
      <c r="H38" s="341">
        <v>439</v>
      </c>
      <c r="I38" s="342">
        <v>64</v>
      </c>
      <c r="J38" s="342">
        <v>187</v>
      </c>
      <c r="K38" s="336">
        <v>35</v>
      </c>
      <c r="L38" s="340">
        <v>331</v>
      </c>
      <c r="M38" s="336">
        <v>459</v>
      </c>
      <c r="N38" s="330">
        <v>790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1700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11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794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2505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71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71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69" t="s">
        <v>20</v>
      </c>
      <c r="D72" s="369" t="s">
        <v>27</v>
      </c>
      <c r="E72" s="369" t="s">
        <v>26</v>
      </c>
      <c r="F72" s="369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69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73"/>
      <c r="C77" s="373"/>
      <c r="D77" s="3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69" t="s">
        <v>20</v>
      </c>
      <c r="E78" s="369" t="s">
        <v>19</v>
      </c>
      <c r="F78" s="369" t="s">
        <v>18</v>
      </c>
      <c r="G78" s="369" t="s">
        <v>17</v>
      </c>
      <c r="H78" s="369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73"/>
      <c r="F80" s="373"/>
      <c r="G80" s="373"/>
      <c r="H80" s="373"/>
      <c r="I80" s="373"/>
      <c r="J80" s="373"/>
      <c r="K80" s="373"/>
      <c r="L80" s="373"/>
      <c r="M80" s="373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8670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E25" sqref="E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",[4]NOMBRE!B2," - ","( ",[4]NOMBRE!C2,[4]NOMBRE!D2,[4]NOMBRE!E2,[4]NOMBRE!F2,[4]NOMBRE!G2," )")</f>
        <v>COMUNA: LINARES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",[4]NOMBRE!B3," - ","( ",[4]NOMBRE!C3,[4]NOMBRE!D3,[4]NOMBRE!E3,[4]NOMBRE!F3,[4]NOMBRE!G3," )")</f>
        <v>ESTABLECIMIENTO: HOSPITAL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",[4]NOMBRE!B6," - ","( ",[4]NOMBRE!C6,[4]NOMBRE!D6," )")</f>
        <v>MES: ABRIL - ( 04 )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",[4]NOMBRE!B7)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72</v>
      </c>
      <c r="C13" s="340"/>
      <c r="D13" s="341">
        <v>1</v>
      </c>
      <c r="E13" s="341">
        <v>6</v>
      </c>
      <c r="F13" s="341">
        <v>3</v>
      </c>
      <c r="G13" s="341">
        <v>5</v>
      </c>
      <c r="H13" s="341">
        <v>37</v>
      </c>
      <c r="I13" s="342">
        <v>9</v>
      </c>
      <c r="J13" s="342">
        <v>5</v>
      </c>
      <c r="K13" s="342">
        <v>6</v>
      </c>
      <c r="L13" s="340">
        <v>35</v>
      </c>
      <c r="M13" s="336">
        <v>37</v>
      </c>
      <c r="N13" s="330">
        <v>72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72</v>
      </c>
      <c r="D19" s="332">
        <v>30</v>
      </c>
      <c r="E19" s="332">
        <v>23</v>
      </c>
      <c r="F19" s="332">
        <v>7</v>
      </c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36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25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2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3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6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76" t="s">
        <v>68</v>
      </c>
      <c r="B33" s="37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770</v>
      </c>
      <c r="C38" s="340"/>
      <c r="D38" s="341">
        <v>28</v>
      </c>
      <c r="E38" s="341">
        <v>40</v>
      </c>
      <c r="F38" s="341">
        <v>28</v>
      </c>
      <c r="G38" s="341">
        <v>25</v>
      </c>
      <c r="H38" s="341">
        <v>440</v>
      </c>
      <c r="I38" s="342">
        <v>67</v>
      </c>
      <c r="J38" s="342">
        <v>103</v>
      </c>
      <c r="K38" s="336">
        <v>39</v>
      </c>
      <c r="L38" s="340">
        <v>335</v>
      </c>
      <c r="M38" s="336">
        <v>435</v>
      </c>
      <c r="N38" s="330">
        <v>770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1647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9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741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2397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77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77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75" t="s">
        <v>20</v>
      </c>
      <c r="D72" s="375" t="s">
        <v>27</v>
      </c>
      <c r="E72" s="375" t="s">
        <v>26</v>
      </c>
      <c r="F72" s="37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374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7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74"/>
      <c r="C77" s="374"/>
      <c r="D77" s="374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75" t="s">
        <v>20</v>
      </c>
      <c r="E78" s="375" t="s">
        <v>19</v>
      </c>
      <c r="F78" s="375" t="s">
        <v>18</v>
      </c>
      <c r="G78" s="375" t="s">
        <v>17</v>
      </c>
      <c r="H78" s="37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74"/>
      <c r="F80" s="374"/>
      <c r="G80" s="374"/>
      <c r="H80" s="374"/>
      <c r="I80" s="374"/>
      <c r="J80" s="374"/>
      <c r="K80" s="374"/>
      <c r="L80" s="374"/>
      <c r="M80" s="374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8366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C9" sqref="C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",[5]NOMBRE!B2," - ","( ",[5]NOMBRE!C2,[5]NOMBRE!D2,[5]NOMBRE!E2,[5]NOMBRE!F2,[5]NOMBRE!G2," )")</f>
        <v>COMUNA: LINARES 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",[5]NOMBRE!B3," - ","( ",[5]NOMBRE!C3,[5]NOMBRE!D3,[5]NOMBRE!E3,[5]NOMBRE!F3,[5]NOMBRE!G3,"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",[5]NOMBRE!B6," - ","( ",[5]NOMBRE!C6,[5]NOMBRE!D6," )")</f>
        <v>MES: MAYO - ( 05 )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",[5]NOMBRE!B7)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74</v>
      </c>
      <c r="C13" s="340">
        <v>3</v>
      </c>
      <c r="D13" s="341"/>
      <c r="E13" s="341">
        <v>5</v>
      </c>
      <c r="F13" s="341">
        <v>4</v>
      </c>
      <c r="G13" s="341">
        <v>3</v>
      </c>
      <c r="H13" s="341">
        <v>40</v>
      </c>
      <c r="I13" s="342">
        <v>4</v>
      </c>
      <c r="J13" s="342">
        <v>13</v>
      </c>
      <c r="K13" s="342">
        <v>2</v>
      </c>
      <c r="L13" s="340">
        <v>37</v>
      </c>
      <c r="M13" s="336">
        <v>37</v>
      </c>
      <c r="N13" s="330">
        <v>74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74</v>
      </c>
      <c r="D19" s="332">
        <v>18</v>
      </c>
      <c r="E19" s="332">
        <v>18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34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24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1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5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10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80" t="s">
        <v>68</v>
      </c>
      <c r="B33" s="382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673</v>
      </c>
      <c r="C38" s="340">
        <v>3</v>
      </c>
      <c r="D38" s="341">
        <v>2</v>
      </c>
      <c r="E38" s="341">
        <v>34</v>
      </c>
      <c r="F38" s="341">
        <v>35</v>
      </c>
      <c r="G38" s="341">
        <v>18</v>
      </c>
      <c r="H38" s="341">
        <v>403</v>
      </c>
      <c r="I38" s="342">
        <v>47</v>
      </c>
      <c r="J38" s="342">
        <v>97</v>
      </c>
      <c r="K38" s="336">
        <v>34</v>
      </c>
      <c r="L38" s="340">
        <v>292</v>
      </c>
      <c r="M38" s="336">
        <v>381</v>
      </c>
      <c r="N38" s="330">
        <v>673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1490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33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691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2214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81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81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79" t="s">
        <v>20</v>
      </c>
      <c r="D72" s="379" t="s">
        <v>27</v>
      </c>
      <c r="E72" s="379" t="s">
        <v>26</v>
      </c>
      <c r="F72" s="379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79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83"/>
      <c r="C77" s="383"/>
      <c r="D77" s="38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79" t="s">
        <v>20</v>
      </c>
      <c r="E78" s="379" t="s">
        <v>19</v>
      </c>
      <c r="F78" s="379" t="s">
        <v>18</v>
      </c>
      <c r="G78" s="379" t="s">
        <v>17</v>
      </c>
      <c r="H78" s="379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83"/>
      <c r="F80" s="383"/>
      <c r="G80" s="383"/>
      <c r="H80" s="383"/>
      <c r="I80" s="383"/>
      <c r="J80" s="383"/>
      <c r="K80" s="383"/>
      <c r="L80" s="383"/>
      <c r="M80" s="383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7600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C7" sqref="C7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",[6]NOMBRE!B2," - ","( ",[6]NOMBRE!C2,[6]NOMBRE!D2,[6]NOMBRE!E2,[6]NOMBRE!F2,[6]NOMBRE!G2," )")</f>
        <v>COMUNA: LINARES 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",[6]NOMBRE!B3," - ","( ",[6]NOMBRE!C3,[6]NOMBRE!D3,[6]NOMBRE!E3,[6]NOMBRE!F3,[6]NOMBRE!G3,"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",[6]NOMBRE!B6," - ","( ",[6]NOMBRE!C6,[6]NOMBRE!D6," )")</f>
        <v>MES: JUNIO - ( 06 )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",[6]NOMBRE!B7)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89</v>
      </c>
      <c r="C13" s="340"/>
      <c r="D13" s="341">
        <v>1</v>
      </c>
      <c r="E13" s="341">
        <v>1</v>
      </c>
      <c r="F13" s="341">
        <v>6</v>
      </c>
      <c r="G13" s="341"/>
      <c r="H13" s="341">
        <v>52</v>
      </c>
      <c r="I13" s="342">
        <v>12</v>
      </c>
      <c r="J13" s="342">
        <v>9</v>
      </c>
      <c r="K13" s="342">
        <v>8</v>
      </c>
      <c r="L13" s="340">
        <v>32</v>
      </c>
      <c r="M13" s="336">
        <v>57</v>
      </c>
      <c r="N13" s="330">
        <v>89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89</v>
      </c>
      <c r="D19" s="332">
        <v>33</v>
      </c>
      <c r="E19" s="332">
        <v>33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34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30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2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2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>
        <v>1</v>
      </c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20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86" t="s">
        <v>68</v>
      </c>
      <c r="B33" s="3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782</v>
      </c>
      <c r="C38" s="340">
        <v>7</v>
      </c>
      <c r="D38" s="341">
        <v>6</v>
      </c>
      <c r="E38" s="341">
        <v>34</v>
      </c>
      <c r="F38" s="341">
        <v>57</v>
      </c>
      <c r="G38" s="341"/>
      <c r="H38" s="341">
        <v>466</v>
      </c>
      <c r="I38" s="342">
        <v>88</v>
      </c>
      <c r="J38" s="342">
        <v>86</v>
      </c>
      <c r="K38" s="336">
        <v>38</v>
      </c>
      <c r="L38" s="340">
        <v>314</v>
      </c>
      <c r="M38" s="336">
        <v>468</v>
      </c>
      <c r="N38" s="330">
        <v>782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1746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43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804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2593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87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87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85" t="s">
        <v>20</v>
      </c>
      <c r="D72" s="385" t="s">
        <v>27</v>
      </c>
      <c r="E72" s="385" t="s">
        <v>26</v>
      </c>
      <c r="F72" s="38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84"/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8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84"/>
      <c r="C77" s="384"/>
      <c r="D77" s="384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85" t="s">
        <v>20</v>
      </c>
      <c r="E78" s="385" t="s">
        <v>19</v>
      </c>
      <c r="F78" s="385" t="s">
        <v>18</v>
      </c>
      <c r="G78" s="385" t="s">
        <v>17</v>
      </c>
      <c r="H78" s="38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84"/>
      <c r="F80" s="384"/>
      <c r="G80" s="384"/>
      <c r="H80" s="384"/>
      <c r="I80" s="384"/>
      <c r="J80" s="384"/>
      <c r="K80" s="384"/>
      <c r="L80" s="384"/>
      <c r="M80" s="384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8914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J25" sqref="J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",[7]NOMBRE!B2," - ","( ",[7]NOMBRE!C2,[7]NOMBRE!D2,[7]NOMBRE!E2,[7]NOMBRE!F2,[7]NOMBRE!G2," )")</f>
        <v>COMUNA: LINARES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",[7]NOMBRE!B3," - ","( ",[7]NOMBRE!C3,[7]NOMBRE!D3,[7]NOMBRE!E3,[7]NOMBRE!F3,[7]NOMBRE!G3,"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",[7]NOMBRE!B6," - ","( ",[7]NOMBRE!C6,[7]NOMBRE!D6," )")</f>
        <v>MES: JULIO - ( 07 )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",[7]NOMBRE!B7)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82</v>
      </c>
      <c r="C13" s="340">
        <v>1</v>
      </c>
      <c r="D13" s="341">
        <v>1</v>
      </c>
      <c r="E13" s="341"/>
      <c r="F13" s="341">
        <v>4</v>
      </c>
      <c r="G13" s="341">
        <v>1</v>
      </c>
      <c r="H13" s="341">
        <v>54</v>
      </c>
      <c r="I13" s="342">
        <v>9</v>
      </c>
      <c r="J13" s="342">
        <v>12</v>
      </c>
      <c r="K13" s="342"/>
      <c r="L13" s="340">
        <v>35</v>
      </c>
      <c r="M13" s="336">
        <v>47</v>
      </c>
      <c r="N13" s="330">
        <v>82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82</v>
      </c>
      <c r="D19" s="332">
        <v>49</v>
      </c>
      <c r="E19" s="332"/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23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44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>
        <v>2</v>
      </c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3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>
        <v>1</v>
      </c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9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90" t="s">
        <v>68</v>
      </c>
      <c r="B33" s="392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796</v>
      </c>
      <c r="C38" s="340">
        <v>10</v>
      </c>
      <c r="D38" s="341">
        <v>12</v>
      </c>
      <c r="E38" s="341">
        <v>3</v>
      </c>
      <c r="F38" s="341">
        <v>44</v>
      </c>
      <c r="G38" s="341">
        <v>2</v>
      </c>
      <c r="H38" s="341">
        <v>543</v>
      </c>
      <c r="I38" s="342">
        <v>68</v>
      </c>
      <c r="J38" s="342">
        <v>104</v>
      </c>
      <c r="K38" s="336">
        <v>10</v>
      </c>
      <c r="L38" s="340">
        <v>317</v>
      </c>
      <c r="M38" s="336">
        <v>479</v>
      </c>
      <c r="N38" s="330">
        <v>796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1809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25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870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2704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91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91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89" t="s">
        <v>20</v>
      </c>
      <c r="D72" s="389" t="s">
        <v>27</v>
      </c>
      <c r="E72" s="389" t="s">
        <v>26</v>
      </c>
      <c r="F72" s="389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89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93"/>
      <c r="C77" s="393"/>
      <c r="D77" s="39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89" t="s">
        <v>20</v>
      </c>
      <c r="E78" s="389" t="s">
        <v>19</v>
      </c>
      <c r="F78" s="389" t="s">
        <v>18</v>
      </c>
      <c r="G78" s="389" t="s">
        <v>17</v>
      </c>
      <c r="H78" s="389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93"/>
      <c r="F80" s="393"/>
      <c r="G80" s="393"/>
      <c r="H80" s="393"/>
      <c r="I80" s="393"/>
      <c r="J80" s="393"/>
      <c r="K80" s="393"/>
      <c r="L80" s="393"/>
      <c r="M80" s="393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9133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K21" sqref="K21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365"/>
    <col min="27" max="27" width="15" style="365" customWidth="1"/>
    <col min="28" max="52" width="11.42578125" style="365"/>
    <col min="53" max="59" width="11.42578125" style="365" hidden="1" customWidth="1"/>
    <col min="60" max="256" width="11.42578125" style="365"/>
    <col min="257" max="257" width="24" style="365" customWidth="1"/>
    <col min="258" max="258" width="23.140625" style="365" customWidth="1"/>
    <col min="259" max="259" width="15.28515625" style="365" customWidth="1"/>
    <col min="260" max="260" width="14.42578125" style="365" customWidth="1"/>
    <col min="261" max="282" width="11.42578125" style="365"/>
    <col min="283" max="283" width="15" style="365" customWidth="1"/>
    <col min="284" max="308" width="11.42578125" style="365"/>
    <col min="309" max="315" width="0" style="365" hidden="1" customWidth="1"/>
    <col min="316" max="512" width="11.42578125" style="365"/>
    <col min="513" max="513" width="24" style="365" customWidth="1"/>
    <col min="514" max="514" width="23.140625" style="365" customWidth="1"/>
    <col min="515" max="515" width="15.28515625" style="365" customWidth="1"/>
    <col min="516" max="516" width="14.42578125" style="365" customWidth="1"/>
    <col min="517" max="538" width="11.42578125" style="365"/>
    <col min="539" max="539" width="15" style="365" customWidth="1"/>
    <col min="540" max="564" width="11.42578125" style="365"/>
    <col min="565" max="571" width="0" style="365" hidden="1" customWidth="1"/>
    <col min="572" max="768" width="11.42578125" style="365"/>
    <col min="769" max="769" width="24" style="365" customWidth="1"/>
    <col min="770" max="770" width="23.140625" style="365" customWidth="1"/>
    <col min="771" max="771" width="15.28515625" style="365" customWidth="1"/>
    <col min="772" max="772" width="14.42578125" style="365" customWidth="1"/>
    <col min="773" max="794" width="11.42578125" style="365"/>
    <col min="795" max="795" width="15" style="365" customWidth="1"/>
    <col min="796" max="820" width="11.42578125" style="365"/>
    <col min="821" max="827" width="0" style="365" hidden="1" customWidth="1"/>
    <col min="828" max="1024" width="11.42578125" style="365"/>
    <col min="1025" max="1025" width="24" style="365" customWidth="1"/>
    <col min="1026" max="1026" width="23.140625" style="365" customWidth="1"/>
    <col min="1027" max="1027" width="15.28515625" style="365" customWidth="1"/>
    <col min="1028" max="1028" width="14.42578125" style="365" customWidth="1"/>
    <col min="1029" max="1050" width="11.42578125" style="365"/>
    <col min="1051" max="1051" width="15" style="365" customWidth="1"/>
    <col min="1052" max="1076" width="11.42578125" style="365"/>
    <col min="1077" max="1083" width="0" style="365" hidden="1" customWidth="1"/>
    <col min="1084" max="1280" width="11.42578125" style="365"/>
    <col min="1281" max="1281" width="24" style="365" customWidth="1"/>
    <col min="1282" max="1282" width="23.140625" style="365" customWidth="1"/>
    <col min="1283" max="1283" width="15.28515625" style="365" customWidth="1"/>
    <col min="1284" max="1284" width="14.42578125" style="365" customWidth="1"/>
    <col min="1285" max="1306" width="11.42578125" style="365"/>
    <col min="1307" max="1307" width="15" style="365" customWidth="1"/>
    <col min="1308" max="1332" width="11.42578125" style="365"/>
    <col min="1333" max="1339" width="0" style="365" hidden="1" customWidth="1"/>
    <col min="1340" max="1536" width="11.42578125" style="365"/>
    <col min="1537" max="1537" width="24" style="365" customWidth="1"/>
    <col min="1538" max="1538" width="23.140625" style="365" customWidth="1"/>
    <col min="1539" max="1539" width="15.28515625" style="365" customWidth="1"/>
    <col min="1540" max="1540" width="14.42578125" style="365" customWidth="1"/>
    <col min="1541" max="1562" width="11.42578125" style="365"/>
    <col min="1563" max="1563" width="15" style="365" customWidth="1"/>
    <col min="1564" max="1588" width="11.42578125" style="365"/>
    <col min="1589" max="1595" width="0" style="365" hidden="1" customWidth="1"/>
    <col min="1596" max="1792" width="11.42578125" style="365"/>
    <col min="1793" max="1793" width="24" style="365" customWidth="1"/>
    <col min="1794" max="1794" width="23.140625" style="365" customWidth="1"/>
    <col min="1795" max="1795" width="15.28515625" style="365" customWidth="1"/>
    <col min="1796" max="1796" width="14.42578125" style="365" customWidth="1"/>
    <col min="1797" max="1818" width="11.42578125" style="365"/>
    <col min="1819" max="1819" width="15" style="365" customWidth="1"/>
    <col min="1820" max="1844" width="11.42578125" style="365"/>
    <col min="1845" max="1851" width="0" style="365" hidden="1" customWidth="1"/>
    <col min="1852" max="2048" width="11.42578125" style="365"/>
    <col min="2049" max="2049" width="24" style="365" customWidth="1"/>
    <col min="2050" max="2050" width="23.140625" style="365" customWidth="1"/>
    <col min="2051" max="2051" width="15.28515625" style="365" customWidth="1"/>
    <col min="2052" max="2052" width="14.42578125" style="365" customWidth="1"/>
    <col min="2053" max="2074" width="11.42578125" style="365"/>
    <col min="2075" max="2075" width="15" style="365" customWidth="1"/>
    <col min="2076" max="2100" width="11.42578125" style="365"/>
    <col min="2101" max="2107" width="0" style="365" hidden="1" customWidth="1"/>
    <col min="2108" max="2304" width="11.42578125" style="365"/>
    <col min="2305" max="2305" width="24" style="365" customWidth="1"/>
    <col min="2306" max="2306" width="23.140625" style="365" customWidth="1"/>
    <col min="2307" max="2307" width="15.28515625" style="365" customWidth="1"/>
    <col min="2308" max="2308" width="14.42578125" style="365" customWidth="1"/>
    <col min="2309" max="2330" width="11.42578125" style="365"/>
    <col min="2331" max="2331" width="15" style="365" customWidth="1"/>
    <col min="2332" max="2356" width="11.42578125" style="365"/>
    <col min="2357" max="2363" width="0" style="365" hidden="1" customWidth="1"/>
    <col min="2364" max="2560" width="11.42578125" style="365"/>
    <col min="2561" max="2561" width="24" style="365" customWidth="1"/>
    <col min="2562" max="2562" width="23.140625" style="365" customWidth="1"/>
    <col min="2563" max="2563" width="15.28515625" style="365" customWidth="1"/>
    <col min="2564" max="2564" width="14.42578125" style="365" customWidth="1"/>
    <col min="2565" max="2586" width="11.42578125" style="365"/>
    <col min="2587" max="2587" width="15" style="365" customWidth="1"/>
    <col min="2588" max="2612" width="11.42578125" style="365"/>
    <col min="2613" max="2619" width="0" style="365" hidden="1" customWidth="1"/>
    <col min="2620" max="2816" width="11.42578125" style="365"/>
    <col min="2817" max="2817" width="24" style="365" customWidth="1"/>
    <col min="2818" max="2818" width="23.140625" style="365" customWidth="1"/>
    <col min="2819" max="2819" width="15.28515625" style="365" customWidth="1"/>
    <col min="2820" max="2820" width="14.42578125" style="365" customWidth="1"/>
    <col min="2821" max="2842" width="11.42578125" style="365"/>
    <col min="2843" max="2843" width="15" style="365" customWidth="1"/>
    <col min="2844" max="2868" width="11.42578125" style="365"/>
    <col min="2869" max="2875" width="0" style="365" hidden="1" customWidth="1"/>
    <col min="2876" max="3072" width="11.42578125" style="365"/>
    <col min="3073" max="3073" width="24" style="365" customWidth="1"/>
    <col min="3074" max="3074" width="23.140625" style="365" customWidth="1"/>
    <col min="3075" max="3075" width="15.28515625" style="365" customWidth="1"/>
    <col min="3076" max="3076" width="14.42578125" style="365" customWidth="1"/>
    <col min="3077" max="3098" width="11.42578125" style="365"/>
    <col min="3099" max="3099" width="15" style="365" customWidth="1"/>
    <col min="3100" max="3124" width="11.42578125" style="365"/>
    <col min="3125" max="3131" width="0" style="365" hidden="1" customWidth="1"/>
    <col min="3132" max="3328" width="11.42578125" style="365"/>
    <col min="3329" max="3329" width="24" style="365" customWidth="1"/>
    <col min="3330" max="3330" width="23.140625" style="365" customWidth="1"/>
    <col min="3331" max="3331" width="15.28515625" style="365" customWidth="1"/>
    <col min="3332" max="3332" width="14.42578125" style="365" customWidth="1"/>
    <col min="3333" max="3354" width="11.42578125" style="365"/>
    <col min="3355" max="3355" width="15" style="365" customWidth="1"/>
    <col min="3356" max="3380" width="11.42578125" style="365"/>
    <col min="3381" max="3387" width="0" style="365" hidden="1" customWidth="1"/>
    <col min="3388" max="3584" width="11.42578125" style="365"/>
    <col min="3585" max="3585" width="24" style="365" customWidth="1"/>
    <col min="3586" max="3586" width="23.140625" style="365" customWidth="1"/>
    <col min="3587" max="3587" width="15.28515625" style="365" customWidth="1"/>
    <col min="3588" max="3588" width="14.42578125" style="365" customWidth="1"/>
    <col min="3589" max="3610" width="11.42578125" style="365"/>
    <col min="3611" max="3611" width="15" style="365" customWidth="1"/>
    <col min="3612" max="3636" width="11.42578125" style="365"/>
    <col min="3637" max="3643" width="0" style="365" hidden="1" customWidth="1"/>
    <col min="3644" max="3840" width="11.42578125" style="365"/>
    <col min="3841" max="3841" width="24" style="365" customWidth="1"/>
    <col min="3842" max="3842" width="23.140625" style="365" customWidth="1"/>
    <col min="3843" max="3843" width="15.28515625" style="365" customWidth="1"/>
    <col min="3844" max="3844" width="14.42578125" style="365" customWidth="1"/>
    <col min="3845" max="3866" width="11.42578125" style="365"/>
    <col min="3867" max="3867" width="15" style="365" customWidth="1"/>
    <col min="3868" max="3892" width="11.42578125" style="365"/>
    <col min="3893" max="3899" width="0" style="365" hidden="1" customWidth="1"/>
    <col min="3900" max="4096" width="11.42578125" style="365"/>
    <col min="4097" max="4097" width="24" style="365" customWidth="1"/>
    <col min="4098" max="4098" width="23.140625" style="365" customWidth="1"/>
    <col min="4099" max="4099" width="15.28515625" style="365" customWidth="1"/>
    <col min="4100" max="4100" width="14.42578125" style="365" customWidth="1"/>
    <col min="4101" max="4122" width="11.42578125" style="365"/>
    <col min="4123" max="4123" width="15" style="365" customWidth="1"/>
    <col min="4124" max="4148" width="11.42578125" style="365"/>
    <col min="4149" max="4155" width="0" style="365" hidden="1" customWidth="1"/>
    <col min="4156" max="4352" width="11.42578125" style="365"/>
    <col min="4353" max="4353" width="24" style="365" customWidth="1"/>
    <col min="4354" max="4354" width="23.140625" style="365" customWidth="1"/>
    <col min="4355" max="4355" width="15.28515625" style="365" customWidth="1"/>
    <col min="4356" max="4356" width="14.42578125" style="365" customWidth="1"/>
    <col min="4357" max="4378" width="11.42578125" style="365"/>
    <col min="4379" max="4379" width="15" style="365" customWidth="1"/>
    <col min="4380" max="4404" width="11.42578125" style="365"/>
    <col min="4405" max="4411" width="0" style="365" hidden="1" customWidth="1"/>
    <col min="4412" max="4608" width="11.42578125" style="365"/>
    <col min="4609" max="4609" width="24" style="365" customWidth="1"/>
    <col min="4610" max="4610" width="23.140625" style="365" customWidth="1"/>
    <col min="4611" max="4611" width="15.28515625" style="365" customWidth="1"/>
    <col min="4612" max="4612" width="14.42578125" style="365" customWidth="1"/>
    <col min="4613" max="4634" width="11.42578125" style="365"/>
    <col min="4635" max="4635" width="15" style="365" customWidth="1"/>
    <col min="4636" max="4660" width="11.42578125" style="365"/>
    <col min="4661" max="4667" width="0" style="365" hidden="1" customWidth="1"/>
    <col min="4668" max="4864" width="11.42578125" style="365"/>
    <col min="4865" max="4865" width="24" style="365" customWidth="1"/>
    <col min="4866" max="4866" width="23.140625" style="365" customWidth="1"/>
    <col min="4867" max="4867" width="15.28515625" style="365" customWidth="1"/>
    <col min="4868" max="4868" width="14.42578125" style="365" customWidth="1"/>
    <col min="4869" max="4890" width="11.42578125" style="365"/>
    <col min="4891" max="4891" width="15" style="365" customWidth="1"/>
    <col min="4892" max="4916" width="11.42578125" style="365"/>
    <col min="4917" max="4923" width="0" style="365" hidden="1" customWidth="1"/>
    <col min="4924" max="5120" width="11.42578125" style="365"/>
    <col min="5121" max="5121" width="24" style="365" customWidth="1"/>
    <col min="5122" max="5122" width="23.140625" style="365" customWidth="1"/>
    <col min="5123" max="5123" width="15.28515625" style="365" customWidth="1"/>
    <col min="5124" max="5124" width="14.42578125" style="365" customWidth="1"/>
    <col min="5125" max="5146" width="11.42578125" style="365"/>
    <col min="5147" max="5147" width="15" style="365" customWidth="1"/>
    <col min="5148" max="5172" width="11.42578125" style="365"/>
    <col min="5173" max="5179" width="0" style="365" hidden="1" customWidth="1"/>
    <col min="5180" max="5376" width="11.42578125" style="365"/>
    <col min="5377" max="5377" width="24" style="365" customWidth="1"/>
    <col min="5378" max="5378" width="23.140625" style="365" customWidth="1"/>
    <col min="5379" max="5379" width="15.28515625" style="365" customWidth="1"/>
    <col min="5380" max="5380" width="14.42578125" style="365" customWidth="1"/>
    <col min="5381" max="5402" width="11.42578125" style="365"/>
    <col min="5403" max="5403" width="15" style="365" customWidth="1"/>
    <col min="5404" max="5428" width="11.42578125" style="365"/>
    <col min="5429" max="5435" width="0" style="365" hidden="1" customWidth="1"/>
    <col min="5436" max="5632" width="11.42578125" style="365"/>
    <col min="5633" max="5633" width="24" style="365" customWidth="1"/>
    <col min="5634" max="5634" width="23.140625" style="365" customWidth="1"/>
    <col min="5635" max="5635" width="15.28515625" style="365" customWidth="1"/>
    <col min="5636" max="5636" width="14.42578125" style="365" customWidth="1"/>
    <col min="5637" max="5658" width="11.42578125" style="365"/>
    <col min="5659" max="5659" width="15" style="365" customWidth="1"/>
    <col min="5660" max="5684" width="11.42578125" style="365"/>
    <col min="5685" max="5691" width="0" style="365" hidden="1" customWidth="1"/>
    <col min="5692" max="5888" width="11.42578125" style="365"/>
    <col min="5889" max="5889" width="24" style="365" customWidth="1"/>
    <col min="5890" max="5890" width="23.140625" style="365" customWidth="1"/>
    <col min="5891" max="5891" width="15.28515625" style="365" customWidth="1"/>
    <col min="5892" max="5892" width="14.42578125" style="365" customWidth="1"/>
    <col min="5893" max="5914" width="11.42578125" style="365"/>
    <col min="5915" max="5915" width="15" style="365" customWidth="1"/>
    <col min="5916" max="5940" width="11.42578125" style="365"/>
    <col min="5941" max="5947" width="0" style="365" hidden="1" customWidth="1"/>
    <col min="5948" max="6144" width="11.42578125" style="365"/>
    <col min="6145" max="6145" width="24" style="365" customWidth="1"/>
    <col min="6146" max="6146" width="23.140625" style="365" customWidth="1"/>
    <col min="6147" max="6147" width="15.28515625" style="365" customWidth="1"/>
    <col min="6148" max="6148" width="14.42578125" style="365" customWidth="1"/>
    <col min="6149" max="6170" width="11.42578125" style="365"/>
    <col min="6171" max="6171" width="15" style="365" customWidth="1"/>
    <col min="6172" max="6196" width="11.42578125" style="365"/>
    <col min="6197" max="6203" width="0" style="365" hidden="1" customWidth="1"/>
    <col min="6204" max="6400" width="11.42578125" style="365"/>
    <col min="6401" max="6401" width="24" style="365" customWidth="1"/>
    <col min="6402" max="6402" width="23.140625" style="365" customWidth="1"/>
    <col min="6403" max="6403" width="15.28515625" style="365" customWidth="1"/>
    <col min="6404" max="6404" width="14.42578125" style="365" customWidth="1"/>
    <col min="6405" max="6426" width="11.42578125" style="365"/>
    <col min="6427" max="6427" width="15" style="365" customWidth="1"/>
    <col min="6428" max="6452" width="11.42578125" style="365"/>
    <col min="6453" max="6459" width="0" style="365" hidden="1" customWidth="1"/>
    <col min="6460" max="6656" width="11.42578125" style="365"/>
    <col min="6657" max="6657" width="24" style="365" customWidth="1"/>
    <col min="6658" max="6658" width="23.140625" style="365" customWidth="1"/>
    <col min="6659" max="6659" width="15.28515625" style="365" customWidth="1"/>
    <col min="6660" max="6660" width="14.42578125" style="365" customWidth="1"/>
    <col min="6661" max="6682" width="11.42578125" style="365"/>
    <col min="6683" max="6683" width="15" style="365" customWidth="1"/>
    <col min="6684" max="6708" width="11.42578125" style="365"/>
    <col min="6709" max="6715" width="0" style="365" hidden="1" customWidth="1"/>
    <col min="6716" max="6912" width="11.42578125" style="365"/>
    <col min="6913" max="6913" width="24" style="365" customWidth="1"/>
    <col min="6914" max="6914" width="23.140625" style="365" customWidth="1"/>
    <col min="6915" max="6915" width="15.28515625" style="365" customWidth="1"/>
    <col min="6916" max="6916" width="14.42578125" style="365" customWidth="1"/>
    <col min="6917" max="6938" width="11.42578125" style="365"/>
    <col min="6939" max="6939" width="15" style="365" customWidth="1"/>
    <col min="6940" max="6964" width="11.42578125" style="365"/>
    <col min="6965" max="6971" width="0" style="365" hidden="1" customWidth="1"/>
    <col min="6972" max="7168" width="11.42578125" style="365"/>
    <col min="7169" max="7169" width="24" style="365" customWidth="1"/>
    <col min="7170" max="7170" width="23.140625" style="365" customWidth="1"/>
    <col min="7171" max="7171" width="15.28515625" style="365" customWidth="1"/>
    <col min="7172" max="7172" width="14.42578125" style="365" customWidth="1"/>
    <col min="7173" max="7194" width="11.42578125" style="365"/>
    <col min="7195" max="7195" width="15" style="365" customWidth="1"/>
    <col min="7196" max="7220" width="11.42578125" style="365"/>
    <col min="7221" max="7227" width="0" style="365" hidden="1" customWidth="1"/>
    <col min="7228" max="7424" width="11.42578125" style="365"/>
    <col min="7425" max="7425" width="24" style="365" customWidth="1"/>
    <col min="7426" max="7426" width="23.140625" style="365" customWidth="1"/>
    <col min="7427" max="7427" width="15.28515625" style="365" customWidth="1"/>
    <col min="7428" max="7428" width="14.42578125" style="365" customWidth="1"/>
    <col min="7429" max="7450" width="11.42578125" style="365"/>
    <col min="7451" max="7451" width="15" style="365" customWidth="1"/>
    <col min="7452" max="7476" width="11.42578125" style="365"/>
    <col min="7477" max="7483" width="0" style="365" hidden="1" customWidth="1"/>
    <col min="7484" max="7680" width="11.42578125" style="365"/>
    <col min="7681" max="7681" width="24" style="365" customWidth="1"/>
    <col min="7682" max="7682" width="23.140625" style="365" customWidth="1"/>
    <col min="7683" max="7683" width="15.28515625" style="365" customWidth="1"/>
    <col min="7684" max="7684" width="14.42578125" style="365" customWidth="1"/>
    <col min="7685" max="7706" width="11.42578125" style="365"/>
    <col min="7707" max="7707" width="15" style="365" customWidth="1"/>
    <col min="7708" max="7732" width="11.42578125" style="365"/>
    <col min="7733" max="7739" width="0" style="365" hidden="1" customWidth="1"/>
    <col min="7740" max="7936" width="11.42578125" style="365"/>
    <col min="7937" max="7937" width="24" style="365" customWidth="1"/>
    <col min="7938" max="7938" width="23.140625" style="365" customWidth="1"/>
    <col min="7939" max="7939" width="15.28515625" style="365" customWidth="1"/>
    <col min="7940" max="7940" width="14.42578125" style="365" customWidth="1"/>
    <col min="7941" max="7962" width="11.42578125" style="365"/>
    <col min="7963" max="7963" width="15" style="365" customWidth="1"/>
    <col min="7964" max="7988" width="11.42578125" style="365"/>
    <col min="7989" max="7995" width="0" style="365" hidden="1" customWidth="1"/>
    <col min="7996" max="8192" width="11.42578125" style="365"/>
    <col min="8193" max="8193" width="24" style="365" customWidth="1"/>
    <col min="8194" max="8194" width="23.140625" style="365" customWidth="1"/>
    <col min="8195" max="8195" width="15.28515625" style="365" customWidth="1"/>
    <col min="8196" max="8196" width="14.42578125" style="365" customWidth="1"/>
    <col min="8197" max="8218" width="11.42578125" style="365"/>
    <col min="8219" max="8219" width="15" style="365" customWidth="1"/>
    <col min="8220" max="8244" width="11.42578125" style="365"/>
    <col min="8245" max="8251" width="0" style="365" hidden="1" customWidth="1"/>
    <col min="8252" max="8448" width="11.42578125" style="365"/>
    <col min="8449" max="8449" width="24" style="365" customWidth="1"/>
    <col min="8450" max="8450" width="23.140625" style="365" customWidth="1"/>
    <col min="8451" max="8451" width="15.28515625" style="365" customWidth="1"/>
    <col min="8452" max="8452" width="14.42578125" style="365" customWidth="1"/>
    <col min="8453" max="8474" width="11.42578125" style="365"/>
    <col min="8475" max="8475" width="15" style="365" customWidth="1"/>
    <col min="8476" max="8500" width="11.42578125" style="365"/>
    <col min="8501" max="8507" width="0" style="365" hidden="1" customWidth="1"/>
    <col min="8508" max="8704" width="11.42578125" style="365"/>
    <col min="8705" max="8705" width="24" style="365" customWidth="1"/>
    <col min="8706" max="8706" width="23.140625" style="365" customWidth="1"/>
    <col min="8707" max="8707" width="15.28515625" style="365" customWidth="1"/>
    <col min="8708" max="8708" width="14.42578125" style="365" customWidth="1"/>
    <col min="8709" max="8730" width="11.42578125" style="365"/>
    <col min="8731" max="8731" width="15" style="365" customWidth="1"/>
    <col min="8732" max="8756" width="11.42578125" style="365"/>
    <col min="8757" max="8763" width="0" style="365" hidden="1" customWidth="1"/>
    <col min="8764" max="8960" width="11.42578125" style="365"/>
    <col min="8961" max="8961" width="24" style="365" customWidth="1"/>
    <col min="8962" max="8962" width="23.140625" style="365" customWidth="1"/>
    <col min="8963" max="8963" width="15.28515625" style="365" customWidth="1"/>
    <col min="8964" max="8964" width="14.42578125" style="365" customWidth="1"/>
    <col min="8965" max="8986" width="11.42578125" style="365"/>
    <col min="8987" max="8987" width="15" style="365" customWidth="1"/>
    <col min="8988" max="9012" width="11.42578125" style="365"/>
    <col min="9013" max="9019" width="0" style="365" hidden="1" customWidth="1"/>
    <col min="9020" max="9216" width="11.42578125" style="365"/>
    <col min="9217" max="9217" width="24" style="365" customWidth="1"/>
    <col min="9218" max="9218" width="23.140625" style="365" customWidth="1"/>
    <col min="9219" max="9219" width="15.28515625" style="365" customWidth="1"/>
    <col min="9220" max="9220" width="14.42578125" style="365" customWidth="1"/>
    <col min="9221" max="9242" width="11.42578125" style="365"/>
    <col min="9243" max="9243" width="15" style="365" customWidth="1"/>
    <col min="9244" max="9268" width="11.42578125" style="365"/>
    <col min="9269" max="9275" width="0" style="365" hidden="1" customWidth="1"/>
    <col min="9276" max="9472" width="11.42578125" style="365"/>
    <col min="9473" max="9473" width="24" style="365" customWidth="1"/>
    <col min="9474" max="9474" width="23.140625" style="365" customWidth="1"/>
    <col min="9475" max="9475" width="15.28515625" style="365" customWidth="1"/>
    <col min="9476" max="9476" width="14.42578125" style="365" customWidth="1"/>
    <col min="9477" max="9498" width="11.42578125" style="365"/>
    <col min="9499" max="9499" width="15" style="365" customWidth="1"/>
    <col min="9500" max="9524" width="11.42578125" style="365"/>
    <col min="9525" max="9531" width="0" style="365" hidden="1" customWidth="1"/>
    <col min="9532" max="9728" width="11.42578125" style="365"/>
    <col min="9729" max="9729" width="24" style="365" customWidth="1"/>
    <col min="9730" max="9730" width="23.140625" style="365" customWidth="1"/>
    <col min="9731" max="9731" width="15.28515625" style="365" customWidth="1"/>
    <col min="9732" max="9732" width="14.42578125" style="365" customWidth="1"/>
    <col min="9733" max="9754" width="11.42578125" style="365"/>
    <col min="9755" max="9755" width="15" style="365" customWidth="1"/>
    <col min="9756" max="9780" width="11.42578125" style="365"/>
    <col min="9781" max="9787" width="0" style="365" hidden="1" customWidth="1"/>
    <col min="9788" max="9984" width="11.42578125" style="365"/>
    <col min="9985" max="9985" width="24" style="365" customWidth="1"/>
    <col min="9986" max="9986" width="23.140625" style="365" customWidth="1"/>
    <col min="9987" max="9987" width="15.28515625" style="365" customWidth="1"/>
    <col min="9988" max="9988" width="14.42578125" style="365" customWidth="1"/>
    <col min="9989" max="10010" width="11.42578125" style="365"/>
    <col min="10011" max="10011" width="15" style="365" customWidth="1"/>
    <col min="10012" max="10036" width="11.42578125" style="365"/>
    <col min="10037" max="10043" width="0" style="365" hidden="1" customWidth="1"/>
    <col min="10044" max="10240" width="11.42578125" style="365"/>
    <col min="10241" max="10241" width="24" style="365" customWidth="1"/>
    <col min="10242" max="10242" width="23.140625" style="365" customWidth="1"/>
    <col min="10243" max="10243" width="15.28515625" style="365" customWidth="1"/>
    <col min="10244" max="10244" width="14.42578125" style="365" customWidth="1"/>
    <col min="10245" max="10266" width="11.42578125" style="365"/>
    <col min="10267" max="10267" width="15" style="365" customWidth="1"/>
    <col min="10268" max="10292" width="11.42578125" style="365"/>
    <col min="10293" max="10299" width="0" style="365" hidden="1" customWidth="1"/>
    <col min="10300" max="10496" width="11.42578125" style="365"/>
    <col min="10497" max="10497" width="24" style="365" customWidth="1"/>
    <col min="10498" max="10498" width="23.140625" style="365" customWidth="1"/>
    <col min="10499" max="10499" width="15.28515625" style="365" customWidth="1"/>
    <col min="10500" max="10500" width="14.42578125" style="365" customWidth="1"/>
    <col min="10501" max="10522" width="11.42578125" style="365"/>
    <col min="10523" max="10523" width="15" style="365" customWidth="1"/>
    <col min="10524" max="10548" width="11.42578125" style="365"/>
    <col min="10549" max="10555" width="0" style="365" hidden="1" customWidth="1"/>
    <col min="10556" max="10752" width="11.42578125" style="365"/>
    <col min="10753" max="10753" width="24" style="365" customWidth="1"/>
    <col min="10754" max="10754" width="23.140625" style="365" customWidth="1"/>
    <col min="10755" max="10755" width="15.28515625" style="365" customWidth="1"/>
    <col min="10756" max="10756" width="14.42578125" style="365" customWidth="1"/>
    <col min="10757" max="10778" width="11.42578125" style="365"/>
    <col min="10779" max="10779" width="15" style="365" customWidth="1"/>
    <col min="10780" max="10804" width="11.42578125" style="365"/>
    <col min="10805" max="10811" width="0" style="365" hidden="1" customWidth="1"/>
    <col min="10812" max="11008" width="11.42578125" style="365"/>
    <col min="11009" max="11009" width="24" style="365" customWidth="1"/>
    <col min="11010" max="11010" width="23.140625" style="365" customWidth="1"/>
    <col min="11011" max="11011" width="15.28515625" style="365" customWidth="1"/>
    <col min="11012" max="11012" width="14.42578125" style="365" customWidth="1"/>
    <col min="11013" max="11034" width="11.42578125" style="365"/>
    <col min="11035" max="11035" width="15" style="365" customWidth="1"/>
    <col min="11036" max="11060" width="11.42578125" style="365"/>
    <col min="11061" max="11067" width="0" style="365" hidden="1" customWidth="1"/>
    <col min="11068" max="11264" width="11.42578125" style="365"/>
    <col min="11265" max="11265" width="24" style="365" customWidth="1"/>
    <col min="11266" max="11266" width="23.140625" style="365" customWidth="1"/>
    <col min="11267" max="11267" width="15.28515625" style="365" customWidth="1"/>
    <col min="11268" max="11268" width="14.42578125" style="365" customWidth="1"/>
    <col min="11269" max="11290" width="11.42578125" style="365"/>
    <col min="11291" max="11291" width="15" style="365" customWidth="1"/>
    <col min="11292" max="11316" width="11.42578125" style="365"/>
    <col min="11317" max="11323" width="0" style="365" hidden="1" customWidth="1"/>
    <col min="11324" max="11520" width="11.42578125" style="365"/>
    <col min="11521" max="11521" width="24" style="365" customWidth="1"/>
    <col min="11522" max="11522" width="23.140625" style="365" customWidth="1"/>
    <col min="11523" max="11523" width="15.28515625" style="365" customWidth="1"/>
    <col min="11524" max="11524" width="14.42578125" style="365" customWidth="1"/>
    <col min="11525" max="11546" width="11.42578125" style="365"/>
    <col min="11547" max="11547" width="15" style="365" customWidth="1"/>
    <col min="11548" max="11572" width="11.42578125" style="365"/>
    <col min="11573" max="11579" width="0" style="365" hidden="1" customWidth="1"/>
    <col min="11580" max="11776" width="11.42578125" style="365"/>
    <col min="11777" max="11777" width="24" style="365" customWidth="1"/>
    <col min="11778" max="11778" width="23.140625" style="365" customWidth="1"/>
    <col min="11779" max="11779" width="15.28515625" style="365" customWidth="1"/>
    <col min="11780" max="11780" width="14.42578125" style="365" customWidth="1"/>
    <col min="11781" max="11802" width="11.42578125" style="365"/>
    <col min="11803" max="11803" width="15" style="365" customWidth="1"/>
    <col min="11804" max="11828" width="11.42578125" style="365"/>
    <col min="11829" max="11835" width="0" style="365" hidden="1" customWidth="1"/>
    <col min="11836" max="12032" width="11.42578125" style="365"/>
    <col min="12033" max="12033" width="24" style="365" customWidth="1"/>
    <col min="12034" max="12034" width="23.140625" style="365" customWidth="1"/>
    <col min="12035" max="12035" width="15.28515625" style="365" customWidth="1"/>
    <col min="12036" max="12036" width="14.42578125" style="365" customWidth="1"/>
    <col min="12037" max="12058" width="11.42578125" style="365"/>
    <col min="12059" max="12059" width="15" style="365" customWidth="1"/>
    <col min="12060" max="12084" width="11.42578125" style="365"/>
    <col min="12085" max="12091" width="0" style="365" hidden="1" customWidth="1"/>
    <col min="12092" max="12288" width="11.42578125" style="365"/>
    <col min="12289" max="12289" width="24" style="365" customWidth="1"/>
    <col min="12290" max="12290" width="23.140625" style="365" customWidth="1"/>
    <col min="12291" max="12291" width="15.28515625" style="365" customWidth="1"/>
    <col min="12292" max="12292" width="14.42578125" style="365" customWidth="1"/>
    <col min="12293" max="12314" width="11.42578125" style="365"/>
    <col min="12315" max="12315" width="15" style="365" customWidth="1"/>
    <col min="12316" max="12340" width="11.42578125" style="365"/>
    <col min="12341" max="12347" width="0" style="365" hidden="1" customWidth="1"/>
    <col min="12348" max="12544" width="11.42578125" style="365"/>
    <col min="12545" max="12545" width="24" style="365" customWidth="1"/>
    <col min="12546" max="12546" width="23.140625" style="365" customWidth="1"/>
    <col min="12547" max="12547" width="15.28515625" style="365" customWidth="1"/>
    <col min="12548" max="12548" width="14.42578125" style="365" customWidth="1"/>
    <col min="12549" max="12570" width="11.42578125" style="365"/>
    <col min="12571" max="12571" width="15" style="365" customWidth="1"/>
    <col min="12572" max="12596" width="11.42578125" style="365"/>
    <col min="12597" max="12603" width="0" style="365" hidden="1" customWidth="1"/>
    <col min="12604" max="12800" width="11.42578125" style="365"/>
    <col min="12801" max="12801" width="24" style="365" customWidth="1"/>
    <col min="12802" max="12802" width="23.140625" style="365" customWidth="1"/>
    <col min="12803" max="12803" width="15.28515625" style="365" customWidth="1"/>
    <col min="12804" max="12804" width="14.42578125" style="365" customWidth="1"/>
    <col min="12805" max="12826" width="11.42578125" style="365"/>
    <col min="12827" max="12827" width="15" style="365" customWidth="1"/>
    <col min="12828" max="12852" width="11.42578125" style="365"/>
    <col min="12853" max="12859" width="0" style="365" hidden="1" customWidth="1"/>
    <col min="12860" max="13056" width="11.42578125" style="365"/>
    <col min="13057" max="13057" width="24" style="365" customWidth="1"/>
    <col min="13058" max="13058" width="23.140625" style="365" customWidth="1"/>
    <col min="13059" max="13059" width="15.28515625" style="365" customWidth="1"/>
    <col min="13060" max="13060" width="14.42578125" style="365" customWidth="1"/>
    <col min="13061" max="13082" width="11.42578125" style="365"/>
    <col min="13083" max="13083" width="15" style="365" customWidth="1"/>
    <col min="13084" max="13108" width="11.42578125" style="365"/>
    <col min="13109" max="13115" width="0" style="365" hidden="1" customWidth="1"/>
    <col min="13116" max="13312" width="11.42578125" style="365"/>
    <col min="13313" max="13313" width="24" style="365" customWidth="1"/>
    <col min="13314" max="13314" width="23.140625" style="365" customWidth="1"/>
    <col min="13315" max="13315" width="15.28515625" style="365" customWidth="1"/>
    <col min="13316" max="13316" width="14.42578125" style="365" customWidth="1"/>
    <col min="13317" max="13338" width="11.42578125" style="365"/>
    <col min="13339" max="13339" width="15" style="365" customWidth="1"/>
    <col min="13340" max="13364" width="11.42578125" style="365"/>
    <col min="13365" max="13371" width="0" style="365" hidden="1" customWidth="1"/>
    <col min="13372" max="13568" width="11.42578125" style="365"/>
    <col min="13569" max="13569" width="24" style="365" customWidth="1"/>
    <col min="13570" max="13570" width="23.140625" style="365" customWidth="1"/>
    <col min="13571" max="13571" width="15.28515625" style="365" customWidth="1"/>
    <col min="13572" max="13572" width="14.42578125" style="365" customWidth="1"/>
    <col min="13573" max="13594" width="11.42578125" style="365"/>
    <col min="13595" max="13595" width="15" style="365" customWidth="1"/>
    <col min="13596" max="13620" width="11.42578125" style="365"/>
    <col min="13621" max="13627" width="0" style="365" hidden="1" customWidth="1"/>
    <col min="13628" max="13824" width="11.42578125" style="365"/>
    <col min="13825" max="13825" width="24" style="365" customWidth="1"/>
    <col min="13826" max="13826" width="23.140625" style="365" customWidth="1"/>
    <col min="13827" max="13827" width="15.28515625" style="365" customWidth="1"/>
    <col min="13828" max="13828" width="14.42578125" style="365" customWidth="1"/>
    <col min="13829" max="13850" width="11.42578125" style="365"/>
    <col min="13851" max="13851" width="15" style="365" customWidth="1"/>
    <col min="13852" max="13876" width="11.42578125" style="365"/>
    <col min="13877" max="13883" width="0" style="365" hidden="1" customWidth="1"/>
    <col min="13884" max="14080" width="11.42578125" style="365"/>
    <col min="14081" max="14081" width="24" style="365" customWidth="1"/>
    <col min="14082" max="14082" width="23.140625" style="365" customWidth="1"/>
    <col min="14083" max="14083" width="15.28515625" style="365" customWidth="1"/>
    <col min="14084" max="14084" width="14.42578125" style="365" customWidth="1"/>
    <col min="14085" max="14106" width="11.42578125" style="365"/>
    <col min="14107" max="14107" width="15" style="365" customWidth="1"/>
    <col min="14108" max="14132" width="11.42578125" style="365"/>
    <col min="14133" max="14139" width="0" style="365" hidden="1" customWidth="1"/>
    <col min="14140" max="14336" width="11.42578125" style="365"/>
    <col min="14337" max="14337" width="24" style="365" customWidth="1"/>
    <col min="14338" max="14338" width="23.140625" style="365" customWidth="1"/>
    <col min="14339" max="14339" width="15.28515625" style="365" customWidth="1"/>
    <col min="14340" max="14340" width="14.42578125" style="365" customWidth="1"/>
    <col min="14341" max="14362" width="11.42578125" style="365"/>
    <col min="14363" max="14363" width="15" style="365" customWidth="1"/>
    <col min="14364" max="14388" width="11.42578125" style="365"/>
    <col min="14389" max="14395" width="0" style="365" hidden="1" customWidth="1"/>
    <col min="14396" max="14592" width="11.42578125" style="365"/>
    <col min="14593" max="14593" width="24" style="365" customWidth="1"/>
    <col min="14594" max="14594" width="23.140625" style="365" customWidth="1"/>
    <col min="14595" max="14595" width="15.28515625" style="365" customWidth="1"/>
    <col min="14596" max="14596" width="14.42578125" style="365" customWidth="1"/>
    <col min="14597" max="14618" width="11.42578125" style="365"/>
    <col min="14619" max="14619" width="15" style="365" customWidth="1"/>
    <col min="14620" max="14644" width="11.42578125" style="365"/>
    <col min="14645" max="14651" width="0" style="365" hidden="1" customWidth="1"/>
    <col min="14652" max="14848" width="11.42578125" style="365"/>
    <col min="14849" max="14849" width="24" style="365" customWidth="1"/>
    <col min="14850" max="14850" width="23.140625" style="365" customWidth="1"/>
    <col min="14851" max="14851" width="15.28515625" style="365" customWidth="1"/>
    <col min="14852" max="14852" width="14.42578125" style="365" customWidth="1"/>
    <col min="14853" max="14874" width="11.42578125" style="365"/>
    <col min="14875" max="14875" width="15" style="365" customWidth="1"/>
    <col min="14876" max="14900" width="11.42578125" style="365"/>
    <col min="14901" max="14907" width="0" style="365" hidden="1" customWidth="1"/>
    <col min="14908" max="15104" width="11.42578125" style="365"/>
    <col min="15105" max="15105" width="24" style="365" customWidth="1"/>
    <col min="15106" max="15106" width="23.140625" style="365" customWidth="1"/>
    <col min="15107" max="15107" width="15.28515625" style="365" customWidth="1"/>
    <col min="15108" max="15108" width="14.42578125" style="365" customWidth="1"/>
    <col min="15109" max="15130" width="11.42578125" style="365"/>
    <col min="15131" max="15131" width="15" style="365" customWidth="1"/>
    <col min="15132" max="15156" width="11.42578125" style="365"/>
    <col min="15157" max="15163" width="0" style="365" hidden="1" customWidth="1"/>
    <col min="15164" max="15360" width="11.42578125" style="365"/>
    <col min="15361" max="15361" width="24" style="365" customWidth="1"/>
    <col min="15362" max="15362" width="23.140625" style="365" customWidth="1"/>
    <col min="15363" max="15363" width="15.28515625" style="365" customWidth="1"/>
    <col min="15364" max="15364" width="14.42578125" style="365" customWidth="1"/>
    <col min="15365" max="15386" width="11.42578125" style="365"/>
    <col min="15387" max="15387" width="15" style="365" customWidth="1"/>
    <col min="15388" max="15412" width="11.42578125" style="365"/>
    <col min="15413" max="15419" width="0" style="365" hidden="1" customWidth="1"/>
    <col min="15420" max="15616" width="11.42578125" style="365"/>
    <col min="15617" max="15617" width="24" style="365" customWidth="1"/>
    <col min="15618" max="15618" width="23.140625" style="365" customWidth="1"/>
    <col min="15619" max="15619" width="15.28515625" style="365" customWidth="1"/>
    <col min="15620" max="15620" width="14.42578125" style="365" customWidth="1"/>
    <col min="15621" max="15642" width="11.42578125" style="365"/>
    <col min="15643" max="15643" width="15" style="365" customWidth="1"/>
    <col min="15644" max="15668" width="11.42578125" style="365"/>
    <col min="15669" max="15675" width="0" style="365" hidden="1" customWidth="1"/>
    <col min="15676" max="15872" width="11.42578125" style="365"/>
    <col min="15873" max="15873" width="24" style="365" customWidth="1"/>
    <col min="15874" max="15874" width="23.140625" style="365" customWidth="1"/>
    <col min="15875" max="15875" width="15.28515625" style="365" customWidth="1"/>
    <col min="15876" max="15876" width="14.42578125" style="365" customWidth="1"/>
    <col min="15877" max="15898" width="11.42578125" style="365"/>
    <col min="15899" max="15899" width="15" style="365" customWidth="1"/>
    <col min="15900" max="15924" width="11.42578125" style="365"/>
    <col min="15925" max="15931" width="0" style="365" hidden="1" customWidth="1"/>
    <col min="15932" max="16128" width="11.42578125" style="365"/>
    <col min="16129" max="16129" width="24" style="365" customWidth="1"/>
    <col min="16130" max="16130" width="23.140625" style="365" customWidth="1"/>
    <col min="16131" max="16131" width="15.28515625" style="365" customWidth="1"/>
    <col min="16132" max="16132" width="14.42578125" style="365" customWidth="1"/>
    <col min="16133" max="16154" width="11.42578125" style="365"/>
    <col min="16155" max="16155" width="15" style="365" customWidth="1"/>
    <col min="16156" max="16180" width="11.42578125" style="365"/>
    <col min="16181" max="16187" width="0" style="365" hidden="1" customWidth="1"/>
    <col min="16188" max="16384" width="11.42578125" style="365"/>
  </cols>
  <sheetData>
    <row r="1" spans="1:58" s="359" customFormat="1" x14ac:dyDescent="0.2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AK1" s="361"/>
      <c r="AL1" s="361"/>
      <c r="AM1" s="361"/>
      <c r="AN1" s="361"/>
      <c r="AO1" s="361"/>
      <c r="AP1" s="361"/>
    </row>
    <row r="2" spans="1:58" s="359" customFormat="1" x14ac:dyDescent="0.2">
      <c r="A2" s="357" t="str">
        <f>CONCATENATE("COMUNA: ",[8]NOMBRE!B2," - ","( ",[8]NOMBRE!C2,[8]NOMBRE!D2,[8]NOMBRE!E2,[8]NOMBRE!F2,[8]NOMBRE!G2," )")</f>
        <v>COMUNA: LINARES  - ( 07401 )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AK2" s="361"/>
      <c r="AL2" s="361"/>
      <c r="AM2" s="361"/>
      <c r="AN2" s="361"/>
      <c r="AO2" s="361"/>
      <c r="AP2" s="361"/>
    </row>
    <row r="3" spans="1:58" s="359" customFormat="1" x14ac:dyDescent="0.2">
      <c r="A3" s="357" t="str">
        <f>CONCATENATE("ESTABLECIMIENTO: ",[8]NOMBRE!B3," - ","( ",[8]NOMBRE!C3,[8]NOMBRE!D3,[8]NOMBRE!E3,[8]NOMBRE!F3,[8]NOMBRE!G3," )")</f>
        <v>ESTABLECIMIENTO: HOSPITAL DE LINARES  - ( 16108 )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AK3" s="361"/>
      <c r="AL3" s="361"/>
      <c r="AM3" s="361"/>
      <c r="AN3" s="361"/>
      <c r="AO3" s="361"/>
      <c r="AP3" s="361"/>
    </row>
    <row r="4" spans="1:58" s="359" customFormat="1" x14ac:dyDescent="0.2">
      <c r="A4" s="357" t="str">
        <f>CONCATENATE("MES: ",[8]NOMBRE!B6," - ","( ",[8]NOMBRE!C6,[8]NOMBRE!D6," )")</f>
        <v>MES: AGOSTO - ( 08 )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AK4" s="361"/>
      <c r="AL4" s="361"/>
      <c r="AM4" s="361"/>
      <c r="AN4" s="361"/>
      <c r="AO4" s="361"/>
      <c r="AP4" s="361"/>
    </row>
    <row r="5" spans="1:58" s="359" customFormat="1" x14ac:dyDescent="0.2">
      <c r="A5" s="274" t="str">
        <f>CONCATENATE("AÑO: ",[8]NOMBRE!B7)</f>
        <v>AÑO: 2013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K5" s="361"/>
      <c r="AL5" s="361"/>
      <c r="AM5" s="361"/>
      <c r="AN5" s="361"/>
      <c r="AO5" s="361"/>
      <c r="AP5" s="361"/>
    </row>
    <row r="6" spans="1:58" s="359" customFormat="1" ht="37.5" customHeight="1" x14ac:dyDescent="0.1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362"/>
      <c r="AK6" s="361"/>
      <c r="AL6" s="361"/>
      <c r="AM6" s="361"/>
      <c r="AN6" s="361"/>
      <c r="AO6" s="361"/>
      <c r="AP6" s="361"/>
    </row>
    <row r="7" spans="1:58" s="359" customForma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K7" s="361"/>
      <c r="AL7" s="361"/>
      <c r="AM7" s="361"/>
      <c r="AN7" s="361"/>
      <c r="AO7" s="361"/>
      <c r="AP7" s="361"/>
    </row>
    <row r="8" spans="1:58" s="359" customForma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AK8" s="361"/>
      <c r="AL8" s="361"/>
      <c r="AM8" s="361"/>
      <c r="AN8" s="361"/>
      <c r="AO8" s="361"/>
      <c r="AP8" s="361"/>
    </row>
    <row r="9" spans="1:58" s="282" customFormat="1" ht="30" customHeight="1" x14ac:dyDescent="0.2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AK9" s="296"/>
      <c r="AL9" s="296"/>
      <c r="AM9" s="296"/>
      <c r="AN9" s="296"/>
      <c r="AO9" s="296"/>
      <c r="AP9" s="296"/>
      <c r="AV9" s="276"/>
      <c r="AW9" s="276"/>
    </row>
    <row r="10" spans="1:58" s="296" customFormat="1" ht="19.5" customHeight="1" x14ac:dyDescent="0.15">
      <c r="A10" s="435" t="s">
        <v>35</v>
      </c>
      <c r="B10" s="437" t="s">
        <v>65</v>
      </c>
      <c r="C10" s="429" t="s">
        <v>64</v>
      </c>
      <c r="D10" s="430"/>
      <c r="E10" s="430"/>
      <c r="F10" s="430"/>
      <c r="G10" s="430"/>
      <c r="H10" s="430"/>
      <c r="I10" s="430"/>
      <c r="J10" s="430"/>
      <c r="K10" s="431"/>
      <c r="L10" s="429" t="s">
        <v>63</v>
      </c>
      <c r="M10" s="431"/>
      <c r="N10" s="416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W10" s="289"/>
      <c r="AX10" s="289"/>
    </row>
    <row r="11" spans="1:58" s="296" customFormat="1" ht="27.75" customHeight="1" x14ac:dyDescent="0.15">
      <c r="A11" s="436"/>
      <c r="B11" s="438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417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W11" s="289"/>
      <c r="AX11" s="289"/>
    </row>
    <row r="12" spans="1:58" s="296" customFormat="1" ht="15.95" customHeight="1" x14ac:dyDescent="0.15">
      <c r="A12" s="283" t="s">
        <v>89</v>
      </c>
      <c r="B12" s="349">
        <f>SUM(C12:K12)</f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tr">
        <f>$BA12&amp;""&amp;$BB12&amp;""&amp;$BC12</f>
        <v/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F12" s="282"/>
      <c r="AG12" s="282"/>
      <c r="AH12" s="282"/>
      <c r="AI12" s="282"/>
      <c r="AJ12" s="282"/>
      <c r="AW12" s="289"/>
      <c r="AX12" s="289"/>
      <c r="BA12" s="363" t="str">
        <f>IF($B12&lt;&gt;($L12+$M12)," El número de consultas según sexo NO puede ser diferente al Total.","")</f>
        <v/>
      </c>
      <c r="BB12" s="298" t="str">
        <f>IF($B12=0,"",IF($N12="",IF($B12="",""," No olvide escribir la columna Beneficiarios."),""))</f>
        <v/>
      </c>
      <c r="BC12" s="363" t="str">
        <f>IF($B12&lt;$N12," El número de Beneficiarios NO puede ser mayor que el Total.","")</f>
        <v/>
      </c>
      <c r="BD12" s="311">
        <f>IF($B12&lt;&gt;($L12+$M12),1,0)</f>
        <v>0</v>
      </c>
      <c r="BE12" s="311">
        <f>IF($B12&lt;$N12,1,0)</f>
        <v>0</v>
      </c>
      <c r="BF12" s="311" t="str">
        <f>IF($B12=0,"",IF($N12="",IF($B12="","",1),0))</f>
        <v/>
      </c>
    </row>
    <row r="13" spans="1:58" s="296" customFormat="1" ht="15.95" customHeight="1" x14ac:dyDescent="0.15">
      <c r="A13" s="283" t="s">
        <v>34</v>
      </c>
      <c r="B13" s="350">
        <f>SUM(C13:K13)</f>
        <v>69</v>
      </c>
      <c r="C13" s="340"/>
      <c r="D13" s="341"/>
      <c r="E13" s="341">
        <v>2</v>
      </c>
      <c r="F13" s="341">
        <v>3</v>
      </c>
      <c r="G13" s="341">
        <v>2</v>
      </c>
      <c r="H13" s="341">
        <v>50</v>
      </c>
      <c r="I13" s="342">
        <v>6</v>
      </c>
      <c r="J13" s="342">
        <v>6</v>
      </c>
      <c r="K13" s="342"/>
      <c r="L13" s="340">
        <v>27</v>
      </c>
      <c r="M13" s="336">
        <v>42</v>
      </c>
      <c r="N13" s="330">
        <v>69</v>
      </c>
      <c r="O13" s="358" t="str">
        <f>$BA13&amp;" "&amp;$BB13&amp;""&amp;$BC13</f>
        <v xml:space="preserve"> 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F13" s="282"/>
      <c r="AG13" s="282"/>
      <c r="AH13" s="282"/>
      <c r="AI13" s="282"/>
      <c r="AJ13" s="282"/>
      <c r="AW13" s="289"/>
      <c r="AX13" s="289"/>
      <c r="BA13" s="363" t="str">
        <f>IF($B13&lt;&gt;($L13+$M13)," El número de consultas según sexo NO puede ser diferente al Total.","")</f>
        <v/>
      </c>
      <c r="BB13" s="298" t="str">
        <f>IF($B13=0,"",IF($N13="",IF($B13="",""," No olvide escribir la columna Beneficiarios."),""))</f>
        <v/>
      </c>
      <c r="BC13" s="363" t="str">
        <f>IF($B13&lt;$N13," El número de Beneficiarios NO puede ser mayor que el Total.","")</f>
        <v/>
      </c>
      <c r="BD13" s="311">
        <f>IF($B13&lt;&gt;($L13+$M13),1,0)</f>
        <v>0</v>
      </c>
      <c r="BE13" s="311">
        <f>IF($B13&lt;$N13,1,0)</f>
        <v>0</v>
      </c>
      <c r="BF13" s="311">
        <f>IF($B13=0,"",IF($N13="",IF($B13="","",1),0))</f>
        <v>0</v>
      </c>
    </row>
    <row r="14" spans="1:58" s="296" customFormat="1" ht="15.95" customHeight="1" x14ac:dyDescent="0.15">
      <c r="A14" s="283" t="s">
        <v>33</v>
      </c>
      <c r="B14" s="350">
        <f>SUM(C14:K14)</f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tr">
        <f>$BA14&amp;" "&amp;$BB14&amp;""&amp;$BC14</f>
        <v xml:space="preserve"> 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F14" s="282"/>
      <c r="AG14" s="282"/>
      <c r="AH14" s="282"/>
      <c r="AI14" s="282"/>
      <c r="AJ14" s="282"/>
      <c r="AW14" s="289"/>
      <c r="AX14" s="289"/>
      <c r="BA14" s="363" t="str">
        <f>IF($B14&lt;&gt;($L14+$M14)," El número de consultas según sexo NO puede ser diferente al Total.","")</f>
        <v/>
      </c>
      <c r="BB14" s="298" t="str">
        <f>IF($B14=0,"",IF($N14="",IF($B14="",""," No olvide escribir la columna Beneficiarios."),""))</f>
        <v/>
      </c>
      <c r="BC14" s="363" t="str">
        <f>IF($B14&lt;$N14," El número de Beneficiarios NO puede ser mayor que el Total.","")</f>
        <v/>
      </c>
      <c r="BD14" s="311">
        <f>IF($B14&lt;&gt;($L14+$M14),1,0)</f>
        <v>0</v>
      </c>
      <c r="BE14" s="311">
        <f>IF($B14&lt;$N14,1,0)</f>
        <v>0</v>
      </c>
      <c r="BF14" s="311" t="str">
        <f>IF($B14=0,"",IF($N14="",IF($B14="","",1),0))</f>
        <v/>
      </c>
    </row>
    <row r="15" spans="1:58" s="296" customFormat="1" ht="15.95" customHeight="1" x14ac:dyDescent="0.15">
      <c r="A15" s="283" t="s">
        <v>32</v>
      </c>
      <c r="B15" s="350">
        <f>SUM(C15:K15)</f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tr">
        <f>$BA15&amp;" "&amp;$BB15&amp;""&amp;$BC15</f>
        <v xml:space="preserve"> 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F15" s="282"/>
      <c r="AG15" s="282"/>
      <c r="AH15" s="282"/>
      <c r="AI15" s="282"/>
      <c r="AJ15" s="282"/>
      <c r="AW15" s="289"/>
      <c r="AX15" s="289"/>
      <c r="BA15" s="363" t="str">
        <f>IF($B15&lt;&gt;($L15+$M15)," El número de consultas según sexo NO puede ser diferente al Total.","")</f>
        <v/>
      </c>
      <c r="BB15" s="298" t="str">
        <f>IF($B15=0,"",IF($N15="",IF($B15="",""," No olvide escribir la columna Beneficiarios."),""))</f>
        <v/>
      </c>
      <c r="BC15" s="363" t="str">
        <f>IF($B15&lt;$N15," El número de Beneficiarios NO puede ser mayor que el Total.","")</f>
        <v/>
      </c>
      <c r="BD15" s="311">
        <f>IF($B15&lt;&gt;($L15+$M15),1,0)</f>
        <v>0</v>
      </c>
      <c r="BE15" s="311">
        <f>IF($B15&lt;$N15,1,0)</f>
        <v>0</v>
      </c>
      <c r="BF15" s="311" t="str">
        <f>IF($B15=0,"",IF($N15="",IF($B15="","",1),0))</f>
        <v/>
      </c>
    </row>
    <row r="16" spans="1:58" s="296" customFormat="1" ht="15.95" customHeight="1" x14ac:dyDescent="0.15">
      <c r="A16" s="305" t="s">
        <v>31</v>
      </c>
      <c r="B16" s="351">
        <f>SUM(C16:K16)</f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tr">
        <f>$BA16&amp;" "&amp;$BB16&amp;""&amp;$BC16</f>
        <v xml:space="preserve"> 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F16" s="282"/>
      <c r="AG16" s="282"/>
      <c r="AH16" s="282"/>
      <c r="AI16" s="282"/>
      <c r="AJ16" s="282"/>
      <c r="AW16" s="289"/>
      <c r="AX16" s="289"/>
      <c r="BA16" s="363" t="str">
        <f>IF($B16&lt;&gt;($L16+$M16)," El número de consultas según sexo NO puede ser diferente al Total.","")</f>
        <v/>
      </c>
      <c r="BB16" s="298" t="str">
        <f>IF($B16=0,"",IF($N16="",IF($B16="",""," No olvide escribir la columna Beneficiarios."),""))</f>
        <v/>
      </c>
      <c r="BC16" s="363" t="str">
        <f>IF($B16&lt;$N16," El número de Beneficiarios NO puede ser mayor que el Total.","")</f>
        <v/>
      </c>
      <c r="BD16" s="311">
        <f>IF($B16&lt;&gt;($L16+$M16),1,0)</f>
        <v>0</v>
      </c>
      <c r="BE16" s="311">
        <f>IF($B16&lt;$N16,1,0)</f>
        <v>0</v>
      </c>
      <c r="BF16" s="311" t="str">
        <f>IF($B16=0,"",IF($N16="",IF($B16="","",1),0))</f>
        <v/>
      </c>
    </row>
    <row r="17" spans="1:100" s="312" customFormat="1" ht="30" customHeight="1" x14ac:dyDescent="0.2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s="312" customFormat="1" ht="31.5" x14ac:dyDescent="0.15">
      <c r="A18" s="409" t="s">
        <v>87</v>
      </c>
      <c r="B18" s="409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s="312" customFormat="1" ht="23.25" customHeight="1" x14ac:dyDescent="0.15">
      <c r="A19" s="441" t="s">
        <v>82</v>
      </c>
      <c r="B19" s="442"/>
      <c r="C19" s="332">
        <v>69</v>
      </c>
      <c r="D19" s="332">
        <v>22</v>
      </c>
      <c r="E19" s="332">
        <v>22</v>
      </c>
      <c r="F19" s="332"/>
      <c r="G19" s="358" t="str">
        <f>$BA19&amp;" "&amp;$BB19</f>
        <v xml:space="preserve"> 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tr">
        <f>IF(($E19&lt;=$D19),"","Egresos por alta debe ser MENOR O IGUAL al Total de Egresos.")</f>
        <v/>
      </c>
      <c r="BB19" s="363" t="str">
        <f>IF(($F19&lt;=$D19),"","Egresos por abando no debe ser MAYOR al Total de Egresos.")</f>
        <v/>
      </c>
      <c r="BC19" s="276"/>
      <c r="BD19" s="311">
        <f>IF(($E19&lt;=$D19),0,1)</f>
        <v>0</v>
      </c>
      <c r="BE19" s="311">
        <f>IF(($F19&lt;=$D19),0,1)</f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s="312" customFormat="1" ht="15.75" customHeight="1" x14ac:dyDescent="0.15">
      <c r="A20" s="440" t="s">
        <v>81</v>
      </c>
      <c r="B20" s="440"/>
      <c r="C20" s="332">
        <v>49</v>
      </c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s="312" customFormat="1" ht="15.75" customHeight="1" x14ac:dyDescent="0.15">
      <c r="A21" s="432" t="s">
        <v>80</v>
      </c>
      <c r="B21" s="432"/>
      <c r="C21" s="333">
        <v>14</v>
      </c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BA21" s="276"/>
      <c r="BB21" s="276"/>
      <c r="BC21" s="276"/>
      <c r="BD21" s="276"/>
      <c r="BE21" s="276"/>
    </row>
    <row r="22" spans="1:100" s="312" customFormat="1" ht="15.75" customHeight="1" x14ac:dyDescent="0.15">
      <c r="A22" s="443" t="s">
        <v>79</v>
      </c>
      <c r="B22" s="444"/>
      <c r="C22" s="333"/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BA22" s="276"/>
      <c r="BB22" s="276"/>
      <c r="BC22" s="276"/>
      <c r="BD22" s="276"/>
      <c r="BE22" s="276"/>
    </row>
    <row r="23" spans="1:100" s="312" customFormat="1" ht="15.75" customHeight="1" x14ac:dyDescent="0.15">
      <c r="A23" s="432" t="s">
        <v>78</v>
      </c>
      <c r="B23" s="432"/>
      <c r="C23" s="333">
        <v>2</v>
      </c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BA23" s="276"/>
      <c r="BB23" s="276"/>
      <c r="BC23" s="276"/>
      <c r="BD23" s="276"/>
      <c r="BE23" s="276"/>
    </row>
    <row r="24" spans="1:100" s="312" customFormat="1" ht="15.75" customHeight="1" x14ac:dyDescent="0.15">
      <c r="A24" s="432" t="s">
        <v>77</v>
      </c>
      <c r="B24" s="432"/>
      <c r="C24" s="333">
        <v>1</v>
      </c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BA24" s="276"/>
      <c r="BB24" s="276"/>
      <c r="BC24" s="276"/>
      <c r="BD24" s="276"/>
      <c r="BE24" s="276"/>
    </row>
    <row r="25" spans="1:100" s="312" customFormat="1" ht="15.95" customHeight="1" x14ac:dyDescent="0.15">
      <c r="A25" s="432" t="s">
        <v>76</v>
      </c>
      <c r="B25" s="432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BA25" s="276"/>
      <c r="BB25" s="276"/>
      <c r="BC25" s="276"/>
      <c r="BD25" s="276"/>
      <c r="BE25" s="276"/>
    </row>
    <row r="26" spans="1:100" s="312" customFormat="1" ht="15" customHeight="1" x14ac:dyDescent="0.15">
      <c r="A26" s="432" t="s">
        <v>75</v>
      </c>
      <c r="B26" s="432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BA26" s="276"/>
      <c r="BB26" s="276"/>
      <c r="BC26" s="276"/>
      <c r="BD26" s="276"/>
      <c r="BE26" s="276"/>
    </row>
    <row r="27" spans="1:100" s="312" customFormat="1" ht="15.95" customHeight="1" x14ac:dyDescent="0.15">
      <c r="A27" s="432" t="s">
        <v>74</v>
      </c>
      <c r="B27" s="432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BA27" s="276"/>
      <c r="BB27" s="276"/>
      <c r="BC27" s="276"/>
      <c r="BD27" s="276"/>
      <c r="BE27" s="276"/>
    </row>
    <row r="28" spans="1:100" s="312" customFormat="1" ht="24.95" customHeight="1" x14ac:dyDescent="0.15">
      <c r="A28" s="432" t="s">
        <v>73</v>
      </c>
      <c r="B28" s="432"/>
      <c r="C28" s="334">
        <v>1</v>
      </c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BA28" s="276"/>
      <c r="BB28" s="276"/>
      <c r="BC28" s="276"/>
      <c r="BD28" s="276"/>
      <c r="BE28" s="276"/>
    </row>
    <row r="29" spans="1:100" s="312" customFormat="1" ht="24.95" customHeight="1" x14ac:dyDescent="0.15">
      <c r="A29" s="432" t="s">
        <v>72</v>
      </c>
      <c r="B29" s="432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BA29" s="276"/>
      <c r="BB29" s="276"/>
      <c r="BC29" s="276"/>
      <c r="BD29" s="276"/>
      <c r="BE29" s="276"/>
    </row>
    <row r="30" spans="1:100" s="312" customFormat="1" ht="24.95" customHeight="1" x14ac:dyDescent="0.15">
      <c r="A30" s="433" t="s">
        <v>71</v>
      </c>
      <c r="B30" s="433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BA30" s="276"/>
      <c r="BB30" s="276"/>
      <c r="BC30" s="276"/>
      <c r="BD30" s="276"/>
      <c r="BE30" s="276"/>
    </row>
    <row r="31" spans="1:100" s="312" customFormat="1" ht="15.95" customHeight="1" x14ac:dyDescent="0.15">
      <c r="A31" s="434" t="s">
        <v>70</v>
      </c>
      <c r="B31" s="434"/>
      <c r="C31" s="335">
        <v>2</v>
      </c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BA31" s="276"/>
      <c r="BB31" s="276"/>
      <c r="BC31" s="276"/>
      <c r="BD31" s="276"/>
      <c r="BE31" s="276"/>
    </row>
    <row r="32" spans="1:100" s="312" customFormat="1" ht="30" customHeight="1" x14ac:dyDescent="0.2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BA32" s="276"/>
      <c r="BB32" s="276"/>
      <c r="BC32" s="276"/>
      <c r="BD32" s="276"/>
      <c r="BE32" s="276"/>
    </row>
    <row r="33" spans="1:58" s="276" customFormat="1" ht="15.95" customHeight="1" x14ac:dyDescent="0.15">
      <c r="A33" s="396" t="s">
        <v>68</v>
      </c>
      <c r="B33" s="39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AK33" s="289"/>
      <c r="AL33" s="289"/>
      <c r="AM33" s="289"/>
      <c r="AN33" s="289"/>
      <c r="AO33" s="289"/>
      <c r="AP33" s="289"/>
    </row>
    <row r="34" spans="1:58" s="312" customFormat="1" ht="15.75" customHeight="1" x14ac:dyDescent="0.1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BA34" s="276"/>
      <c r="BB34" s="276"/>
      <c r="BC34" s="276"/>
      <c r="BD34" s="276"/>
      <c r="BE34" s="276"/>
    </row>
    <row r="35" spans="1:58" s="296" customFormat="1" ht="30" customHeight="1" x14ac:dyDescent="0.2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F35" s="282"/>
      <c r="AG35" s="282"/>
      <c r="AH35" s="282"/>
      <c r="AI35" s="282"/>
      <c r="AJ35" s="282"/>
      <c r="AV35" s="289"/>
      <c r="AW35" s="289"/>
      <c r="BA35" s="282"/>
      <c r="BB35" s="282"/>
      <c r="BC35" s="282"/>
      <c r="BD35" s="282"/>
      <c r="BE35" s="282"/>
    </row>
    <row r="36" spans="1:58" s="296" customFormat="1" ht="19.5" customHeight="1" x14ac:dyDescent="0.15">
      <c r="A36" s="435" t="s">
        <v>35</v>
      </c>
      <c r="B36" s="437" t="s">
        <v>65</v>
      </c>
      <c r="C36" s="429" t="s">
        <v>64</v>
      </c>
      <c r="D36" s="430"/>
      <c r="E36" s="430"/>
      <c r="F36" s="430"/>
      <c r="G36" s="430"/>
      <c r="H36" s="430"/>
      <c r="I36" s="430"/>
      <c r="J36" s="430"/>
      <c r="K36" s="431"/>
      <c r="L36" s="429" t="s">
        <v>63</v>
      </c>
      <c r="M36" s="431"/>
      <c r="N36" s="416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F36" s="282"/>
      <c r="AG36" s="282"/>
      <c r="AH36" s="282"/>
      <c r="AI36" s="282"/>
      <c r="AJ36" s="282"/>
      <c r="AW36" s="289"/>
      <c r="AX36" s="289"/>
      <c r="BA36" s="282"/>
      <c r="BB36" s="282"/>
      <c r="BC36" s="282"/>
      <c r="BD36" s="282"/>
      <c r="BE36" s="282"/>
    </row>
    <row r="37" spans="1:58" s="296" customFormat="1" ht="27.75" customHeight="1" x14ac:dyDescent="0.15">
      <c r="A37" s="436"/>
      <c r="B37" s="438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417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F37" s="282"/>
      <c r="AG37" s="282"/>
      <c r="AH37" s="282"/>
      <c r="AI37" s="282"/>
      <c r="AJ37" s="282"/>
      <c r="AW37" s="289"/>
      <c r="AX37" s="289"/>
      <c r="BA37" s="282"/>
      <c r="BB37" s="282"/>
      <c r="BC37" s="282"/>
      <c r="BD37" s="282"/>
      <c r="BE37" s="282"/>
    </row>
    <row r="38" spans="1:58" s="296" customFormat="1" ht="15" customHeight="1" x14ac:dyDescent="0.15">
      <c r="A38" s="283" t="s">
        <v>34</v>
      </c>
      <c r="B38" s="339">
        <f>SUM(C38:K38)</f>
        <v>764</v>
      </c>
      <c r="C38" s="340"/>
      <c r="D38" s="341"/>
      <c r="E38" s="341">
        <v>14</v>
      </c>
      <c r="F38" s="341">
        <v>35</v>
      </c>
      <c r="G38" s="341">
        <v>12</v>
      </c>
      <c r="H38" s="341">
        <v>532</v>
      </c>
      <c r="I38" s="342">
        <v>93</v>
      </c>
      <c r="J38" s="342">
        <v>77</v>
      </c>
      <c r="K38" s="336">
        <v>1</v>
      </c>
      <c r="L38" s="340">
        <v>284</v>
      </c>
      <c r="M38" s="336">
        <v>480</v>
      </c>
      <c r="N38" s="330">
        <v>764</v>
      </c>
      <c r="O38" s="358" t="str">
        <f>$BA38&amp;" "&amp;$BB38&amp;""&amp;$BC38</f>
        <v xml:space="preserve"> 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F38" s="282"/>
      <c r="AG38" s="282"/>
      <c r="AH38" s="282"/>
      <c r="AI38" s="282"/>
      <c r="AJ38" s="282"/>
      <c r="AW38" s="289"/>
      <c r="AX38" s="289"/>
      <c r="BA38" s="363" t="str">
        <f>IF($B38&lt;&gt;($L38+$M38)," El número de consultas según sexo NO puede ser diferente al Total.","")</f>
        <v/>
      </c>
      <c r="BB38" s="298" t="str">
        <f>IF($B38=0,"",IF($N38="",IF($B38="",""," No olvide escribir la columna Beneficiarios."),""))</f>
        <v/>
      </c>
      <c r="BC38" s="363" t="str">
        <f>IF($B38&lt;$N38," El número de Beneficiarios NO puede ser mayor que el Total.","")</f>
        <v/>
      </c>
      <c r="BD38" s="311">
        <f>IF($B38&lt;&gt;($L38+$M38),1,0)</f>
        <v>0</v>
      </c>
      <c r="BE38" s="311">
        <f>IF($B38&lt;$N38,1,0)</f>
        <v>0</v>
      </c>
      <c r="BF38" s="311">
        <f>IF($B38=0,"",IF($N38="",IF($B38="","",1),0))</f>
        <v>0</v>
      </c>
    </row>
    <row r="39" spans="1:58" s="296" customFormat="1" ht="15" customHeight="1" x14ac:dyDescent="0.15">
      <c r="A39" s="283" t="s">
        <v>33</v>
      </c>
      <c r="B39" s="339">
        <f>SUM(C39:K39)</f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tr">
        <f>$BA39&amp;" "&amp;$BB39&amp;""&amp;$BC39</f>
        <v xml:space="preserve"> 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F39" s="282"/>
      <c r="AG39" s="282"/>
      <c r="AH39" s="282"/>
      <c r="AI39" s="282"/>
      <c r="AJ39" s="282"/>
      <c r="AW39" s="289"/>
      <c r="AX39" s="289"/>
      <c r="BA39" s="363" t="str">
        <f>IF($B39&lt;&gt;($L39+$M39)," El número de consultas según sexo NO puede ser diferente al Total.","")</f>
        <v/>
      </c>
      <c r="BB39" s="298" t="str">
        <f>IF($B39=0,"",IF($N39="",IF($B39="",""," No olvide escribir la columna Beneficiarios."),""))</f>
        <v/>
      </c>
      <c r="BC39" s="363" t="str">
        <f>IF($B39&lt;$N39," El número de Beneficiarios NO puede ser mayor que el Total.","")</f>
        <v/>
      </c>
      <c r="BD39" s="311">
        <f>IF($B39&lt;&gt;($L39+$M39),1,0)</f>
        <v>0</v>
      </c>
      <c r="BE39" s="311">
        <f>IF($B39&lt;$N39,1,0)</f>
        <v>0</v>
      </c>
      <c r="BF39" s="311" t="str">
        <f>IF($B39=0,"",IF($N39="",IF($B39="","",1),0))</f>
        <v/>
      </c>
    </row>
    <row r="40" spans="1:58" s="296" customFormat="1" ht="15" customHeight="1" x14ac:dyDescent="0.15">
      <c r="A40" s="283" t="s">
        <v>32</v>
      </c>
      <c r="B40" s="339">
        <f>SUM(C40:K40)</f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tr">
        <f>$BA40&amp;" "&amp;$BB40&amp;""&amp;$BC40</f>
        <v xml:space="preserve"> 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F40" s="282"/>
      <c r="AG40" s="282"/>
      <c r="AH40" s="282"/>
      <c r="AI40" s="282"/>
      <c r="AJ40" s="282"/>
      <c r="AW40" s="289"/>
      <c r="AX40" s="289"/>
      <c r="BA40" s="363" t="str">
        <f>IF($B40&lt;&gt;($L40+$M40)," El número de consultas según sexo NO puede ser diferente al Total.","")</f>
        <v/>
      </c>
      <c r="BB40" s="298" t="str">
        <f>IF($B40=0,"",IF($N40="",IF($B40="",""," No olvide escribir la columna Beneficiarios."),""))</f>
        <v/>
      </c>
      <c r="BC40" s="363" t="str">
        <f>IF($B40&lt;$N40," El número de Beneficiarios NO puede ser mayor que el Total.","")</f>
        <v/>
      </c>
      <c r="BD40" s="311">
        <f>IF($B40&lt;&gt;($L40+$M40),1,0)</f>
        <v>0</v>
      </c>
      <c r="BE40" s="311">
        <f>IF($B40&lt;$N40,1,0)</f>
        <v>0</v>
      </c>
      <c r="BF40" s="311" t="str">
        <f>IF($B40=0,"",IF($N40="",IF($B40="","",1),0))</f>
        <v/>
      </c>
    </row>
    <row r="41" spans="1:58" s="296" customFormat="1" ht="15" customHeight="1" x14ac:dyDescent="0.15">
      <c r="A41" s="305" t="s">
        <v>31</v>
      </c>
      <c r="B41" s="343">
        <f>SUM(C41:K41)</f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tr">
        <f>$BA41&amp;" "&amp;$BB41&amp;""&amp;$BC41</f>
        <v xml:space="preserve"> 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F41" s="282"/>
      <c r="AG41" s="282"/>
      <c r="AH41" s="282"/>
      <c r="AI41" s="282"/>
      <c r="AJ41" s="282"/>
      <c r="AW41" s="289"/>
      <c r="AX41" s="289"/>
      <c r="BA41" s="363" t="str">
        <f>IF($B41&lt;&gt;($L41+$M41)," El número de consultas según sexo NO puede ser diferente al Total.","")</f>
        <v/>
      </c>
      <c r="BB41" s="298" t="str">
        <f>IF($B41=0,"",IF($N41="",IF($B41="",""," No olvide escribir la columna Beneficiarios."),""))</f>
        <v/>
      </c>
      <c r="BC41" s="363" t="str">
        <f>IF($B41&lt;$N41," El número de Beneficiarios NO puede ser mayor que el Total.","")</f>
        <v/>
      </c>
      <c r="BD41" s="311">
        <f>IF($B41&lt;&gt;($L41+$M41),1,0)</f>
        <v>0</v>
      </c>
      <c r="BE41" s="311">
        <f>IF($B41&lt;$N41,1,0)</f>
        <v>0</v>
      </c>
      <c r="BF41" s="311" t="str">
        <f>IF($B41=0,"",IF($N41="",IF($B41="","",1),0))</f>
        <v/>
      </c>
    </row>
    <row r="42" spans="1:58" s="276" customFormat="1" ht="30" customHeight="1" x14ac:dyDescent="0.2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AK42" s="289"/>
      <c r="AL42" s="289"/>
      <c r="AM42" s="289"/>
      <c r="AN42" s="289"/>
      <c r="AO42" s="289"/>
      <c r="AP42" s="289"/>
    </row>
    <row r="43" spans="1:58" s="312" customFormat="1" ht="36.75" customHeight="1" x14ac:dyDescent="0.15">
      <c r="A43" s="421" t="s">
        <v>49</v>
      </c>
      <c r="B43" s="422"/>
      <c r="C43" s="425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BA43" s="276"/>
      <c r="BB43" s="276"/>
      <c r="BC43" s="276"/>
      <c r="BD43" s="276"/>
      <c r="BE43" s="276"/>
    </row>
    <row r="44" spans="1:58" s="312" customFormat="1" ht="36.75" customHeight="1" x14ac:dyDescent="0.15">
      <c r="A44" s="423"/>
      <c r="B44" s="424"/>
      <c r="C44" s="426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BA44" s="276"/>
      <c r="BB44" s="276"/>
      <c r="BC44" s="276"/>
      <c r="BD44" s="276"/>
      <c r="BE44" s="276"/>
    </row>
    <row r="45" spans="1:58" s="312" customFormat="1" ht="15" customHeight="1" x14ac:dyDescent="0.1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BA45" s="276"/>
      <c r="BB45" s="276"/>
      <c r="BC45" s="276"/>
      <c r="BD45" s="276"/>
      <c r="BE45" s="276"/>
    </row>
    <row r="46" spans="1:58" s="312" customFormat="1" ht="15" customHeight="1" x14ac:dyDescent="0.15">
      <c r="A46" s="313" t="s">
        <v>47</v>
      </c>
      <c r="B46" s="314"/>
      <c r="C46" s="336">
        <v>1496</v>
      </c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BA46" s="276"/>
      <c r="BB46" s="276"/>
      <c r="BC46" s="276"/>
      <c r="BD46" s="276"/>
      <c r="BE46" s="276"/>
    </row>
    <row r="47" spans="1:58" s="312" customFormat="1" ht="15" customHeight="1" x14ac:dyDescent="0.15">
      <c r="A47" s="313" t="s">
        <v>46</v>
      </c>
      <c r="B47" s="314"/>
      <c r="C47" s="336">
        <v>18</v>
      </c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BA47" s="276"/>
      <c r="BB47" s="276"/>
      <c r="BC47" s="276"/>
      <c r="BD47" s="276"/>
      <c r="BE47" s="276"/>
    </row>
    <row r="48" spans="1:58" s="312" customFormat="1" ht="15" customHeight="1" x14ac:dyDescent="0.15">
      <c r="A48" s="313" t="s">
        <v>45</v>
      </c>
      <c r="B48" s="314"/>
      <c r="C48" s="336">
        <v>717</v>
      </c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BA48" s="276"/>
      <c r="BB48" s="276"/>
      <c r="BC48" s="276"/>
      <c r="BD48" s="276"/>
      <c r="BE48" s="276"/>
    </row>
    <row r="49" spans="1:57" s="312" customFormat="1" ht="15" customHeight="1" x14ac:dyDescent="0.1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BA49" s="276"/>
      <c r="BB49" s="276"/>
      <c r="BC49" s="276"/>
      <c r="BD49" s="276"/>
      <c r="BE49" s="276"/>
    </row>
    <row r="50" spans="1:57" s="312" customFormat="1" ht="15" customHeight="1" x14ac:dyDescent="0.1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BA50" s="276"/>
      <c r="BB50" s="276"/>
      <c r="BC50" s="276"/>
      <c r="BD50" s="276"/>
      <c r="BE50" s="276"/>
    </row>
    <row r="51" spans="1:57" s="312" customFormat="1" ht="15" customHeight="1" x14ac:dyDescent="0.1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BA51" s="276"/>
      <c r="BB51" s="276"/>
      <c r="BC51" s="276"/>
      <c r="BD51" s="276"/>
      <c r="BE51" s="276"/>
    </row>
    <row r="52" spans="1:57" s="312" customFormat="1" ht="15" customHeight="1" x14ac:dyDescent="0.1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BA52" s="276"/>
      <c r="BB52" s="276"/>
      <c r="BC52" s="276"/>
      <c r="BD52" s="276"/>
      <c r="BE52" s="276"/>
    </row>
    <row r="53" spans="1:57" s="312" customFormat="1" ht="15" customHeight="1" x14ac:dyDescent="0.1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BA53" s="276"/>
      <c r="BB53" s="276"/>
      <c r="BC53" s="276"/>
      <c r="BD53" s="276"/>
      <c r="BE53" s="276"/>
    </row>
    <row r="54" spans="1:57" s="312" customFormat="1" ht="15" customHeight="1" x14ac:dyDescent="0.1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BA54" s="276"/>
      <c r="BB54" s="276"/>
      <c r="BC54" s="276"/>
      <c r="BD54" s="276"/>
      <c r="BE54" s="276"/>
    </row>
    <row r="55" spans="1:57" s="312" customFormat="1" ht="15" customHeight="1" x14ac:dyDescent="0.1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BA55" s="276"/>
      <c r="BB55" s="276"/>
      <c r="BC55" s="276"/>
      <c r="BD55" s="276"/>
      <c r="BE55" s="276"/>
    </row>
    <row r="56" spans="1:57" s="312" customFormat="1" ht="15" customHeight="1" x14ac:dyDescent="0.15">
      <c r="A56" s="284" t="s">
        <v>20</v>
      </c>
      <c r="B56" s="285"/>
      <c r="C56" s="348">
        <f>SUM(C45:C55)</f>
        <v>2231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BA56" s="276"/>
      <c r="BB56" s="276"/>
      <c r="BC56" s="276"/>
      <c r="BD56" s="276"/>
      <c r="BE56" s="276"/>
    </row>
    <row r="57" spans="1:57" s="364" customFormat="1" ht="30" customHeight="1" x14ac:dyDescent="0.2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BA57" s="359"/>
      <c r="BB57" s="359"/>
      <c r="BC57" s="359"/>
      <c r="BD57" s="359"/>
      <c r="BE57" s="359"/>
    </row>
    <row r="58" spans="1:57" s="364" customFormat="1" ht="23.25" customHeight="1" x14ac:dyDescent="0.2">
      <c r="A58" s="397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BA58" s="359"/>
      <c r="BB58" s="359"/>
      <c r="BC58" s="359"/>
      <c r="BD58" s="359"/>
      <c r="BE58" s="359"/>
    </row>
    <row r="59" spans="1:57" s="364" customFormat="1" ht="15" customHeight="1" x14ac:dyDescent="0.2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BA59" s="359"/>
      <c r="BB59" s="359"/>
      <c r="BC59" s="359"/>
      <c r="BD59" s="359"/>
      <c r="BE59" s="359"/>
    </row>
    <row r="60" spans="1:57" s="364" customFormat="1" ht="15" customHeight="1" x14ac:dyDescent="0.2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BA60" s="359"/>
      <c r="BB60" s="359"/>
      <c r="BC60" s="359"/>
      <c r="BD60" s="359"/>
      <c r="BE60" s="359"/>
    </row>
    <row r="61" spans="1:57" s="364" customFormat="1" ht="15" customHeight="1" x14ac:dyDescent="0.2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BA61" s="359"/>
      <c r="BB61" s="359"/>
      <c r="BC61" s="359"/>
      <c r="BD61" s="359"/>
      <c r="BE61" s="359"/>
    </row>
    <row r="62" spans="1:57" s="364" customFormat="1" ht="15" customHeight="1" x14ac:dyDescent="0.2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BA62" s="359"/>
      <c r="BB62" s="359"/>
      <c r="BC62" s="359"/>
      <c r="BD62" s="359"/>
      <c r="BE62" s="359"/>
    </row>
    <row r="63" spans="1:57" s="364" customFormat="1" ht="15" customHeight="1" x14ac:dyDescent="0.2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BA63" s="359"/>
      <c r="BB63" s="359"/>
      <c r="BC63" s="359"/>
      <c r="BD63" s="359"/>
      <c r="BE63" s="359"/>
    </row>
    <row r="64" spans="1:57" s="364" customFormat="1" ht="30" customHeight="1" x14ac:dyDescent="0.2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BA64" s="359"/>
      <c r="BB64" s="359"/>
      <c r="BC64" s="359"/>
      <c r="BD64" s="359"/>
      <c r="BE64" s="359"/>
    </row>
    <row r="65" spans="1:57" s="364" customFormat="1" ht="23.25" customHeight="1" x14ac:dyDescent="0.2">
      <c r="A65" s="397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BA65" s="359"/>
      <c r="BB65" s="359"/>
      <c r="BC65" s="359"/>
      <c r="BD65" s="359"/>
      <c r="BE65" s="359"/>
    </row>
    <row r="66" spans="1:57" s="364" customFormat="1" ht="15" customHeight="1" x14ac:dyDescent="0.2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BA66" s="359"/>
      <c r="BB66" s="359"/>
      <c r="BC66" s="359"/>
      <c r="BD66" s="359"/>
      <c r="BE66" s="359"/>
    </row>
    <row r="67" spans="1:57" s="364" customFormat="1" ht="15" customHeight="1" x14ac:dyDescent="0.2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BA67" s="359"/>
      <c r="BB67" s="359"/>
      <c r="BC67" s="359"/>
      <c r="BD67" s="359"/>
      <c r="BE67" s="359"/>
    </row>
    <row r="68" spans="1:57" s="364" customFormat="1" ht="15" customHeight="1" x14ac:dyDescent="0.2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BA68" s="359"/>
      <c r="BB68" s="359"/>
      <c r="BC68" s="359"/>
      <c r="BD68" s="359"/>
      <c r="BE68" s="359"/>
    </row>
    <row r="69" spans="1:57" s="364" customFormat="1" ht="15" customHeight="1" x14ac:dyDescent="0.2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BA69" s="359"/>
      <c r="BB69" s="359"/>
      <c r="BC69" s="359"/>
      <c r="BD69" s="359"/>
      <c r="BE69" s="359"/>
    </row>
    <row r="70" spans="1:57" s="364" customFormat="1" ht="15" customHeight="1" x14ac:dyDescent="0.2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BA70" s="359"/>
      <c r="BB70" s="359"/>
      <c r="BC70" s="359"/>
      <c r="BD70" s="359"/>
      <c r="BE70" s="359"/>
    </row>
    <row r="71" spans="1:57" s="364" customFormat="1" ht="30" customHeight="1" x14ac:dyDescent="0.2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BA71" s="359"/>
      <c r="BB71" s="359"/>
      <c r="BC71" s="359"/>
      <c r="BD71" s="359"/>
      <c r="BE71" s="359"/>
    </row>
    <row r="72" spans="1:57" s="364" customFormat="1" ht="51" customHeight="1" x14ac:dyDescent="0.2">
      <c r="A72" s="427" t="s">
        <v>28</v>
      </c>
      <c r="B72" s="428"/>
      <c r="C72" s="395" t="s">
        <v>20</v>
      </c>
      <c r="D72" s="395" t="s">
        <v>27</v>
      </c>
      <c r="E72" s="395" t="s">
        <v>26</v>
      </c>
      <c r="F72" s="3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BA72" s="359"/>
      <c r="BB72" s="359"/>
      <c r="BC72" s="359"/>
      <c r="BD72" s="359"/>
      <c r="BE72" s="359"/>
    </row>
    <row r="73" spans="1:57" s="364" customFormat="1" ht="15.75" customHeight="1" x14ac:dyDescent="0.2">
      <c r="A73" s="419" t="s">
        <v>24</v>
      </c>
      <c r="B73" s="420"/>
      <c r="C73" s="348">
        <f>SUM(D73:F73)</f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BA73" s="359"/>
      <c r="BB73" s="359"/>
      <c r="BC73" s="359"/>
      <c r="BD73" s="359"/>
      <c r="BE73" s="359"/>
    </row>
    <row r="74" spans="1:57" s="364" customFormat="1" ht="30" customHeight="1" x14ac:dyDescent="0.2">
      <c r="A74" s="307" t="s">
        <v>23</v>
      </c>
      <c r="B74" s="394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BA74" s="359"/>
      <c r="BB74" s="359"/>
      <c r="BC74" s="359"/>
      <c r="BD74" s="359"/>
      <c r="BE74" s="359"/>
    </row>
    <row r="75" spans="1:57" s="364" customFormat="1" ht="33" customHeight="1" x14ac:dyDescent="0.2">
      <c r="A75" s="411" t="s">
        <v>21</v>
      </c>
      <c r="B75" s="412"/>
      <c r="C75" s="413"/>
      <c r="D75" s="3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BA75" s="359"/>
      <c r="BB75" s="359"/>
      <c r="BC75" s="359"/>
      <c r="BD75" s="359"/>
      <c r="BE75" s="359"/>
    </row>
    <row r="76" spans="1:57" s="364" customFormat="1" ht="15" customHeight="1" x14ac:dyDescent="0.2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BA76" s="359"/>
      <c r="BB76" s="359"/>
      <c r="BC76" s="359"/>
      <c r="BD76" s="359"/>
      <c r="BE76" s="359"/>
    </row>
    <row r="77" spans="1:57" s="364" customFormat="1" ht="30" customHeight="1" x14ac:dyDescent="0.2">
      <c r="A77" s="307" t="s">
        <v>22</v>
      </c>
      <c r="B77" s="394"/>
      <c r="C77" s="394"/>
      <c r="D77" s="394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BA77" s="359"/>
      <c r="BB77" s="359"/>
      <c r="BC77" s="359"/>
      <c r="BD77" s="359"/>
      <c r="BE77" s="359"/>
    </row>
    <row r="78" spans="1:57" s="364" customFormat="1" ht="50.25" customHeight="1" x14ac:dyDescent="0.2">
      <c r="A78" s="411" t="s">
        <v>21</v>
      </c>
      <c r="B78" s="412"/>
      <c r="C78" s="413"/>
      <c r="D78" s="395" t="s">
        <v>20</v>
      </c>
      <c r="E78" s="395" t="s">
        <v>19</v>
      </c>
      <c r="F78" s="395" t="s">
        <v>18</v>
      </c>
      <c r="G78" s="395" t="s">
        <v>17</v>
      </c>
      <c r="H78" s="3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BA78" s="359"/>
      <c r="BB78" s="359"/>
      <c r="BC78" s="359"/>
      <c r="BD78" s="359"/>
      <c r="BE78" s="359"/>
    </row>
    <row r="79" spans="1:57" s="364" customFormat="1" ht="15" customHeight="1" x14ac:dyDescent="0.2">
      <c r="A79" s="327" t="s">
        <v>15</v>
      </c>
      <c r="B79" s="328"/>
      <c r="C79" s="329"/>
      <c r="D79" s="348">
        <f>SUM(E79:H79)</f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BA79" s="359"/>
      <c r="BB79" s="359"/>
      <c r="BC79" s="359"/>
      <c r="BD79" s="359"/>
      <c r="BE79" s="359"/>
    </row>
    <row r="80" spans="1:57" s="364" customFormat="1" ht="30" customHeight="1" x14ac:dyDescent="0.2">
      <c r="A80" s="320" t="s">
        <v>14</v>
      </c>
      <c r="B80" s="326"/>
      <c r="C80" s="326"/>
      <c r="D80" s="326"/>
      <c r="E80" s="394"/>
      <c r="F80" s="394"/>
      <c r="G80" s="394"/>
      <c r="H80" s="394"/>
      <c r="I80" s="394"/>
      <c r="J80" s="394"/>
      <c r="K80" s="394"/>
      <c r="L80" s="394"/>
      <c r="M80" s="394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BA80" s="359"/>
      <c r="BB80" s="359"/>
      <c r="BC80" s="359"/>
      <c r="BD80" s="359"/>
      <c r="BE80" s="359"/>
    </row>
    <row r="81" spans="1:57" s="364" customFormat="1" ht="19.5" customHeight="1" x14ac:dyDescent="0.2">
      <c r="A81" s="414" t="s">
        <v>13</v>
      </c>
      <c r="B81" s="415" t="s">
        <v>12</v>
      </c>
      <c r="C81" s="415" t="s">
        <v>11</v>
      </c>
      <c r="D81" s="416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BA81" s="359"/>
      <c r="BB81" s="359"/>
      <c r="BC81" s="359"/>
      <c r="BD81" s="359"/>
      <c r="BE81" s="359"/>
    </row>
    <row r="82" spans="1:57" s="364" customFormat="1" ht="19.5" customHeight="1" x14ac:dyDescent="0.2">
      <c r="A82" s="414"/>
      <c r="B82" s="415"/>
      <c r="C82" s="409"/>
      <c r="D82" s="417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BA82" s="359"/>
      <c r="BB82" s="359"/>
      <c r="BC82" s="359"/>
      <c r="BD82" s="359"/>
      <c r="BE82" s="359"/>
    </row>
    <row r="83" spans="1:57" s="364" customFormat="1" ht="45" customHeight="1" x14ac:dyDescent="0.2">
      <c r="A83" s="416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BA83" s="359"/>
      <c r="BB83" s="359"/>
      <c r="BC83" s="359"/>
      <c r="BD83" s="359"/>
      <c r="BE83" s="359"/>
    </row>
    <row r="84" spans="1:57" s="364" customFormat="1" ht="23.25" customHeight="1" x14ac:dyDescent="0.2">
      <c r="A84" s="418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BA84" s="359"/>
      <c r="BB84" s="359"/>
      <c r="BC84" s="359"/>
      <c r="BD84" s="359"/>
      <c r="BE84" s="359"/>
    </row>
    <row r="85" spans="1:57" s="364" customFormat="1" ht="17.25" customHeight="1" x14ac:dyDescent="0.2">
      <c r="A85" s="418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BA85" s="359"/>
      <c r="BB85" s="359"/>
      <c r="BC85" s="359"/>
      <c r="BD85" s="359"/>
      <c r="BE85" s="359"/>
    </row>
    <row r="86" spans="1:57" s="364" customFormat="1" ht="21" customHeight="1" x14ac:dyDescent="0.2">
      <c r="A86" s="417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BA86" s="359"/>
      <c r="BB86" s="359"/>
      <c r="BC86" s="359"/>
      <c r="BD86" s="359"/>
      <c r="BE86" s="359"/>
    </row>
    <row r="87" spans="1:57" s="364" customFormat="1" ht="15" customHeight="1" x14ac:dyDescent="0.2">
      <c r="A87" s="409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BA87" s="359"/>
      <c r="BB87" s="359"/>
      <c r="BC87" s="359"/>
      <c r="BD87" s="359"/>
      <c r="BE87" s="359"/>
    </row>
    <row r="88" spans="1:57" s="364" customFormat="1" ht="15" customHeight="1" x14ac:dyDescent="0.2">
      <c r="A88" s="410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BA88" s="359"/>
      <c r="BB88" s="359"/>
      <c r="BC88" s="359"/>
      <c r="BD88" s="359"/>
      <c r="BE88" s="359"/>
    </row>
    <row r="89" spans="1:57" s="364" customFormat="1" ht="15" customHeight="1" x14ac:dyDescent="0.2">
      <c r="A89" s="410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BA89" s="359"/>
      <c r="BB89" s="359"/>
      <c r="BC89" s="359"/>
      <c r="BD89" s="359"/>
      <c r="BE89" s="359"/>
    </row>
    <row r="90" spans="1:57" s="364" customFormat="1" ht="15" customHeight="1" x14ac:dyDescent="0.2">
      <c r="A90" s="410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BA90" s="359"/>
      <c r="BB90" s="359"/>
      <c r="BC90" s="359"/>
      <c r="BD90" s="359"/>
      <c r="BE90" s="359"/>
    </row>
    <row r="91" spans="1:57" s="364" customFormat="1" ht="15.75" customHeight="1" x14ac:dyDescent="0.2">
      <c r="A91" s="410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BA91" s="359"/>
      <c r="BB91" s="359"/>
      <c r="BC91" s="359"/>
      <c r="BD91" s="359"/>
      <c r="BE91" s="359"/>
    </row>
    <row r="92" spans="1:57" s="364" customFormat="1" ht="15.75" customHeight="1" x14ac:dyDescent="0.2">
      <c r="A92" s="410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BA92" s="359"/>
      <c r="BB92" s="359"/>
      <c r="BC92" s="359"/>
      <c r="BD92" s="359"/>
      <c r="BE92" s="359"/>
    </row>
    <row r="93" spans="1:57" s="364" customFormat="1" ht="23.25" customHeight="1" x14ac:dyDescent="0.2">
      <c r="A93" s="410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BA93" s="359"/>
      <c r="BB93" s="359"/>
      <c r="BC93" s="359"/>
      <c r="BD93" s="359"/>
      <c r="BE93" s="359"/>
    </row>
    <row r="94" spans="1:57" s="359" customFormat="1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AK94" s="361"/>
      <c r="AL94" s="361"/>
      <c r="AM94" s="361"/>
      <c r="AN94" s="361"/>
      <c r="AO94" s="361"/>
      <c r="AP94" s="361"/>
    </row>
    <row r="200" spans="1:56" ht="10.5" hidden="1" x14ac:dyDescent="0.15">
      <c r="A200" s="366">
        <f>SUM(A9:N93)</f>
        <v>7976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BD200" s="366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2013-11-20T18:35:29Z</dcterms:modified>
</cp:coreProperties>
</file>