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20145" windowHeight="8010" activeTab="7"/>
  </bookViews>
  <sheets>
    <sheet name="CONSOLIDADO" sheetId="2" r:id="rId1"/>
    <sheet name="ENERO " sheetId="1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4525"/>
</workbook>
</file>

<file path=xl/calcChain.xml><?xml version="1.0" encoding="utf-8"?>
<calcChain xmlns="http://schemas.openxmlformats.org/spreadsheetml/2006/main">
  <c r="BV86" i="8" l="1"/>
  <c r="BU86" i="8"/>
  <c r="BT86" i="8"/>
  <c r="BS86" i="8"/>
  <c r="BR86" i="8"/>
  <c r="BQ86" i="8"/>
  <c r="BP86" i="8"/>
  <c r="BO86" i="8"/>
  <c r="BN86" i="8"/>
  <c r="BL86" i="8"/>
  <c r="BK86" i="8"/>
  <c r="BJ86" i="8"/>
  <c r="BI86" i="8"/>
  <c r="BH86" i="8"/>
  <c r="BG86" i="8"/>
  <c r="BF86" i="8"/>
  <c r="BE86" i="8"/>
  <c r="BD86" i="8"/>
  <c r="E86" i="8"/>
  <c r="BC86" i="8" s="1"/>
  <c r="D86" i="8"/>
  <c r="BB86" i="8" s="1"/>
  <c r="C86" i="8"/>
  <c r="BA86" i="8" s="1"/>
  <c r="BV85" i="8"/>
  <c r="BU85" i="8"/>
  <c r="BT85" i="8"/>
  <c r="BS85" i="8"/>
  <c r="BR85" i="8"/>
  <c r="BQ85" i="8"/>
  <c r="BP85" i="8"/>
  <c r="BO85" i="8"/>
  <c r="BN85" i="8"/>
  <c r="BL85" i="8"/>
  <c r="BK85" i="8"/>
  <c r="BJ85" i="8"/>
  <c r="BI85" i="8"/>
  <c r="BH85" i="8"/>
  <c r="BG85" i="8"/>
  <c r="BF85" i="8"/>
  <c r="BE85" i="8"/>
  <c r="BD85" i="8"/>
  <c r="E85" i="8"/>
  <c r="BC85" i="8" s="1"/>
  <c r="D85" i="8"/>
  <c r="BM85" i="8" s="1"/>
  <c r="C85" i="8"/>
  <c r="BA85" i="8" s="1"/>
  <c r="BV84" i="8"/>
  <c r="BU84" i="8"/>
  <c r="BT84" i="8"/>
  <c r="BS84" i="8"/>
  <c r="BR84" i="8"/>
  <c r="BQ84" i="8"/>
  <c r="BP84" i="8"/>
  <c r="BO84" i="8"/>
  <c r="BN84" i="8"/>
  <c r="BL84" i="8"/>
  <c r="BK84" i="8"/>
  <c r="BJ84" i="8"/>
  <c r="BI84" i="8"/>
  <c r="BH84" i="8"/>
  <c r="BG84" i="8"/>
  <c r="BF84" i="8"/>
  <c r="BE84" i="8"/>
  <c r="BD84" i="8"/>
  <c r="E84" i="8"/>
  <c r="BC84" i="8" s="1"/>
  <c r="D84" i="8"/>
  <c r="BB84" i="8" s="1"/>
  <c r="C84" i="8"/>
  <c r="BA84" i="8" s="1"/>
  <c r="BV83" i="8"/>
  <c r="BU83" i="8"/>
  <c r="BT83" i="8"/>
  <c r="BS83" i="8"/>
  <c r="BR83" i="8"/>
  <c r="BQ83" i="8"/>
  <c r="BP83" i="8"/>
  <c r="BO83" i="8"/>
  <c r="BN83" i="8"/>
  <c r="BL83" i="8"/>
  <c r="BK83" i="8"/>
  <c r="BJ83" i="8"/>
  <c r="BI83" i="8"/>
  <c r="BH83" i="8"/>
  <c r="BG83" i="8"/>
  <c r="BF83" i="8"/>
  <c r="BE83" i="8"/>
  <c r="BD83" i="8"/>
  <c r="E83" i="8"/>
  <c r="BC83" i="8" s="1"/>
  <c r="D83" i="8"/>
  <c r="BM83" i="8" s="1"/>
  <c r="C83" i="8"/>
  <c r="BA83" i="8" s="1"/>
  <c r="BV82" i="8"/>
  <c r="BU82" i="8"/>
  <c r="BT82" i="8"/>
  <c r="BS82" i="8"/>
  <c r="BR82" i="8"/>
  <c r="BQ82" i="8"/>
  <c r="BP82" i="8"/>
  <c r="BO82" i="8"/>
  <c r="BN82" i="8"/>
  <c r="BL82" i="8"/>
  <c r="BK82" i="8"/>
  <c r="BJ82" i="8"/>
  <c r="BI82" i="8"/>
  <c r="BH82" i="8"/>
  <c r="BG82" i="8"/>
  <c r="BF82" i="8"/>
  <c r="BE82" i="8"/>
  <c r="BD82" i="8"/>
  <c r="E82" i="8"/>
  <c r="BC82" i="8" s="1"/>
  <c r="D82" i="8"/>
  <c r="BB82" i="8" s="1"/>
  <c r="C82" i="8"/>
  <c r="BA82" i="8" s="1"/>
  <c r="BV81" i="8"/>
  <c r="BU81" i="8"/>
  <c r="BT81" i="8"/>
  <c r="BS81" i="8"/>
  <c r="BR81" i="8"/>
  <c r="BQ81" i="8"/>
  <c r="BP81" i="8"/>
  <c r="BO81" i="8"/>
  <c r="BN81" i="8"/>
  <c r="BL81" i="8"/>
  <c r="BK81" i="8"/>
  <c r="BJ81" i="8"/>
  <c r="BI81" i="8"/>
  <c r="BH81" i="8"/>
  <c r="BG81" i="8"/>
  <c r="BF81" i="8"/>
  <c r="BE81" i="8"/>
  <c r="BD81" i="8"/>
  <c r="E81" i="8"/>
  <c r="BC81" i="8" s="1"/>
  <c r="D81" i="8"/>
  <c r="C81" i="8"/>
  <c r="BA81" i="8" s="1"/>
  <c r="BV80" i="8"/>
  <c r="BU80" i="8"/>
  <c r="BT80" i="8"/>
  <c r="BS80" i="8"/>
  <c r="BR80" i="8"/>
  <c r="BQ80" i="8"/>
  <c r="BP80" i="8"/>
  <c r="BO80" i="8"/>
  <c r="BN80" i="8"/>
  <c r="BL80" i="8"/>
  <c r="BK80" i="8"/>
  <c r="BJ80" i="8"/>
  <c r="BI80" i="8"/>
  <c r="BH80" i="8"/>
  <c r="BG80" i="8"/>
  <c r="BF80" i="8"/>
  <c r="BE80" i="8"/>
  <c r="BD80" i="8"/>
  <c r="BB80" i="8"/>
  <c r="E80" i="8"/>
  <c r="BC80" i="8" s="1"/>
  <c r="D80" i="8"/>
  <c r="BM80" i="8" s="1"/>
  <c r="C80" i="8"/>
  <c r="BA80" i="8" s="1"/>
  <c r="AF80" i="8" s="1"/>
  <c r="BV79" i="8"/>
  <c r="BU79" i="8"/>
  <c r="BT79" i="8"/>
  <c r="BS79" i="8"/>
  <c r="BR79" i="8"/>
  <c r="BQ79" i="8"/>
  <c r="BP79" i="8"/>
  <c r="BO79" i="8"/>
  <c r="BN79" i="8"/>
  <c r="BL79" i="8"/>
  <c r="BK79" i="8"/>
  <c r="BJ79" i="8"/>
  <c r="BI79" i="8"/>
  <c r="BH79" i="8"/>
  <c r="BG79" i="8"/>
  <c r="BF79" i="8"/>
  <c r="BE79" i="8"/>
  <c r="BD79" i="8"/>
  <c r="E79" i="8"/>
  <c r="BC79" i="8" s="1"/>
  <c r="D79" i="8"/>
  <c r="BM79" i="8" s="1"/>
  <c r="C79" i="8"/>
  <c r="BA79" i="8" s="1"/>
  <c r="BV78" i="8"/>
  <c r="BU78" i="8"/>
  <c r="BT78" i="8"/>
  <c r="BS78" i="8"/>
  <c r="BR78" i="8"/>
  <c r="BQ78" i="8"/>
  <c r="BP78" i="8"/>
  <c r="BO78" i="8"/>
  <c r="BN78" i="8"/>
  <c r="BL78" i="8"/>
  <c r="BK78" i="8"/>
  <c r="BJ78" i="8"/>
  <c r="BI78" i="8"/>
  <c r="BH78" i="8"/>
  <c r="BG78" i="8"/>
  <c r="BF78" i="8"/>
  <c r="BE78" i="8"/>
  <c r="BD78" i="8"/>
  <c r="BB78" i="8"/>
  <c r="E78" i="8"/>
  <c r="BC78" i="8" s="1"/>
  <c r="D78" i="8"/>
  <c r="BM78" i="8" s="1"/>
  <c r="C78" i="8"/>
  <c r="BA78" i="8" s="1"/>
  <c r="AF78" i="8" s="1"/>
  <c r="BV77" i="8"/>
  <c r="BU77" i="8"/>
  <c r="BT77" i="8"/>
  <c r="BS77" i="8"/>
  <c r="BR77" i="8"/>
  <c r="BQ77" i="8"/>
  <c r="BP77" i="8"/>
  <c r="BO77" i="8"/>
  <c r="BN77" i="8"/>
  <c r="BL77" i="8"/>
  <c r="BK77" i="8"/>
  <c r="BJ77" i="8"/>
  <c r="BI77" i="8"/>
  <c r="BH77" i="8"/>
  <c r="BG77" i="8"/>
  <c r="BF77" i="8"/>
  <c r="BE77" i="8"/>
  <c r="BD77" i="8"/>
  <c r="E77" i="8"/>
  <c r="BC77" i="8" s="1"/>
  <c r="D77" i="8"/>
  <c r="BM77" i="8" s="1"/>
  <c r="C77" i="8"/>
  <c r="BA77" i="8" s="1"/>
  <c r="BV76" i="8"/>
  <c r="BU76" i="8"/>
  <c r="BT76" i="8"/>
  <c r="BS76" i="8"/>
  <c r="BR76" i="8"/>
  <c r="BQ76" i="8"/>
  <c r="BP76" i="8"/>
  <c r="BO76" i="8"/>
  <c r="BN76" i="8"/>
  <c r="BL76" i="8"/>
  <c r="BK76" i="8"/>
  <c r="BJ76" i="8"/>
  <c r="BI76" i="8"/>
  <c r="BH76" i="8"/>
  <c r="BG76" i="8"/>
  <c r="BF76" i="8"/>
  <c r="BE76" i="8"/>
  <c r="BD76" i="8"/>
  <c r="BB76" i="8"/>
  <c r="E76" i="8"/>
  <c r="BC76" i="8" s="1"/>
  <c r="D76" i="8"/>
  <c r="BM76" i="8" s="1"/>
  <c r="C76" i="8"/>
  <c r="BA76" i="8" s="1"/>
  <c r="AF76" i="8" s="1"/>
  <c r="BV75" i="8"/>
  <c r="BU75" i="8"/>
  <c r="BT75" i="8"/>
  <c r="BS75" i="8"/>
  <c r="BR75" i="8"/>
  <c r="BQ75" i="8"/>
  <c r="BP75" i="8"/>
  <c r="BO75" i="8"/>
  <c r="BN75" i="8"/>
  <c r="BL75" i="8"/>
  <c r="BK75" i="8"/>
  <c r="BJ75" i="8"/>
  <c r="BI75" i="8"/>
  <c r="BH75" i="8"/>
  <c r="BG75" i="8"/>
  <c r="BF75" i="8"/>
  <c r="BE75" i="8"/>
  <c r="BD75" i="8"/>
  <c r="E75" i="8"/>
  <c r="BC75" i="8" s="1"/>
  <c r="D75" i="8"/>
  <c r="BM75" i="8" s="1"/>
  <c r="C75" i="8"/>
  <c r="BA75" i="8" s="1"/>
  <c r="BV74" i="8"/>
  <c r="BU74" i="8"/>
  <c r="BT74" i="8"/>
  <c r="BS74" i="8"/>
  <c r="BR74" i="8"/>
  <c r="BQ74" i="8"/>
  <c r="BP74" i="8"/>
  <c r="BO74" i="8"/>
  <c r="BN74" i="8"/>
  <c r="BL74" i="8"/>
  <c r="BK74" i="8"/>
  <c r="BJ74" i="8"/>
  <c r="BI74" i="8"/>
  <c r="BH74" i="8"/>
  <c r="BG74" i="8"/>
  <c r="BF74" i="8"/>
  <c r="BE74" i="8"/>
  <c r="BD74" i="8"/>
  <c r="BB74" i="8"/>
  <c r="E74" i="8"/>
  <c r="BC74" i="8" s="1"/>
  <c r="D74" i="8"/>
  <c r="BM74" i="8" s="1"/>
  <c r="C74" i="8"/>
  <c r="BA74" i="8" s="1"/>
  <c r="AF74" i="8" s="1"/>
  <c r="BV73" i="8"/>
  <c r="BU73" i="8"/>
  <c r="BT73" i="8"/>
  <c r="BS73" i="8"/>
  <c r="BR73" i="8"/>
  <c r="BQ73" i="8"/>
  <c r="BP73" i="8"/>
  <c r="BO73" i="8"/>
  <c r="BN73" i="8"/>
  <c r="BL73" i="8"/>
  <c r="BK73" i="8"/>
  <c r="BJ73" i="8"/>
  <c r="BI73" i="8"/>
  <c r="BH73" i="8"/>
  <c r="BG73" i="8"/>
  <c r="BF73" i="8"/>
  <c r="BE73" i="8"/>
  <c r="BD73" i="8"/>
  <c r="E73" i="8"/>
  <c r="BC73" i="8" s="1"/>
  <c r="D73" i="8"/>
  <c r="BM73" i="8" s="1"/>
  <c r="C73" i="8"/>
  <c r="BA73" i="8" s="1"/>
  <c r="BV72" i="8"/>
  <c r="BU72" i="8"/>
  <c r="BT72" i="8"/>
  <c r="BS72" i="8"/>
  <c r="BR72" i="8"/>
  <c r="BQ72" i="8"/>
  <c r="BP72" i="8"/>
  <c r="BO72" i="8"/>
  <c r="BN72" i="8"/>
  <c r="BL72" i="8"/>
  <c r="BK72" i="8"/>
  <c r="BJ72" i="8"/>
  <c r="BI72" i="8"/>
  <c r="BH72" i="8"/>
  <c r="BG72" i="8"/>
  <c r="BF72" i="8"/>
  <c r="BE72" i="8"/>
  <c r="BD72" i="8"/>
  <c r="BB72" i="8"/>
  <c r="E72" i="8"/>
  <c r="BC72" i="8" s="1"/>
  <c r="D72" i="8"/>
  <c r="BM72" i="8" s="1"/>
  <c r="C72" i="8"/>
  <c r="BA72" i="8" s="1"/>
  <c r="AF72" i="8" s="1"/>
  <c r="BV71" i="8"/>
  <c r="BU71" i="8"/>
  <c r="BT71" i="8"/>
  <c r="BS71" i="8"/>
  <c r="BR71" i="8"/>
  <c r="BQ71" i="8"/>
  <c r="BP71" i="8"/>
  <c r="BO71" i="8"/>
  <c r="BN71" i="8"/>
  <c r="BL71" i="8"/>
  <c r="BK71" i="8"/>
  <c r="BJ71" i="8"/>
  <c r="BI71" i="8"/>
  <c r="BH71" i="8"/>
  <c r="BG71" i="8"/>
  <c r="BF71" i="8"/>
  <c r="BE71" i="8"/>
  <c r="BD71" i="8"/>
  <c r="E71" i="8"/>
  <c r="BC71" i="8" s="1"/>
  <c r="D71" i="8"/>
  <c r="BM71" i="8" s="1"/>
  <c r="C71" i="8"/>
  <c r="BA71" i="8" s="1"/>
  <c r="BS70" i="8"/>
  <c r="BR70" i="8"/>
  <c r="BQ70" i="8"/>
  <c r="BP70" i="8"/>
  <c r="BO70" i="8"/>
  <c r="BH70" i="8"/>
  <c r="BG70" i="8"/>
  <c r="BF70" i="8"/>
  <c r="BE70" i="8"/>
  <c r="BD70" i="8"/>
  <c r="E70" i="8"/>
  <c r="BN70" i="8" s="1"/>
  <c r="D70" i="8"/>
  <c r="BB70" i="8" s="1"/>
  <c r="C70" i="8"/>
  <c r="BL70" i="8" s="1"/>
  <c r="BS69" i="8"/>
  <c r="BR69" i="8"/>
  <c r="BQ69" i="8"/>
  <c r="BP69" i="8"/>
  <c r="BO69" i="8"/>
  <c r="BH69" i="8"/>
  <c r="BG69" i="8"/>
  <c r="BF69" i="8"/>
  <c r="BE69" i="8"/>
  <c r="BD69" i="8"/>
  <c r="E69" i="8"/>
  <c r="BN69" i="8" s="1"/>
  <c r="D69" i="8"/>
  <c r="BB69" i="8" s="1"/>
  <c r="C69" i="8"/>
  <c r="BL69" i="8" s="1"/>
  <c r="BV64" i="8"/>
  <c r="BU64" i="8"/>
  <c r="BT64" i="8"/>
  <c r="BS64" i="8"/>
  <c r="BR64" i="8"/>
  <c r="BQ64" i="8"/>
  <c r="BP64" i="8"/>
  <c r="BO64" i="8"/>
  <c r="BN64" i="8"/>
  <c r="BL64" i="8"/>
  <c r="BK64" i="8"/>
  <c r="BJ64" i="8"/>
  <c r="BI64" i="8"/>
  <c r="BH64" i="8"/>
  <c r="BG64" i="8"/>
  <c r="BF64" i="8"/>
  <c r="BE64" i="8"/>
  <c r="BD64" i="8"/>
  <c r="BB64" i="8"/>
  <c r="E64" i="8"/>
  <c r="BC64" i="8" s="1"/>
  <c r="D64" i="8"/>
  <c r="BM64" i="8" s="1"/>
  <c r="C64" i="8"/>
  <c r="BA64" i="8" s="1"/>
  <c r="AF64" i="8" s="1"/>
  <c r="BV63" i="8"/>
  <c r="BU63" i="8"/>
  <c r="BT63" i="8"/>
  <c r="BS63" i="8"/>
  <c r="BR63" i="8"/>
  <c r="BQ63" i="8"/>
  <c r="BP63" i="8"/>
  <c r="BO63" i="8"/>
  <c r="BN63" i="8"/>
  <c r="BL63" i="8"/>
  <c r="BK63" i="8"/>
  <c r="BJ63" i="8"/>
  <c r="BI63" i="8"/>
  <c r="BH63" i="8"/>
  <c r="BG63" i="8"/>
  <c r="BF63" i="8"/>
  <c r="BE63" i="8"/>
  <c r="BD63" i="8"/>
  <c r="E63" i="8"/>
  <c r="BC63" i="8" s="1"/>
  <c r="D63" i="8"/>
  <c r="BM63" i="8" s="1"/>
  <c r="C63" i="8"/>
  <c r="BA63" i="8" s="1"/>
  <c r="BV62" i="8"/>
  <c r="BU62" i="8"/>
  <c r="BT62" i="8"/>
  <c r="BS62" i="8"/>
  <c r="BR62" i="8"/>
  <c r="BQ62" i="8"/>
  <c r="BP62" i="8"/>
  <c r="BO62" i="8"/>
  <c r="BN62" i="8"/>
  <c r="BL62" i="8"/>
  <c r="BK62" i="8"/>
  <c r="BJ62" i="8"/>
  <c r="BI62" i="8"/>
  <c r="BH62" i="8"/>
  <c r="BG62" i="8"/>
  <c r="BF62" i="8"/>
  <c r="BE62" i="8"/>
  <c r="BD62" i="8"/>
  <c r="BB62" i="8"/>
  <c r="E62" i="8"/>
  <c r="BC62" i="8" s="1"/>
  <c r="D62" i="8"/>
  <c r="BM62" i="8" s="1"/>
  <c r="C62" i="8"/>
  <c r="BA62" i="8" s="1"/>
  <c r="AF62" i="8" s="1"/>
  <c r="BV61" i="8"/>
  <c r="BU61" i="8"/>
  <c r="BT61" i="8"/>
  <c r="BS61" i="8"/>
  <c r="BR61" i="8"/>
  <c r="BQ61" i="8"/>
  <c r="BP61" i="8"/>
  <c r="BO61" i="8"/>
  <c r="BN61" i="8"/>
  <c r="BL61" i="8"/>
  <c r="BK61" i="8"/>
  <c r="BJ61" i="8"/>
  <c r="BI61" i="8"/>
  <c r="BH61" i="8"/>
  <c r="BG61" i="8"/>
  <c r="BF61" i="8"/>
  <c r="BE61" i="8"/>
  <c r="BD61" i="8"/>
  <c r="E61" i="8"/>
  <c r="BC61" i="8" s="1"/>
  <c r="D61" i="8"/>
  <c r="BM61" i="8" s="1"/>
  <c r="C61" i="8"/>
  <c r="BA61" i="8" s="1"/>
  <c r="BV60" i="8"/>
  <c r="BU60" i="8"/>
  <c r="BT60" i="8"/>
  <c r="BS60" i="8"/>
  <c r="BR60" i="8"/>
  <c r="BQ60" i="8"/>
  <c r="BP60" i="8"/>
  <c r="BO60" i="8"/>
  <c r="BN60" i="8"/>
  <c r="BL60" i="8"/>
  <c r="BK60" i="8"/>
  <c r="BJ60" i="8"/>
  <c r="BI60" i="8"/>
  <c r="BH60" i="8"/>
  <c r="BG60" i="8"/>
  <c r="BF60" i="8"/>
  <c r="BE60" i="8"/>
  <c r="BD60" i="8"/>
  <c r="BB60" i="8"/>
  <c r="E60" i="8"/>
  <c r="BC60" i="8" s="1"/>
  <c r="D60" i="8"/>
  <c r="BM60" i="8" s="1"/>
  <c r="C60" i="8"/>
  <c r="BA60" i="8" s="1"/>
  <c r="AF60" i="8" s="1"/>
  <c r="BV59" i="8"/>
  <c r="BU59" i="8"/>
  <c r="BT59" i="8"/>
  <c r="BS59" i="8"/>
  <c r="BR59" i="8"/>
  <c r="BQ59" i="8"/>
  <c r="BP59" i="8"/>
  <c r="BO59" i="8"/>
  <c r="BN59" i="8"/>
  <c r="BL59" i="8"/>
  <c r="BK59" i="8"/>
  <c r="BJ59" i="8"/>
  <c r="BI59" i="8"/>
  <c r="BH59" i="8"/>
  <c r="BG59" i="8"/>
  <c r="BF59" i="8"/>
  <c r="BE59" i="8"/>
  <c r="BD59" i="8"/>
  <c r="E59" i="8"/>
  <c r="BC59" i="8" s="1"/>
  <c r="D59" i="8"/>
  <c r="BM59" i="8" s="1"/>
  <c r="C59" i="8"/>
  <c r="BA59" i="8" s="1"/>
  <c r="BV58" i="8"/>
  <c r="BU58" i="8"/>
  <c r="BT58" i="8"/>
  <c r="BS58" i="8"/>
  <c r="BR58" i="8"/>
  <c r="BQ58" i="8"/>
  <c r="BP58" i="8"/>
  <c r="BO58" i="8"/>
  <c r="BN58" i="8"/>
  <c r="BL58" i="8"/>
  <c r="BK58" i="8"/>
  <c r="BJ58" i="8"/>
  <c r="BI58" i="8"/>
  <c r="BH58" i="8"/>
  <c r="BG58" i="8"/>
  <c r="BF58" i="8"/>
  <c r="BE58" i="8"/>
  <c r="BD58" i="8"/>
  <c r="BB58" i="8"/>
  <c r="E58" i="8"/>
  <c r="BC58" i="8" s="1"/>
  <c r="D58" i="8"/>
  <c r="BM58" i="8" s="1"/>
  <c r="C58" i="8"/>
  <c r="BA58" i="8" s="1"/>
  <c r="AF58" i="8" s="1"/>
  <c r="BV57" i="8"/>
  <c r="BU57" i="8"/>
  <c r="BT57" i="8"/>
  <c r="BS57" i="8"/>
  <c r="BR57" i="8"/>
  <c r="BQ57" i="8"/>
  <c r="BP57" i="8"/>
  <c r="BO57" i="8"/>
  <c r="BN57" i="8"/>
  <c r="BL57" i="8"/>
  <c r="BK57" i="8"/>
  <c r="BJ57" i="8"/>
  <c r="BI57" i="8"/>
  <c r="BH57" i="8"/>
  <c r="BG57" i="8"/>
  <c r="BF57" i="8"/>
  <c r="BE57" i="8"/>
  <c r="BD57" i="8"/>
  <c r="E57" i="8"/>
  <c r="BC57" i="8" s="1"/>
  <c r="D57" i="8"/>
  <c r="BM57" i="8" s="1"/>
  <c r="C57" i="8"/>
  <c r="BA57" i="8" s="1"/>
  <c r="BV56" i="8"/>
  <c r="BU56" i="8"/>
  <c r="BT56" i="8"/>
  <c r="BS56" i="8"/>
  <c r="BR56" i="8"/>
  <c r="BQ56" i="8"/>
  <c r="BP56" i="8"/>
  <c r="BO56" i="8"/>
  <c r="BN56" i="8"/>
  <c r="BL56" i="8"/>
  <c r="BK56" i="8"/>
  <c r="BJ56" i="8"/>
  <c r="BI56" i="8"/>
  <c r="BH56" i="8"/>
  <c r="BG56" i="8"/>
  <c r="BF56" i="8"/>
  <c r="BE56" i="8"/>
  <c r="BD56" i="8"/>
  <c r="BB56" i="8"/>
  <c r="E56" i="8"/>
  <c r="BC56" i="8" s="1"/>
  <c r="D56" i="8"/>
  <c r="BM56" i="8" s="1"/>
  <c r="C56" i="8"/>
  <c r="BA56" i="8" s="1"/>
  <c r="AF56" i="8" s="1"/>
  <c r="BV55" i="8"/>
  <c r="BU55" i="8"/>
  <c r="BT55" i="8"/>
  <c r="BS55" i="8"/>
  <c r="BR55" i="8"/>
  <c r="BQ55" i="8"/>
  <c r="BP55" i="8"/>
  <c r="BO55" i="8"/>
  <c r="BN55" i="8"/>
  <c r="BL55" i="8"/>
  <c r="BK55" i="8"/>
  <c r="BJ55" i="8"/>
  <c r="BI55" i="8"/>
  <c r="BH55" i="8"/>
  <c r="BG55" i="8"/>
  <c r="BF55" i="8"/>
  <c r="BE55" i="8"/>
  <c r="BD55" i="8"/>
  <c r="E55" i="8"/>
  <c r="BC55" i="8" s="1"/>
  <c r="D55" i="8"/>
  <c r="BM55" i="8" s="1"/>
  <c r="C55" i="8"/>
  <c r="BA55" i="8" s="1"/>
  <c r="BV54" i="8"/>
  <c r="BU54" i="8"/>
  <c r="BT54" i="8"/>
  <c r="BS54" i="8"/>
  <c r="BR54" i="8"/>
  <c r="BQ54" i="8"/>
  <c r="BP54" i="8"/>
  <c r="BO54" i="8"/>
  <c r="BN54" i="8"/>
  <c r="BL54" i="8"/>
  <c r="BK54" i="8"/>
  <c r="BJ54" i="8"/>
  <c r="BI54" i="8"/>
  <c r="BH54" i="8"/>
  <c r="BG54" i="8"/>
  <c r="BF54" i="8"/>
  <c r="BE54" i="8"/>
  <c r="BD54" i="8"/>
  <c r="BB54" i="8"/>
  <c r="E54" i="8"/>
  <c r="BC54" i="8" s="1"/>
  <c r="D54" i="8"/>
  <c r="BM54" i="8" s="1"/>
  <c r="C54" i="8"/>
  <c r="BA54" i="8" s="1"/>
  <c r="AF54" i="8" s="1"/>
  <c r="BV53" i="8"/>
  <c r="BU53" i="8"/>
  <c r="BT53" i="8"/>
  <c r="BS53" i="8"/>
  <c r="BR53" i="8"/>
  <c r="BQ53" i="8"/>
  <c r="BP53" i="8"/>
  <c r="BO53" i="8"/>
  <c r="BN53" i="8"/>
  <c r="BL53" i="8"/>
  <c r="BK53" i="8"/>
  <c r="BJ53" i="8"/>
  <c r="BI53" i="8"/>
  <c r="BH53" i="8"/>
  <c r="BG53" i="8"/>
  <c r="BF53" i="8"/>
  <c r="BE53" i="8"/>
  <c r="BD53" i="8"/>
  <c r="E53" i="8"/>
  <c r="BC53" i="8" s="1"/>
  <c r="D53" i="8"/>
  <c r="BM53" i="8" s="1"/>
  <c r="C53" i="8"/>
  <c r="BA53" i="8" s="1"/>
  <c r="BV52" i="8"/>
  <c r="BU52" i="8"/>
  <c r="BT52" i="8"/>
  <c r="BS52" i="8"/>
  <c r="BR52" i="8"/>
  <c r="BQ52" i="8"/>
  <c r="BP52" i="8"/>
  <c r="BO52" i="8"/>
  <c r="BN52" i="8"/>
  <c r="BL52" i="8"/>
  <c r="BK52" i="8"/>
  <c r="BJ52" i="8"/>
  <c r="BI52" i="8"/>
  <c r="BH52" i="8"/>
  <c r="BG52" i="8"/>
  <c r="BF52" i="8"/>
  <c r="BE52" i="8"/>
  <c r="BD52" i="8"/>
  <c r="BB52" i="8"/>
  <c r="E52" i="8"/>
  <c r="BC52" i="8" s="1"/>
  <c r="D52" i="8"/>
  <c r="BM52" i="8" s="1"/>
  <c r="C52" i="8"/>
  <c r="BA52" i="8" s="1"/>
  <c r="AF52" i="8" s="1"/>
  <c r="BV51" i="8"/>
  <c r="BU51" i="8"/>
  <c r="BT51" i="8"/>
  <c r="BS51" i="8"/>
  <c r="BR51" i="8"/>
  <c r="BQ51" i="8"/>
  <c r="BP51" i="8"/>
  <c r="BO51" i="8"/>
  <c r="BN51" i="8"/>
  <c r="BL51" i="8"/>
  <c r="BK51" i="8"/>
  <c r="BJ51" i="8"/>
  <c r="BI51" i="8"/>
  <c r="BH51" i="8"/>
  <c r="BG51" i="8"/>
  <c r="BF51" i="8"/>
  <c r="BE51" i="8"/>
  <c r="BD51" i="8"/>
  <c r="E51" i="8"/>
  <c r="BC51" i="8" s="1"/>
  <c r="D51" i="8"/>
  <c r="BM51" i="8" s="1"/>
  <c r="C51" i="8"/>
  <c r="BA51" i="8" s="1"/>
  <c r="BV50" i="8"/>
  <c r="BU50" i="8"/>
  <c r="BT50" i="8"/>
  <c r="BS50" i="8"/>
  <c r="BR50" i="8"/>
  <c r="BQ50" i="8"/>
  <c r="BP50" i="8"/>
  <c r="BO50" i="8"/>
  <c r="BN50" i="8"/>
  <c r="BL50" i="8"/>
  <c r="BK50" i="8"/>
  <c r="BJ50" i="8"/>
  <c r="BI50" i="8"/>
  <c r="BH50" i="8"/>
  <c r="BG50" i="8"/>
  <c r="BF50" i="8"/>
  <c r="BE50" i="8"/>
  <c r="BD50" i="8"/>
  <c r="BB50" i="8"/>
  <c r="E50" i="8"/>
  <c r="BC50" i="8" s="1"/>
  <c r="D50" i="8"/>
  <c r="BM50" i="8" s="1"/>
  <c r="C50" i="8"/>
  <c r="BA50" i="8" s="1"/>
  <c r="AF50" i="8" s="1"/>
  <c r="BV49" i="8"/>
  <c r="BU49" i="8"/>
  <c r="BT49" i="8"/>
  <c r="BS49" i="8"/>
  <c r="BR49" i="8"/>
  <c r="BQ49" i="8"/>
  <c r="BP49" i="8"/>
  <c r="BO49" i="8"/>
  <c r="BN49" i="8"/>
  <c r="BL49" i="8"/>
  <c r="BK49" i="8"/>
  <c r="BJ49" i="8"/>
  <c r="BI49" i="8"/>
  <c r="BH49" i="8"/>
  <c r="BG49" i="8"/>
  <c r="BF49" i="8"/>
  <c r="BE49" i="8"/>
  <c r="BD49" i="8"/>
  <c r="E49" i="8"/>
  <c r="BC49" i="8" s="1"/>
  <c r="D49" i="8"/>
  <c r="BM49" i="8" s="1"/>
  <c r="C49" i="8"/>
  <c r="BA49" i="8" s="1"/>
  <c r="BS48" i="8"/>
  <c r="BR48" i="8"/>
  <c r="BQ48" i="8"/>
  <c r="BP48" i="8"/>
  <c r="BO48" i="8"/>
  <c r="BM48" i="8"/>
  <c r="BK48" i="8"/>
  <c r="BJ48" i="8"/>
  <c r="BI48" i="8"/>
  <c r="BH48" i="8"/>
  <c r="BG48" i="8"/>
  <c r="BF48" i="8"/>
  <c r="BE48" i="8"/>
  <c r="BD48" i="8"/>
  <c r="E48" i="8"/>
  <c r="BN48" i="8" s="1"/>
  <c r="D48" i="8"/>
  <c r="BB48" i="8" s="1"/>
  <c r="C48" i="8"/>
  <c r="BL48" i="8" s="1"/>
  <c r="BS47" i="8"/>
  <c r="BR47" i="8"/>
  <c r="BQ47" i="8"/>
  <c r="BP47" i="8"/>
  <c r="BO47" i="8"/>
  <c r="BN47" i="8"/>
  <c r="BH47" i="8"/>
  <c r="BG47" i="8"/>
  <c r="BF47" i="8"/>
  <c r="BE47" i="8"/>
  <c r="BD47" i="8"/>
  <c r="BC47" i="8"/>
  <c r="BA47" i="8"/>
  <c r="E47" i="8"/>
  <c r="D47" i="8"/>
  <c r="BM47" i="8" s="1"/>
  <c r="C47" i="8"/>
  <c r="BL47" i="8" s="1"/>
  <c r="BP42" i="8"/>
  <c r="BO42" i="8"/>
  <c r="BN42" i="8"/>
  <c r="BM42" i="8"/>
  <c r="BL42" i="8"/>
  <c r="BE42" i="8"/>
  <c r="BD42" i="8"/>
  <c r="BC42" i="8"/>
  <c r="BB42" i="8"/>
  <c r="BA42" i="8"/>
  <c r="BP41" i="8"/>
  <c r="BO41" i="8"/>
  <c r="BN41" i="8"/>
  <c r="BM41" i="8"/>
  <c r="BL41" i="8"/>
  <c r="BE41" i="8"/>
  <c r="BD41" i="8"/>
  <c r="BC41" i="8"/>
  <c r="BB41" i="8"/>
  <c r="BA41" i="8"/>
  <c r="R41" i="8"/>
  <c r="BP40" i="8"/>
  <c r="BO40" i="8"/>
  <c r="BN40" i="8"/>
  <c r="BM40" i="8"/>
  <c r="BL40" i="8"/>
  <c r="BE40" i="8"/>
  <c r="BD40" i="8"/>
  <c r="BC40" i="8"/>
  <c r="BB40" i="8"/>
  <c r="BA40" i="8"/>
  <c r="BP39" i="8"/>
  <c r="BO39" i="8"/>
  <c r="BN39" i="8"/>
  <c r="BM39" i="8"/>
  <c r="BL39" i="8"/>
  <c r="BE39" i="8"/>
  <c r="BD39" i="8"/>
  <c r="BC39" i="8"/>
  <c r="BB39" i="8"/>
  <c r="R39" i="8" s="1"/>
  <c r="BA39" i="8"/>
  <c r="BP38" i="8"/>
  <c r="BO38" i="8"/>
  <c r="BN38" i="8"/>
  <c r="BM38" i="8"/>
  <c r="BL38" i="8"/>
  <c r="BE38" i="8"/>
  <c r="BD38" i="8"/>
  <c r="BC38" i="8"/>
  <c r="BB38" i="8"/>
  <c r="BA38" i="8"/>
  <c r="R38" i="8" s="1"/>
  <c r="BP34" i="8"/>
  <c r="BO34" i="8"/>
  <c r="BN34" i="8"/>
  <c r="BM34" i="8"/>
  <c r="BL34" i="8"/>
  <c r="BE34" i="8"/>
  <c r="BD34" i="8"/>
  <c r="BC34" i="8"/>
  <c r="BB34" i="8"/>
  <c r="R34" i="8" s="1"/>
  <c r="BA34" i="8"/>
  <c r="BP33" i="8"/>
  <c r="BO33" i="8"/>
  <c r="BN33" i="8"/>
  <c r="BM33" i="8"/>
  <c r="BL33" i="8"/>
  <c r="BE33" i="8"/>
  <c r="BD33" i="8"/>
  <c r="BC33" i="8"/>
  <c r="BB33" i="8"/>
  <c r="BA33" i="8"/>
  <c r="R33" i="8" s="1"/>
  <c r="BP32" i="8"/>
  <c r="BO32" i="8"/>
  <c r="BN32" i="8"/>
  <c r="BM32" i="8"/>
  <c r="BL32" i="8"/>
  <c r="BE32" i="8"/>
  <c r="BD32" i="8"/>
  <c r="BC32" i="8"/>
  <c r="BB32" i="8"/>
  <c r="BA32" i="8"/>
  <c r="R32" i="8"/>
  <c r="BP31" i="8"/>
  <c r="BO31" i="8"/>
  <c r="BN31" i="8"/>
  <c r="BM31" i="8"/>
  <c r="BL31" i="8"/>
  <c r="BE31" i="8"/>
  <c r="BD31" i="8"/>
  <c r="BC31" i="8"/>
  <c r="BB31" i="8"/>
  <c r="BA31" i="8"/>
  <c r="BP30" i="8"/>
  <c r="BO30" i="8"/>
  <c r="BN30" i="8"/>
  <c r="BM30" i="8"/>
  <c r="BL30" i="8"/>
  <c r="BE30" i="8"/>
  <c r="BD30" i="8"/>
  <c r="BC30" i="8"/>
  <c r="BB30" i="8"/>
  <c r="BA30" i="8"/>
  <c r="R30" i="8"/>
  <c r="BL26" i="8"/>
  <c r="BA26" i="8"/>
  <c r="N26" i="8"/>
  <c r="F26" i="8"/>
  <c r="BM25" i="8"/>
  <c r="BB25" i="8"/>
  <c r="N25" i="8"/>
  <c r="F25" i="8"/>
  <c r="BL24" i="8"/>
  <c r="BA24" i="8"/>
  <c r="N24" i="8"/>
  <c r="F24" i="8"/>
  <c r="BM23" i="8"/>
  <c r="BB23" i="8"/>
  <c r="N23" i="8"/>
  <c r="F23" i="8"/>
  <c r="BL22" i="8"/>
  <c r="BA22" i="8"/>
  <c r="N22" i="8"/>
  <c r="F22" i="8"/>
  <c r="BM21" i="8"/>
  <c r="BB21" i="8"/>
  <c r="N21" i="8"/>
  <c r="F21" i="8"/>
  <c r="BL20" i="8"/>
  <c r="BA20" i="8"/>
  <c r="N20" i="8"/>
  <c r="F20" i="8"/>
  <c r="BM19" i="8"/>
  <c r="BB19" i="8"/>
  <c r="N19" i="8"/>
  <c r="F19" i="8"/>
  <c r="BL18" i="8"/>
  <c r="BA18" i="8"/>
  <c r="N18" i="8"/>
  <c r="F18" i="8"/>
  <c r="BM17" i="8"/>
  <c r="BB17" i="8"/>
  <c r="N17" i="8"/>
  <c r="F17" i="8"/>
  <c r="BL16" i="8"/>
  <c r="BA16" i="8"/>
  <c r="N16" i="8"/>
  <c r="F16" i="8"/>
  <c r="BM15" i="8"/>
  <c r="BB15" i="8"/>
  <c r="N15" i="8"/>
  <c r="F15" i="8"/>
  <c r="BL14" i="8"/>
  <c r="BA14" i="8"/>
  <c r="N14" i="8"/>
  <c r="F14" i="8"/>
  <c r="BM13" i="8"/>
  <c r="BB13" i="8"/>
  <c r="N13" i="8"/>
  <c r="F13" i="8"/>
  <c r="BL12" i="8"/>
  <c r="BA12" i="8"/>
  <c r="N12" i="8"/>
  <c r="F12" i="8"/>
  <c r="BM11" i="8"/>
  <c r="BB11" i="8"/>
  <c r="N11" i="8"/>
  <c r="F11" i="8"/>
  <c r="A5" i="8"/>
  <c r="A4" i="8"/>
  <c r="A3" i="8"/>
  <c r="A2" i="8"/>
  <c r="BL11" i="8" l="1"/>
  <c r="BA11" i="8"/>
  <c r="Q11" i="8" s="1"/>
  <c r="BM16" i="8"/>
  <c r="BB16" i="8"/>
  <c r="Q16" i="8" s="1"/>
  <c r="BM24" i="8"/>
  <c r="BB24" i="8"/>
  <c r="BM12" i="8"/>
  <c r="BB12" i="8"/>
  <c r="BL15" i="8"/>
  <c r="BA15" i="8"/>
  <c r="Q15" i="8" s="1"/>
  <c r="Q18" i="8"/>
  <c r="BM20" i="8"/>
  <c r="BB20" i="8"/>
  <c r="BL23" i="8"/>
  <c r="BA23" i="8"/>
  <c r="Q23" i="8" s="1"/>
  <c r="R40" i="8"/>
  <c r="BC48" i="8"/>
  <c r="Q12" i="8"/>
  <c r="BB14" i="8"/>
  <c r="Q14" i="8" s="1"/>
  <c r="BM14" i="8"/>
  <c r="BA17" i="8"/>
  <c r="Q17" i="8" s="1"/>
  <c r="BL17" i="8"/>
  <c r="Q20" i="8"/>
  <c r="BB22" i="8"/>
  <c r="Q22" i="8" s="1"/>
  <c r="BM22" i="8"/>
  <c r="BA25" i="8"/>
  <c r="Q25" i="8" s="1"/>
  <c r="BL25" i="8"/>
  <c r="R31" i="8"/>
  <c r="R42" i="8"/>
  <c r="BB51" i="8"/>
  <c r="AF51" i="8" s="1"/>
  <c r="BB55" i="8"/>
  <c r="AF55" i="8" s="1"/>
  <c r="BB59" i="8"/>
  <c r="AF59" i="8" s="1"/>
  <c r="BB63" i="8"/>
  <c r="AF63" i="8" s="1"/>
  <c r="BM69" i="8"/>
  <c r="BM70" i="8"/>
  <c r="BB73" i="8"/>
  <c r="AF73" i="8" s="1"/>
  <c r="BB77" i="8"/>
  <c r="AF77" i="8" s="1"/>
  <c r="AF84" i="8"/>
  <c r="BL19" i="8"/>
  <c r="BA19" i="8"/>
  <c r="Q19" i="8" s="1"/>
  <c r="AF47" i="8"/>
  <c r="BM81" i="8"/>
  <c r="BB81" i="8"/>
  <c r="AF81" i="8" s="1"/>
  <c r="AF85" i="8"/>
  <c r="BA13" i="8"/>
  <c r="Q13" i="8" s="1"/>
  <c r="A200" i="8" s="1"/>
  <c r="BL13" i="8"/>
  <c r="BB18" i="8"/>
  <c r="BM18" i="8"/>
  <c r="BA21" i="8"/>
  <c r="Q21" i="8" s="1"/>
  <c r="BL21" i="8"/>
  <c r="Q24" i="8"/>
  <c r="BB26" i="8"/>
  <c r="Q26" i="8" s="1"/>
  <c r="BM26" i="8"/>
  <c r="BA48" i="8"/>
  <c r="AF48" i="8" s="1"/>
  <c r="BB49" i="8"/>
  <c r="AF49" i="8" s="1"/>
  <c r="BB53" i="8"/>
  <c r="AF53" i="8" s="1"/>
  <c r="BB57" i="8"/>
  <c r="AF57" i="8" s="1"/>
  <c r="BB61" i="8"/>
  <c r="AF61" i="8" s="1"/>
  <c r="BB71" i="8"/>
  <c r="AF71" i="8" s="1"/>
  <c r="BB75" i="8"/>
  <c r="AF75" i="8" s="1"/>
  <c r="BB79" i="8"/>
  <c r="AF79" i="8" s="1"/>
  <c r="AF82" i="8"/>
  <c r="AF86" i="8"/>
  <c r="BB83" i="8"/>
  <c r="AF83" i="8" s="1"/>
  <c r="BB85" i="8"/>
  <c r="BB47" i="8"/>
  <c r="BC69" i="8"/>
  <c r="BC70" i="8"/>
  <c r="BM82" i="8"/>
  <c r="BM84" i="8"/>
  <c r="BM86" i="8"/>
  <c r="BA69" i="8"/>
  <c r="AF69" i="8" s="1"/>
  <c r="BA70" i="8"/>
  <c r="BV86" i="7"/>
  <c r="BU86" i="7"/>
  <c r="BT86" i="7"/>
  <c r="BS86" i="7"/>
  <c r="BR86" i="7"/>
  <c r="BQ86" i="7"/>
  <c r="BP86" i="7"/>
  <c r="BO86" i="7"/>
  <c r="BN86" i="7"/>
  <c r="BL86" i="7"/>
  <c r="BK86" i="7"/>
  <c r="BJ86" i="7"/>
  <c r="BI86" i="7"/>
  <c r="BH86" i="7"/>
  <c r="BG86" i="7"/>
  <c r="BF86" i="7"/>
  <c r="BE86" i="7"/>
  <c r="BD86" i="7"/>
  <c r="E86" i="7"/>
  <c r="BC86" i="7" s="1"/>
  <c r="D86" i="7"/>
  <c r="BM86" i="7" s="1"/>
  <c r="C86" i="7"/>
  <c r="BA86" i="7" s="1"/>
  <c r="BV85" i="7"/>
  <c r="BU85" i="7"/>
  <c r="BT85" i="7"/>
  <c r="BS85" i="7"/>
  <c r="BR85" i="7"/>
  <c r="BQ85" i="7"/>
  <c r="BP85" i="7"/>
  <c r="BO85" i="7"/>
  <c r="BN85" i="7"/>
  <c r="BL85" i="7"/>
  <c r="BK85" i="7"/>
  <c r="BJ85" i="7"/>
  <c r="BI85" i="7"/>
  <c r="BH85" i="7"/>
  <c r="BG85" i="7"/>
  <c r="BF85" i="7"/>
  <c r="BE85" i="7"/>
  <c r="BD85" i="7"/>
  <c r="E85" i="7"/>
  <c r="BC85" i="7" s="1"/>
  <c r="D85" i="7"/>
  <c r="BM85" i="7" s="1"/>
  <c r="C85" i="7"/>
  <c r="BA85" i="7" s="1"/>
  <c r="BV84" i="7"/>
  <c r="BU84" i="7"/>
  <c r="BT84" i="7"/>
  <c r="BS84" i="7"/>
  <c r="BR84" i="7"/>
  <c r="BQ84" i="7"/>
  <c r="BP84" i="7"/>
  <c r="BO84" i="7"/>
  <c r="BN84" i="7"/>
  <c r="BL84" i="7"/>
  <c r="BK84" i="7"/>
  <c r="BJ84" i="7"/>
  <c r="BI84" i="7"/>
  <c r="BH84" i="7"/>
  <c r="BG84" i="7"/>
  <c r="BF84" i="7"/>
  <c r="BE84" i="7"/>
  <c r="BD84" i="7"/>
  <c r="E84" i="7"/>
  <c r="BC84" i="7" s="1"/>
  <c r="D84" i="7"/>
  <c r="BM84" i="7" s="1"/>
  <c r="C84" i="7"/>
  <c r="BA84" i="7" s="1"/>
  <c r="BV83" i="7"/>
  <c r="BU83" i="7"/>
  <c r="BT83" i="7"/>
  <c r="BS83" i="7"/>
  <c r="BR83" i="7"/>
  <c r="BQ83" i="7"/>
  <c r="BP83" i="7"/>
  <c r="BO83" i="7"/>
  <c r="BN83" i="7"/>
  <c r="BL83" i="7"/>
  <c r="BK83" i="7"/>
  <c r="BJ83" i="7"/>
  <c r="BI83" i="7"/>
  <c r="BH83" i="7"/>
  <c r="BG83" i="7"/>
  <c r="BF83" i="7"/>
  <c r="BE83" i="7"/>
  <c r="BD83" i="7"/>
  <c r="E83" i="7"/>
  <c r="BC83" i="7" s="1"/>
  <c r="D83" i="7"/>
  <c r="BM83" i="7" s="1"/>
  <c r="C83" i="7"/>
  <c r="BA83" i="7" s="1"/>
  <c r="BV82" i="7"/>
  <c r="BU82" i="7"/>
  <c r="BT82" i="7"/>
  <c r="BS82" i="7"/>
  <c r="BR82" i="7"/>
  <c r="BQ82" i="7"/>
  <c r="BP82" i="7"/>
  <c r="BO82" i="7"/>
  <c r="BN82" i="7"/>
  <c r="BL82" i="7"/>
  <c r="BK82" i="7"/>
  <c r="BJ82" i="7"/>
  <c r="BI82" i="7"/>
  <c r="BH82" i="7"/>
  <c r="BG82" i="7"/>
  <c r="BF82" i="7"/>
  <c r="BE82" i="7"/>
  <c r="BD82" i="7"/>
  <c r="E82" i="7"/>
  <c r="BC82" i="7" s="1"/>
  <c r="D82" i="7"/>
  <c r="BM82" i="7" s="1"/>
  <c r="C82" i="7"/>
  <c r="BA82" i="7" s="1"/>
  <c r="BV81" i="7"/>
  <c r="BU81" i="7"/>
  <c r="BT81" i="7"/>
  <c r="BS81" i="7"/>
  <c r="BR81" i="7"/>
  <c r="BQ81" i="7"/>
  <c r="BP81" i="7"/>
  <c r="BO81" i="7"/>
  <c r="BN81" i="7"/>
  <c r="BL81" i="7"/>
  <c r="BK81" i="7"/>
  <c r="BJ81" i="7"/>
  <c r="BI81" i="7"/>
  <c r="BH81" i="7"/>
  <c r="BG81" i="7"/>
  <c r="BF81" i="7"/>
  <c r="BE81" i="7"/>
  <c r="BD81" i="7"/>
  <c r="E81" i="7"/>
  <c r="BC81" i="7" s="1"/>
  <c r="D81" i="7"/>
  <c r="C81" i="7"/>
  <c r="BA81" i="7" s="1"/>
  <c r="BV80" i="7"/>
  <c r="BU80" i="7"/>
  <c r="BT80" i="7"/>
  <c r="BS80" i="7"/>
  <c r="BR80" i="7"/>
  <c r="BQ80" i="7"/>
  <c r="BP80" i="7"/>
  <c r="BO80" i="7"/>
  <c r="BN80" i="7"/>
  <c r="BL80" i="7"/>
  <c r="BK80" i="7"/>
  <c r="BJ80" i="7"/>
  <c r="BI80" i="7"/>
  <c r="BH80" i="7"/>
  <c r="BG80" i="7"/>
  <c r="BF80" i="7"/>
  <c r="BE80" i="7"/>
  <c r="BD80" i="7"/>
  <c r="E80" i="7"/>
  <c r="BC80" i="7" s="1"/>
  <c r="D80" i="7"/>
  <c r="BM80" i="7" s="1"/>
  <c r="C80" i="7"/>
  <c r="BA80" i="7" s="1"/>
  <c r="BV79" i="7"/>
  <c r="BU79" i="7"/>
  <c r="BT79" i="7"/>
  <c r="BS79" i="7"/>
  <c r="BR79" i="7"/>
  <c r="BQ79" i="7"/>
  <c r="BP79" i="7"/>
  <c r="BO79" i="7"/>
  <c r="BN79" i="7"/>
  <c r="BL79" i="7"/>
  <c r="BK79" i="7"/>
  <c r="BJ79" i="7"/>
  <c r="BI79" i="7"/>
  <c r="BH79" i="7"/>
  <c r="BG79" i="7"/>
  <c r="BF79" i="7"/>
  <c r="BE79" i="7"/>
  <c r="BD79" i="7"/>
  <c r="BB79" i="7"/>
  <c r="E79" i="7"/>
  <c r="BC79" i="7" s="1"/>
  <c r="D79" i="7"/>
  <c r="BM79" i="7" s="1"/>
  <c r="C79" i="7"/>
  <c r="BA79" i="7" s="1"/>
  <c r="AF79" i="7" s="1"/>
  <c r="BV78" i="7"/>
  <c r="BU78" i="7"/>
  <c r="BT78" i="7"/>
  <c r="BS78" i="7"/>
  <c r="BR78" i="7"/>
  <c r="BQ78" i="7"/>
  <c r="BP78" i="7"/>
  <c r="BO78" i="7"/>
  <c r="BN78" i="7"/>
  <c r="BL78" i="7"/>
  <c r="BK78" i="7"/>
  <c r="BJ78" i="7"/>
  <c r="BI78" i="7"/>
  <c r="BH78" i="7"/>
  <c r="BG78" i="7"/>
  <c r="BF78" i="7"/>
  <c r="BE78" i="7"/>
  <c r="BD78" i="7"/>
  <c r="E78" i="7"/>
  <c r="BC78" i="7" s="1"/>
  <c r="D78" i="7"/>
  <c r="BM78" i="7" s="1"/>
  <c r="C78" i="7"/>
  <c r="BA78" i="7" s="1"/>
  <c r="BV77" i="7"/>
  <c r="BU77" i="7"/>
  <c r="BT77" i="7"/>
  <c r="BS77" i="7"/>
  <c r="BR77" i="7"/>
  <c r="BQ77" i="7"/>
  <c r="BP77" i="7"/>
  <c r="BO77" i="7"/>
  <c r="BN77" i="7"/>
  <c r="BL77" i="7"/>
  <c r="BK77" i="7"/>
  <c r="BJ77" i="7"/>
  <c r="BI77" i="7"/>
  <c r="BH77" i="7"/>
  <c r="BG77" i="7"/>
  <c r="BF77" i="7"/>
  <c r="BE77" i="7"/>
  <c r="BD77" i="7"/>
  <c r="BB77" i="7"/>
  <c r="E77" i="7"/>
  <c r="BC77" i="7" s="1"/>
  <c r="D77" i="7"/>
  <c r="BM77" i="7" s="1"/>
  <c r="C77" i="7"/>
  <c r="BA77" i="7" s="1"/>
  <c r="AF77" i="7" s="1"/>
  <c r="BV76" i="7"/>
  <c r="BU76" i="7"/>
  <c r="BT76" i="7"/>
  <c r="BS76" i="7"/>
  <c r="BR76" i="7"/>
  <c r="BQ76" i="7"/>
  <c r="BP76" i="7"/>
  <c r="BO76" i="7"/>
  <c r="BN76" i="7"/>
  <c r="BL76" i="7"/>
  <c r="BK76" i="7"/>
  <c r="BJ76" i="7"/>
  <c r="BI76" i="7"/>
  <c r="BH76" i="7"/>
  <c r="BG76" i="7"/>
  <c r="BF76" i="7"/>
  <c r="BE76" i="7"/>
  <c r="BD76" i="7"/>
  <c r="E76" i="7"/>
  <c r="BC76" i="7" s="1"/>
  <c r="D76" i="7"/>
  <c r="BM76" i="7" s="1"/>
  <c r="C76" i="7"/>
  <c r="BA76" i="7" s="1"/>
  <c r="BV75" i="7"/>
  <c r="BU75" i="7"/>
  <c r="BT75" i="7"/>
  <c r="BS75" i="7"/>
  <c r="BR75" i="7"/>
  <c r="BQ75" i="7"/>
  <c r="BP75" i="7"/>
  <c r="BO75" i="7"/>
  <c r="BN75" i="7"/>
  <c r="BL75" i="7"/>
  <c r="BK75" i="7"/>
  <c r="BJ75" i="7"/>
  <c r="BI75" i="7"/>
  <c r="BH75" i="7"/>
  <c r="BG75" i="7"/>
  <c r="BF75" i="7"/>
  <c r="BE75" i="7"/>
  <c r="BD75" i="7"/>
  <c r="BB75" i="7"/>
  <c r="E75" i="7"/>
  <c r="BC75" i="7" s="1"/>
  <c r="D75" i="7"/>
  <c r="BM75" i="7" s="1"/>
  <c r="C75" i="7"/>
  <c r="BA75" i="7" s="1"/>
  <c r="AF75" i="7" s="1"/>
  <c r="BV74" i="7"/>
  <c r="BU74" i="7"/>
  <c r="BT74" i="7"/>
  <c r="BS74" i="7"/>
  <c r="BR74" i="7"/>
  <c r="BQ74" i="7"/>
  <c r="BP74" i="7"/>
  <c r="BO74" i="7"/>
  <c r="BN74" i="7"/>
  <c r="BL74" i="7"/>
  <c r="BK74" i="7"/>
  <c r="BJ74" i="7"/>
  <c r="BI74" i="7"/>
  <c r="BH74" i="7"/>
  <c r="BG74" i="7"/>
  <c r="BF74" i="7"/>
  <c r="BE74" i="7"/>
  <c r="BD74" i="7"/>
  <c r="E74" i="7"/>
  <c r="BC74" i="7" s="1"/>
  <c r="D74" i="7"/>
  <c r="BM74" i="7" s="1"/>
  <c r="C74" i="7"/>
  <c r="BA74" i="7" s="1"/>
  <c r="BV73" i="7"/>
  <c r="BU73" i="7"/>
  <c r="BT73" i="7"/>
  <c r="BS73" i="7"/>
  <c r="BR73" i="7"/>
  <c r="BQ73" i="7"/>
  <c r="BP73" i="7"/>
  <c r="BO73" i="7"/>
  <c r="BN73" i="7"/>
  <c r="BL73" i="7"/>
  <c r="BK73" i="7"/>
  <c r="BJ73" i="7"/>
  <c r="BI73" i="7"/>
  <c r="BH73" i="7"/>
  <c r="BG73" i="7"/>
  <c r="BF73" i="7"/>
  <c r="BE73" i="7"/>
  <c r="BD73" i="7"/>
  <c r="BB73" i="7"/>
  <c r="E73" i="7"/>
  <c r="BC73" i="7" s="1"/>
  <c r="D73" i="7"/>
  <c r="BM73" i="7" s="1"/>
  <c r="C73" i="7"/>
  <c r="BA73" i="7" s="1"/>
  <c r="AF73" i="7" s="1"/>
  <c r="BV72" i="7"/>
  <c r="BU72" i="7"/>
  <c r="BT72" i="7"/>
  <c r="BS72" i="7"/>
  <c r="BR72" i="7"/>
  <c r="BQ72" i="7"/>
  <c r="BP72" i="7"/>
  <c r="BO72" i="7"/>
  <c r="BN72" i="7"/>
  <c r="BL72" i="7"/>
  <c r="BK72" i="7"/>
  <c r="BJ72" i="7"/>
  <c r="BI72" i="7"/>
  <c r="BH72" i="7"/>
  <c r="BG72" i="7"/>
  <c r="BF72" i="7"/>
  <c r="BE72" i="7"/>
  <c r="BD72" i="7"/>
  <c r="E72" i="7"/>
  <c r="BC72" i="7" s="1"/>
  <c r="D72" i="7"/>
  <c r="BM72" i="7" s="1"/>
  <c r="C72" i="7"/>
  <c r="BA72" i="7" s="1"/>
  <c r="BV71" i="7"/>
  <c r="BU71" i="7"/>
  <c r="BT71" i="7"/>
  <c r="BS71" i="7"/>
  <c r="BR71" i="7"/>
  <c r="BQ71" i="7"/>
  <c r="BP71" i="7"/>
  <c r="BO71" i="7"/>
  <c r="BN71" i="7"/>
  <c r="BL71" i="7"/>
  <c r="BK71" i="7"/>
  <c r="BJ71" i="7"/>
  <c r="BI71" i="7"/>
  <c r="BH71" i="7"/>
  <c r="BG71" i="7"/>
  <c r="BF71" i="7"/>
  <c r="BE71" i="7"/>
  <c r="BD71" i="7"/>
  <c r="BB71" i="7"/>
  <c r="E71" i="7"/>
  <c r="BC71" i="7" s="1"/>
  <c r="D71" i="7"/>
  <c r="BM71" i="7" s="1"/>
  <c r="C71" i="7"/>
  <c r="BA71" i="7" s="1"/>
  <c r="AF71" i="7" s="1"/>
  <c r="BS70" i="7"/>
  <c r="BR70" i="7"/>
  <c r="BQ70" i="7"/>
  <c r="BP70" i="7"/>
  <c r="BO70" i="7"/>
  <c r="BM70" i="7"/>
  <c r="BH70" i="7"/>
  <c r="BG70" i="7"/>
  <c r="BF70" i="7"/>
  <c r="BE70" i="7"/>
  <c r="BD70" i="7"/>
  <c r="BB70" i="7"/>
  <c r="E70" i="7"/>
  <c r="BN70" i="7" s="1"/>
  <c r="D70" i="7"/>
  <c r="C70" i="7"/>
  <c r="BL70" i="7" s="1"/>
  <c r="BS69" i="7"/>
  <c r="BR69" i="7"/>
  <c r="BQ69" i="7"/>
  <c r="BP69" i="7"/>
  <c r="BO69" i="7"/>
  <c r="BM69" i="7"/>
  <c r="BH69" i="7"/>
  <c r="BG69" i="7"/>
  <c r="BF69" i="7"/>
  <c r="BE69" i="7"/>
  <c r="BD69" i="7"/>
  <c r="BB69" i="7"/>
  <c r="E69" i="7"/>
  <c r="BN69" i="7" s="1"/>
  <c r="D69" i="7"/>
  <c r="C69" i="7"/>
  <c r="BL69" i="7" s="1"/>
  <c r="BV64" i="7"/>
  <c r="BU64" i="7"/>
  <c r="BT64" i="7"/>
  <c r="BS64" i="7"/>
  <c r="BR64" i="7"/>
  <c r="BQ64" i="7"/>
  <c r="BP64" i="7"/>
  <c r="BO64" i="7"/>
  <c r="BN64" i="7"/>
  <c r="BL64" i="7"/>
  <c r="BK64" i="7"/>
  <c r="BJ64" i="7"/>
  <c r="BI64" i="7"/>
  <c r="BH64" i="7"/>
  <c r="BG64" i="7"/>
  <c r="BF64" i="7"/>
  <c r="BE64" i="7"/>
  <c r="BD64" i="7"/>
  <c r="E64" i="7"/>
  <c r="BC64" i="7" s="1"/>
  <c r="D64" i="7"/>
  <c r="BM64" i="7" s="1"/>
  <c r="C64" i="7"/>
  <c r="BA64" i="7" s="1"/>
  <c r="BV63" i="7"/>
  <c r="BU63" i="7"/>
  <c r="BT63" i="7"/>
  <c r="BS63" i="7"/>
  <c r="BR63" i="7"/>
  <c r="BQ63" i="7"/>
  <c r="BP63" i="7"/>
  <c r="BO63" i="7"/>
  <c r="BN63" i="7"/>
  <c r="BL63" i="7"/>
  <c r="BK63" i="7"/>
  <c r="BJ63" i="7"/>
  <c r="BI63" i="7"/>
  <c r="BH63" i="7"/>
  <c r="BG63" i="7"/>
  <c r="BF63" i="7"/>
  <c r="BE63" i="7"/>
  <c r="BD63" i="7"/>
  <c r="BB63" i="7"/>
  <c r="E63" i="7"/>
  <c r="BC63" i="7" s="1"/>
  <c r="D63" i="7"/>
  <c r="BM63" i="7" s="1"/>
  <c r="C63" i="7"/>
  <c r="BA63" i="7" s="1"/>
  <c r="AF63" i="7" s="1"/>
  <c r="BV62" i="7"/>
  <c r="BU62" i="7"/>
  <c r="BT62" i="7"/>
  <c r="BS62" i="7"/>
  <c r="BR62" i="7"/>
  <c r="BQ62" i="7"/>
  <c r="BP62" i="7"/>
  <c r="BO62" i="7"/>
  <c r="BN62" i="7"/>
  <c r="BL62" i="7"/>
  <c r="BK62" i="7"/>
  <c r="BJ62" i="7"/>
  <c r="BI62" i="7"/>
  <c r="BH62" i="7"/>
  <c r="BG62" i="7"/>
  <c r="BF62" i="7"/>
  <c r="BE62" i="7"/>
  <c r="BD62" i="7"/>
  <c r="E62" i="7"/>
  <c r="BC62" i="7" s="1"/>
  <c r="D62" i="7"/>
  <c r="BM62" i="7" s="1"/>
  <c r="C62" i="7"/>
  <c r="BA62" i="7" s="1"/>
  <c r="BV61" i="7"/>
  <c r="BU61" i="7"/>
  <c r="BT61" i="7"/>
  <c r="BS61" i="7"/>
  <c r="BR61" i="7"/>
  <c r="BQ61" i="7"/>
  <c r="BP61" i="7"/>
  <c r="BO61" i="7"/>
  <c r="BN61" i="7"/>
  <c r="BL61" i="7"/>
  <c r="BK61" i="7"/>
  <c r="BJ61" i="7"/>
  <c r="BI61" i="7"/>
  <c r="BH61" i="7"/>
  <c r="BG61" i="7"/>
  <c r="BF61" i="7"/>
  <c r="BE61" i="7"/>
  <c r="BD61" i="7"/>
  <c r="BB61" i="7"/>
  <c r="E61" i="7"/>
  <c r="BC61" i="7" s="1"/>
  <c r="D61" i="7"/>
  <c r="BM61" i="7" s="1"/>
  <c r="C61" i="7"/>
  <c r="BA61" i="7" s="1"/>
  <c r="AF61" i="7" s="1"/>
  <c r="BV60" i="7"/>
  <c r="BU60" i="7"/>
  <c r="BT60" i="7"/>
  <c r="BS60" i="7"/>
  <c r="BR60" i="7"/>
  <c r="BQ60" i="7"/>
  <c r="BP60" i="7"/>
  <c r="BO60" i="7"/>
  <c r="BN60" i="7"/>
  <c r="BL60" i="7"/>
  <c r="BK60" i="7"/>
  <c r="BJ60" i="7"/>
  <c r="BI60" i="7"/>
  <c r="BH60" i="7"/>
  <c r="BG60" i="7"/>
  <c r="BF60" i="7"/>
  <c r="BE60" i="7"/>
  <c r="BD60" i="7"/>
  <c r="E60" i="7"/>
  <c r="BC60" i="7" s="1"/>
  <c r="D60" i="7"/>
  <c r="BM60" i="7" s="1"/>
  <c r="C60" i="7"/>
  <c r="BA60" i="7" s="1"/>
  <c r="BV59" i="7"/>
  <c r="BU59" i="7"/>
  <c r="BT59" i="7"/>
  <c r="BS59" i="7"/>
  <c r="BR59" i="7"/>
  <c r="BQ59" i="7"/>
  <c r="BP59" i="7"/>
  <c r="BO59" i="7"/>
  <c r="BN59" i="7"/>
  <c r="BL59" i="7"/>
  <c r="BK59" i="7"/>
  <c r="BJ59" i="7"/>
  <c r="BI59" i="7"/>
  <c r="BH59" i="7"/>
  <c r="BG59" i="7"/>
  <c r="BF59" i="7"/>
  <c r="BE59" i="7"/>
  <c r="BD59" i="7"/>
  <c r="BB59" i="7"/>
  <c r="E59" i="7"/>
  <c r="BC59" i="7" s="1"/>
  <c r="D59" i="7"/>
  <c r="BM59" i="7" s="1"/>
  <c r="C59" i="7"/>
  <c r="BA59" i="7" s="1"/>
  <c r="AF59" i="7" s="1"/>
  <c r="BV58" i="7"/>
  <c r="BU58" i="7"/>
  <c r="BT58" i="7"/>
  <c r="BS58" i="7"/>
  <c r="BR58" i="7"/>
  <c r="BQ58" i="7"/>
  <c r="BP58" i="7"/>
  <c r="BO58" i="7"/>
  <c r="BN58" i="7"/>
  <c r="BL58" i="7"/>
  <c r="BK58" i="7"/>
  <c r="BJ58" i="7"/>
  <c r="BI58" i="7"/>
  <c r="BH58" i="7"/>
  <c r="BG58" i="7"/>
  <c r="BF58" i="7"/>
  <c r="BE58" i="7"/>
  <c r="BD58" i="7"/>
  <c r="E58" i="7"/>
  <c r="BC58" i="7" s="1"/>
  <c r="D58" i="7"/>
  <c r="BM58" i="7" s="1"/>
  <c r="C58" i="7"/>
  <c r="BA58" i="7" s="1"/>
  <c r="BV57" i="7"/>
  <c r="BU57" i="7"/>
  <c r="BT57" i="7"/>
  <c r="BS57" i="7"/>
  <c r="BR57" i="7"/>
  <c r="BQ57" i="7"/>
  <c r="BP57" i="7"/>
  <c r="BO57" i="7"/>
  <c r="BN57" i="7"/>
  <c r="BL57" i="7"/>
  <c r="BK57" i="7"/>
  <c r="BJ57" i="7"/>
  <c r="BI57" i="7"/>
  <c r="BH57" i="7"/>
  <c r="BG57" i="7"/>
  <c r="BF57" i="7"/>
  <c r="BE57" i="7"/>
  <c r="BD57" i="7"/>
  <c r="BB57" i="7"/>
  <c r="E57" i="7"/>
  <c r="BC57" i="7" s="1"/>
  <c r="D57" i="7"/>
  <c r="BM57" i="7" s="1"/>
  <c r="C57" i="7"/>
  <c r="BA57" i="7" s="1"/>
  <c r="AF57" i="7" s="1"/>
  <c r="BV56" i="7"/>
  <c r="BU56" i="7"/>
  <c r="BT56" i="7"/>
  <c r="BS56" i="7"/>
  <c r="BR56" i="7"/>
  <c r="BQ56" i="7"/>
  <c r="BP56" i="7"/>
  <c r="BO56" i="7"/>
  <c r="BN56" i="7"/>
  <c r="BL56" i="7"/>
  <c r="BK56" i="7"/>
  <c r="BJ56" i="7"/>
  <c r="BI56" i="7"/>
  <c r="BH56" i="7"/>
  <c r="BG56" i="7"/>
  <c r="BF56" i="7"/>
  <c r="BE56" i="7"/>
  <c r="BD56" i="7"/>
  <c r="E56" i="7"/>
  <c r="BC56" i="7" s="1"/>
  <c r="D56" i="7"/>
  <c r="BM56" i="7" s="1"/>
  <c r="C56" i="7"/>
  <c r="BA56" i="7" s="1"/>
  <c r="BV55" i="7"/>
  <c r="BU55" i="7"/>
  <c r="BT55" i="7"/>
  <c r="BS55" i="7"/>
  <c r="BR55" i="7"/>
  <c r="BQ55" i="7"/>
  <c r="BP55" i="7"/>
  <c r="BO55" i="7"/>
  <c r="BN55" i="7"/>
  <c r="BL55" i="7"/>
  <c r="BK55" i="7"/>
  <c r="BJ55" i="7"/>
  <c r="BI55" i="7"/>
  <c r="BH55" i="7"/>
  <c r="BG55" i="7"/>
  <c r="BF55" i="7"/>
  <c r="BE55" i="7"/>
  <c r="BD55" i="7"/>
  <c r="BB55" i="7"/>
  <c r="E55" i="7"/>
  <c r="BC55" i="7" s="1"/>
  <c r="D55" i="7"/>
  <c r="BM55" i="7" s="1"/>
  <c r="C55" i="7"/>
  <c r="BA55" i="7" s="1"/>
  <c r="AF55" i="7" s="1"/>
  <c r="BV54" i="7"/>
  <c r="BU54" i="7"/>
  <c r="BT54" i="7"/>
  <c r="BS54" i="7"/>
  <c r="BR54" i="7"/>
  <c r="BQ54" i="7"/>
  <c r="BP54" i="7"/>
  <c r="BO54" i="7"/>
  <c r="BN54" i="7"/>
  <c r="BL54" i="7"/>
  <c r="BK54" i="7"/>
  <c r="BJ54" i="7"/>
  <c r="BI54" i="7"/>
  <c r="BH54" i="7"/>
  <c r="BG54" i="7"/>
  <c r="BF54" i="7"/>
  <c r="BE54" i="7"/>
  <c r="BD54" i="7"/>
  <c r="E54" i="7"/>
  <c r="BC54" i="7" s="1"/>
  <c r="D54" i="7"/>
  <c r="BM54" i="7" s="1"/>
  <c r="C54" i="7"/>
  <c r="BA54" i="7" s="1"/>
  <c r="BV53" i="7"/>
  <c r="BU53" i="7"/>
  <c r="BT53" i="7"/>
  <c r="BS53" i="7"/>
  <c r="BR53" i="7"/>
  <c r="BQ53" i="7"/>
  <c r="BP53" i="7"/>
  <c r="BO53" i="7"/>
  <c r="BN53" i="7"/>
  <c r="BL53" i="7"/>
  <c r="BK53" i="7"/>
  <c r="BJ53" i="7"/>
  <c r="BI53" i="7"/>
  <c r="BH53" i="7"/>
  <c r="BG53" i="7"/>
  <c r="BF53" i="7"/>
  <c r="BE53" i="7"/>
  <c r="BD53" i="7"/>
  <c r="BB53" i="7"/>
  <c r="E53" i="7"/>
  <c r="BC53" i="7" s="1"/>
  <c r="D53" i="7"/>
  <c r="BM53" i="7" s="1"/>
  <c r="C53" i="7"/>
  <c r="BA53" i="7" s="1"/>
  <c r="AF53" i="7" s="1"/>
  <c r="BV52" i="7"/>
  <c r="BU52" i="7"/>
  <c r="BT52" i="7"/>
  <c r="BS52" i="7"/>
  <c r="BR52" i="7"/>
  <c r="BQ52" i="7"/>
  <c r="BP52" i="7"/>
  <c r="BO52" i="7"/>
  <c r="BN52" i="7"/>
  <c r="BL52" i="7"/>
  <c r="BK52" i="7"/>
  <c r="BJ52" i="7"/>
  <c r="BI52" i="7"/>
  <c r="BH52" i="7"/>
  <c r="BG52" i="7"/>
  <c r="BF52" i="7"/>
  <c r="BE52" i="7"/>
  <c r="BD52" i="7"/>
  <c r="E52" i="7"/>
  <c r="BC52" i="7" s="1"/>
  <c r="D52" i="7"/>
  <c r="BM52" i="7" s="1"/>
  <c r="C52" i="7"/>
  <c r="BA52" i="7" s="1"/>
  <c r="BV51" i="7"/>
  <c r="BU51" i="7"/>
  <c r="BT51" i="7"/>
  <c r="BS51" i="7"/>
  <c r="BR51" i="7"/>
  <c r="BQ51" i="7"/>
  <c r="BP51" i="7"/>
  <c r="BO51" i="7"/>
  <c r="BN51" i="7"/>
  <c r="BL51" i="7"/>
  <c r="BK51" i="7"/>
  <c r="BJ51" i="7"/>
  <c r="BI51" i="7"/>
  <c r="BH51" i="7"/>
  <c r="BG51" i="7"/>
  <c r="BF51" i="7"/>
  <c r="BE51" i="7"/>
  <c r="BD51" i="7"/>
  <c r="BB51" i="7"/>
  <c r="E51" i="7"/>
  <c r="BC51" i="7" s="1"/>
  <c r="D51" i="7"/>
  <c r="BM51" i="7" s="1"/>
  <c r="C51" i="7"/>
  <c r="BA51" i="7" s="1"/>
  <c r="AF51" i="7" s="1"/>
  <c r="BV50" i="7"/>
  <c r="BU50" i="7"/>
  <c r="BT50" i="7"/>
  <c r="BS50" i="7"/>
  <c r="BR50" i="7"/>
  <c r="BQ50" i="7"/>
  <c r="BP50" i="7"/>
  <c r="BO50" i="7"/>
  <c r="BN50" i="7"/>
  <c r="BL50" i="7"/>
  <c r="BK50" i="7"/>
  <c r="BJ50" i="7"/>
  <c r="BI50" i="7"/>
  <c r="BH50" i="7"/>
  <c r="BG50" i="7"/>
  <c r="BF50" i="7"/>
  <c r="BE50" i="7"/>
  <c r="BD50" i="7"/>
  <c r="E50" i="7"/>
  <c r="BC50" i="7" s="1"/>
  <c r="D50" i="7"/>
  <c r="BM50" i="7" s="1"/>
  <c r="C50" i="7"/>
  <c r="BA50" i="7" s="1"/>
  <c r="BV49" i="7"/>
  <c r="BU49" i="7"/>
  <c r="BT49" i="7"/>
  <c r="BS49" i="7"/>
  <c r="BR49" i="7"/>
  <c r="BQ49" i="7"/>
  <c r="BP49" i="7"/>
  <c r="BO49" i="7"/>
  <c r="BN49" i="7"/>
  <c r="BL49" i="7"/>
  <c r="BK49" i="7"/>
  <c r="BJ49" i="7"/>
  <c r="BI49" i="7"/>
  <c r="BH49" i="7"/>
  <c r="BG49" i="7"/>
  <c r="BF49" i="7"/>
  <c r="BE49" i="7"/>
  <c r="BD49" i="7"/>
  <c r="BB49" i="7"/>
  <c r="E49" i="7"/>
  <c r="BC49" i="7" s="1"/>
  <c r="D49" i="7"/>
  <c r="BM49" i="7" s="1"/>
  <c r="C49" i="7"/>
  <c r="BA49" i="7" s="1"/>
  <c r="AF49" i="7" s="1"/>
  <c r="BS48" i="7"/>
  <c r="BR48" i="7"/>
  <c r="BQ48" i="7"/>
  <c r="BP48" i="7"/>
  <c r="BO48" i="7"/>
  <c r="BM48" i="7"/>
  <c r="BK48" i="7"/>
  <c r="BJ48" i="7"/>
  <c r="BI48" i="7"/>
  <c r="BH48" i="7"/>
  <c r="BG48" i="7"/>
  <c r="BF48" i="7"/>
  <c r="BE48" i="7"/>
  <c r="BD48" i="7"/>
  <c r="BC48" i="7"/>
  <c r="BA48" i="7"/>
  <c r="AF48" i="7" s="1"/>
  <c r="E48" i="7"/>
  <c r="BN48" i="7" s="1"/>
  <c r="D48" i="7"/>
  <c r="BB48" i="7" s="1"/>
  <c r="C48" i="7"/>
  <c r="BL48" i="7" s="1"/>
  <c r="BS47" i="7"/>
  <c r="BR47" i="7"/>
  <c r="BQ47" i="7"/>
  <c r="BP47" i="7"/>
  <c r="BO47" i="7"/>
  <c r="BH47" i="7"/>
  <c r="BG47" i="7"/>
  <c r="BF47" i="7"/>
  <c r="BE47" i="7"/>
  <c r="BD47" i="7"/>
  <c r="BC47" i="7"/>
  <c r="E47" i="7"/>
  <c r="BN47" i="7" s="1"/>
  <c r="D47" i="7"/>
  <c r="BM47" i="7" s="1"/>
  <c r="C47" i="7"/>
  <c r="BA47" i="7" s="1"/>
  <c r="BP42" i="7"/>
  <c r="BO42" i="7"/>
  <c r="BN42" i="7"/>
  <c r="BM42" i="7"/>
  <c r="BL42" i="7"/>
  <c r="BE42" i="7"/>
  <c r="BD42" i="7"/>
  <c r="BC42" i="7"/>
  <c r="BB42" i="7"/>
  <c r="BA42" i="7"/>
  <c r="BP41" i="7"/>
  <c r="BO41" i="7"/>
  <c r="BN41" i="7"/>
  <c r="BM41" i="7"/>
  <c r="BL41" i="7"/>
  <c r="BE41" i="7"/>
  <c r="BD41" i="7"/>
  <c r="BC41" i="7"/>
  <c r="BB41" i="7"/>
  <c r="R41" i="7" s="1"/>
  <c r="BA41" i="7"/>
  <c r="BP40" i="7"/>
  <c r="BO40" i="7"/>
  <c r="BN40" i="7"/>
  <c r="BM40" i="7"/>
  <c r="BL40" i="7"/>
  <c r="BE40" i="7"/>
  <c r="BD40" i="7"/>
  <c r="BC40" i="7"/>
  <c r="BB40" i="7"/>
  <c r="BA40" i="7"/>
  <c r="R40" i="7" s="1"/>
  <c r="BP39" i="7"/>
  <c r="BO39" i="7"/>
  <c r="BN39" i="7"/>
  <c r="BM39" i="7"/>
  <c r="BL39" i="7"/>
  <c r="BE39" i="7"/>
  <c r="BD39" i="7"/>
  <c r="BC39" i="7"/>
  <c r="BB39" i="7"/>
  <c r="R39" i="7" s="1"/>
  <c r="BA39" i="7"/>
  <c r="BP38" i="7"/>
  <c r="BO38" i="7"/>
  <c r="BN38" i="7"/>
  <c r="BM38" i="7"/>
  <c r="BL38" i="7"/>
  <c r="BE38" i="7"/>
  <c r="BD38" i="7"/>
  <c r="BC38" i="7"/>
  <c r="BB38" i="7"/>
  <c r="BA38" i="7"/>
  <c r="R38" i="7" s="1"/>
  <c r="BP34" i="7"/>
  <c r="BO34" i="7"/>
  <c r="BN34" i="7"/>
  <c r="BM34" i="7"/>
  <c r="BL34" i="7"/>
  <c r="BE34" i="7"/>
  <c r="BD34" i="7"/>
  <c r="BC34" i="7"/>
  <c r="BB34" i="7"/>
  <c r="BA34" i="7"/>
  <c r="R34" i="7"/>
  <c r="BP33" i="7"/>
  <c r="BO33" i="7"/>
  <c r="BN33" i="7"/>
  <c r="BM33" i="7"/>
  <c r="BL33" i="7"/>
  <c r="BE33" i="7"/>
  <c r="BD33" i="7"/>
  <c r="BC33" i="7"/>
  <c r="BB33" i="7"/>
  <c r="BA33" i="7"/>
  <c r="BP32" i="7"/>
  <c r="BO32" i="7"/>
  <c r="BN32" i="7"/>
  <c r="BM32" i="7"/>
  <c r="BL32" i="7"/>
  <c r="BE32" i="7"/>
  <c r="BD32" i="7"/>
  <c r="BC32" i="7"/>
  <c r="BB32" i="7"/>
  <c r="BA32" i="7"/>
  <c r="R32" i="7"/>
  <c r="BP31" i="7"/>
  <c r="BO31" i="7"/>
  <c r="BN31" i="7"/>
  <c r="BM31" i="7"/>
  <c r="BL31" i="7"/>
  <c r="BE31" i="7"/>
  <c r="BD31" i="7"/>
  <c r="BC31" i="7"/>
  <c r="BB31" i="7"/>
  <c r="BA31" i="7"/>
  <c r="BP30" i="7"/>
  <c r="BO30" i="7"/>
  <c r="BN30" i="7"/>
  <c r="BM30" i="7"/>
  <c r="BL30" i="7"/>
  <c r="BE30" i="7"/>
  <c r="BD30" i="7"/>
  <c r="BC30" i="7"/>
  <c r="BB30" i="7"/>
  <c r="R30" i="7" s="1"/>
  <c r="BA30" i="7"/>
  <c r="BL26" i="7"/>
  <c r="BA26" i="7"/>
  <c r="N26" i="7"/>
  <c r="F26" i="7"/>
  <c r="BM25" i="7"/>
  <c r="BB25" i="7"/>
  <c r="N25" i="7"/>
  <c r="F25" i="7"/>
  <c r="BL24" i="7"/>
  <c r="BA24" i="7"/>
  <c r="N24" i="7"/>
  <c r="F24" i="7"/>
  <c r="BM23" i="7"/>
  <c r="BB23" i="7"/>
  <c r="N23" i="7"/>
  <c r="F23" i="7"/>
  <c r="BL22" i="7"/>
  <c r="BA22" i="7"/>
  <c r="N22" i="7"/>
  <c r="F22" i="7"/>
  <c r="BM21" i="7"/>
  <c r="BB21" i="7"/>
  <c r="N21" i="7"/>
  <c r="F21" i="7"/>
  <c r="BL20" i="7"/>
  <c r="BA20" i="7"/>
  <c r="N20" i="7"/>
  <c r="F20" i="7"/>
  <c r="BM19" i="7"/>
  <c r="BB19" i="7"/>
  <c r="N19" i="7"/>
  <c r="F19" i="7"/>
  <c r="BL18" i="7"/>
  <c r="BA18" i="7"/>
  <c r="N18" i="7"/>
  <c r="F18" i="7"/>
  <c r="BM17" i="7"/>
  <c r="BB17" i="7"/>
  <c r="N17" i="7"/>
  <c r="F17" i="7"/>
  <c r="BL16" i="7"/>
  <c r="BA16" i="7"/>
  <c r="N16" i="7"/>
  <c r="F16" i="7"/>
  <c r="BM15" i="7"/>
  <c r="BB15" i="7"/>
  <c r="N15" i="7"/>
  <c r="F15" i="7"/>
  <c r="BL14" i="7"/>
  <c r="BA14" i="7"/>
  <c r="N14" i="7"/>
  <c r="F14" i="7"/>
  <c r="BM13" i="7"/>
  <c r="BB13" i="7"/>
  <c r="N13" i="7"/>
  <c r="F13" i="7"/>
  <c r="BL12" i="7"/>
  <c r="BA12" i="7"/>
  <c r="N12" i="7"/>
  <c r="F12" i="7"/>
  <c r="BM11" i="7"/>
  <c r="BB11" i="7"/>
  <c r="N11" i="7"/>
  <c r="F11" i="7"/>
  <c r="A5" i="7"/>
  <c r="A4" i="7"/>
  <c r="A3" i="7"/>
  <c r="A2" i="7"/>
  <c r="AF70" i="8" l="1"/>
  <c r="AF83" i="7"/>
  <c r="BA13" i="7"/>
  <c r="Q13" i="7" s="1"/>
  <c r="BL13" i="7"/>
  <c r="BB18" i="7"/>
  <c r="Q18" i="7" s="1"/>
  <c r="BM18" i="7"/>
  <c r="BB14" i="7"/>
  <c r="BM14" i="7"/>
  <c r="BA17" i="7"/>
  <c r="Q17" i="7" s="1"/>
  <c r="BL17" i="7"/>
  <c r="BB22" i="7"/>
  <c r="Q22" i="7" s="1"/>
  <c r="BM22" i="7"/>
  <c r="BA25" i="7"/>
  <c r="Q25" i="7" s="1"/>
  <c r="BL25" i="7"/>
  <c r="R31" i="7"/>
  <c r="R42" i="7"/>
  <c r="BL47" i="7"/>
  <c r="BL11" i="7"/>
  <c r="BA11" i="7"/>
  <c r="Q11" i="7" s="1"/>
  <c r="A200" i="7" s="1"/>
  <c r="Q14" i="7"/>
  <c r="BM16" i="7"/>
  <c r="BB16" i="7"/>
  <c r="Q16" i="7" s="1"/>
  <c r="BL19" i="7"/>
  <c r="BA19" i="7"/>
  <c r="Q19" i="7" s="1"/>
  <c r="BM24" i="7"/>
  <c r="BB24" i="7"/>
  <c r="R33" i="7"/>
  <c r="BB50" i="7"/>
  <c r="AF50" i="7" s="1"/>
  <c r="BB54" i="7"/>
  <c r="AF54" i="7" s="1"/>
  <c r="BB58" i="7"/>
  <c r="AF58" i="7" s="1"/>
  <c r="BB62" i="7"/>
  <c r="AF62" i="7" s="1"/>
  <c r="BB72" i="7"/>
  <c r="AF72" i="7" s="1"/>
  <c r="BB76" i="7"/>
  <c r="AF76" i="7" s="1"/>
  <c r="BB80" i="7"/>
  <c r="AF80" i="7" s="1"/>
  <c r="BM81" i="7"/>
  <c r="BB81" i="7"/>
  <c r="AF81" i="7" s="1"/>
  <c r="BB82" i="7"/>
  <c r="BB84" i="7"/>
  <c r="BB86" i="7"/>
  <c r="BA21" i="7"/>
  <c r="Q21" i="7" s="1"/>
  <c r="BL21" i="7"/>
  <c r="Q24" i="7"/>
  <c r="BB26" i="7"/>
  <c r="Q26" i="7" s="1"/>
  <c r="BM26" i="7"/>
  <c r="AF82" i="7"/>
  <c r="AF84" i="7"/>
  <c r="AF86" i="7"/>
  <c r="BM12" i="7"/>
  <c r="BB12" i="7"/>
  <c r="Q12" i="7" s="1"/>
  <c r="BL15" i="7"/>
  <c r="BA15" i="7"/>
  <c r="Q15" i="7" s="1"/>
  <c r="BM20" i="7"/>
  <c r="BB20" i="7"/>
  <c r="Q20" i="7" s="1"/>
  <c r="BL23" i="7"/>
  <c r="BA23" i="7"/>
  <c r="Q23" i="7" s="1"/>
  <c r="BB52" i="7"/>
  <c r="AF52" i="7" s="1"/>
  <c r="BB56" i="7"/>
  <c r="AF56" i="7" s="1"/>
  <c r="BB60" i="7"/>
  <c r="AF60" i="7" s="1"/>
  <c r="BB64" i="7"/>
  <c r="AF64" i="7" s="1"/>
  <c r="BB74" i="7"/>
  <c r="AF74" i="7" s="1"/>
  <c r="BB78" i="7"/>
  <c r="AF78" i="7" s="1"/>
  <c r="BB83" i="7"/>
  <c r="BB85" i="7"/>
  <c r="AF85" i="7" s="1"/>
  <c r="BB47" i="7"/>
  <c r="AF47" i="7" s="1"/>
  <c r="BC69" i="7"/>
  <c r="BC70" i="7"/>
  <c r="BA69" i="7"/>
  <c r="BA70" i="7"/>
  <c r="AF70" i="7" s="1"/>
  <c r="BV86" i="6"/>
  <c r="BU86" i="6"/>
  <c r="BT86" i="6"/>
  <c r="BS86" i="6"/>
  <c r="BR86" i="6"/>
  <c r="BQ86" i="6"/>
  <c r="BP86" i="6"/>
  <c r="BO86" i="6"/>
  <c r="BL86" i="6"/>
  <c r="BK86" i="6"/>
  <c r="BJ86" i="6"/>
  <c r="BI86" i="6"/>
  <c r="BH86" i="6"/>
  <c r="BG86" i="6"/>
  <c r="BF86" i="6"/>
  <c r="BE86" i="6"/>
  <c r="BD86" i="6"/>
  <c r="E86" i="6"/>
  <c r="BN86" i="6" s="1"/>
  <c r="D86" i="6"/>
  <c r="BB86" i="6" s="1"/>
  <c r="C86" i="6"/>
  <c r="BA86" i="6" s="1"/>
  <c r="BV85" i="6"/>
  <c r="BU85" i="6"/>
  <c r="BT85" i="6"/>
  <c r="BS85" i="6"/>
  <c r="BR85" i="6"/>
  <c r="BQ85" i="6"/>
  <c r="BP85" i="6"/>
  <c r="BO85" i="6"/>
  <c r="BN85" i="6"/>
  <c r="BK85" i="6"/>
  <c r="BJ85" i="6"/>
  <c r="BI85" i="6"/>
  <c r="BH85" i="6"/>
  <c r="BG85" i="6"/>
  <c r="BF85" i="6"/>
  <c r="BE85" i="6"/>
  <c r="BD85" i="6"/>
  <c r="BA85" i="6"/>
  <c r="E85" i="6"/>
  <c r="BC85" i="6" s="1"/>
  <c r="D85" i="6"/>
  <c r="BB85" i="6" s="1"/>
  <c r="C85" i="6"/>
  <c r="BL85" i="6" s="1"/>
  <c r="BV84" i="6"/>
  <c r="BU84" i="6"/>
  <c r="BT84" i="6"/>
  <c r="BS84" i="6"/>
  <c r="BR84" i="6"/>
  <c r="BQ84" i="6"/>
  <c r="BP84" i="6"/>
  <c r="BO84" i="6"/>
  <c r="BL84" i="6"/>
  <c r="BK84" i="6"/>
  <c r="BJ84" i="6"/>
  <c r="BI84" i="6"/>
  <c r="BH84" i="6"/>
  <c r="BG84" i="6"/>
  <c r="BF84" i="6"/>
  <c r="BE84" i="6"/>
  <c r="BD84" i="6"/>
  <c r="E84" i="6"/>
  <c r="BN84" i="6" s="1"/>
  <c r="D84" i="6"/>
  <c r="BB84" i="6" s="1"/>
  <c r="C84" i="6"/>
  <c r="BA84" i="6" s="1"/>
  <c r="BV83" i="6"/>
  <c r="BU83" i="6"/>
  <c r="BT83" i="6"/>
  <c r="BS83" i="6"/>
  <c r="BR83" i="6"/>
  <c r="BQ83" i="6"/>
  <c r="BP83" i="6"/>
  <c r="BO83" i="6"/>
  <c r="BN83" i="6"/>
  <c r="BK83" i="6"/>
  <c r="BJ83" i="6"/>
  <c r="BI83" i="6"/>
  <c r="BH83" i="6"/>
  <c r="BG83" i="6"/>
  <c r="BF83" i="6"/>
  <c r="BE83" i="6"/>
  <c r="BD83" i="6"/>
  <c r="BB83" i="6"/>
  <c r="E83" i="6"/>
  <c r="BC83" i="6" s="1"/>
  <c r="D83" i="6"/>
  <c r="BM83" i="6" s="1"/>
  <c r="C83" i="6"/>
  <c r="BL83" i="6" s="1"/>
  <c r="BV82" i="6"/>
  <c r="BU82" i="6"/>
  <c r="BT82" i="6"/>
  <c r="BS82" i="6"/>
  <c r="BR82" i="6"/>
  <c r="BQ82" i="6"/>
  <c r="BP82" i="6"/>
  <c r="BO82" i="6"/>
  <c r="BL82" i="6"/>
  <c r="BK82" i="6"/>
  <c r="BJ82" i="6"/>
  <c r="BI82" i="6"/>
  <c r="BH82" i="6"/>
  <c r="BG82" i="6"/>
  <c r="BF82" i="6"/>
  <c r="BE82" i="6"/>
  <c r="BD82" i="6"/>
  <c r="E82" i="6"/>
  <c r="BN82" i="6" s="1"/>
  <c r="D82" i="6"/>
  <c r="BB82" i="6" s="1"/>
  <c r="C82" i="6"/>
  <c r="BA82" i="6" s="1"/>
  <c r="BV81" i="6"/>
  <c r="BU81" i="6"/>
  <c r="BT81" i="6"/>
  <c r="BS81" i="6"/>
  <c r="BR81" i="6"/>
  <c r="BQ81" i="6"/>
  <c r="BP81" i="6"/>
  <c r="BO81" i="6"/>
  <c r="BN81" i="6"/>
  <c r="BK81" i="6"/>
  <c r="BJ81" i="6"/>
  <c r="BI81" i="6"/>
  <c r="BH81" i="6"/>
  <c r="BG81" i="6"/>
  <c r="BF81" i="6"/>
  <c r="BE81" i="6"/>
  <c r="BD81" i="6"/>
  <c r="BA81" i="6"/>
  <c r="E81" i="6"/>
  <c r="BC81" i="6" s="1"/>
  <c r="D81" i="6"/>
  <c r="BM81" i="6" s="1"/>
  <c r="C81" i="6"/>
  <c r="BL81" i="6" s="1"/>
  <c r="BV80" i="6"/>
  <c r="BU80" i="6"/>
  <c r="BT80" i="6"/>
  <c r="BS80" i="6"/>
  <c r="BR80" i="6"/>
  <c r="BQ80" i="6"/>
  <c r="BP80" i="6"/>
  <c r="BO80" i="6"/>
  <c r="BL80" i="6"/>
  <c r="BK80" i="6"/>
  <c r="BJ80" i="6"/>
  <c r="BI80" i="6"/>
  <c r="BH80" i="6"/>
  <c r="BG80" i="6"/>
  <c r="BF80" i="6"/>
  <c r="BE80" i="6"/>
  <c r="BD80" i="6"/>
  <c r="BC80" i="6"/>
  <c r="AF80" i="6"/>
  <c r="E80" i="6"/>
  <c r="BN80" i="6" s="1"/>
  <c r="D80" i="6"/>
  <c r="BB80" i="6" s="1"/>
  <c r="C80" i="6"/>
  <c r="BA80" i="6" s="1"/>
  <c r="BV79" i="6"/>
  <c r="BU79" i="6"/>
  <c r="BT79" i="6"/>
  <c r="BS79" i="6"/>
  <c r="BR79" i="6"/>
  <c r="BQ79" i="6"/>
  <c r="BP79" i="6"/>
  <c r="BO79" i="6"/>
  <c r="BN79" i="6"/>
  <c r="BK79" i="6"/>
  <c r="BJ79" i="6"/>
  <c r="BI79" i="6"/>
  <c r="BH79" i="6"/>
  <c r="BG79" i="6"/>
  <c r="BF79" i="6"/>
  <c r="BE79" i="6"/>
  <c r="BD79" i="6"/>
  <c r="BB79" i="6"/>
  <c r="E79" i="6"/>
  <c r="BC79" i="6" s="1"/>
  <c r="D79" i="6"/>
  <c r="BM79" i="6" s="1"/>
  <c r="C79" i="6"/>
  <c r="BL79" i="6" s="1"/>
  <c r="BV78" i="6"/>
  <c r="BU78" i="6"/>
  <c r="BT78" i="6"/>
  <c r="BS78" i="6"/>
  <c r="BR78" i="6"/>
  <c r="BQ78" i="6"/>
  <c r="BP78" i="6"/>
  <c r="BO78" i="6"/>
  <c r="BL78" i="6"/>
  <c r="BK78" i="6"/>
  <c r="BJ78" i="6"/>
  <c r="BI78" i="6"/>
  <c r="BH78" i="6"/>
  <c r="BG78" i="6"/>
  <c r="BF78" i="6"/>
  <c r="BE78" i="6"/>
  <c r="BD78" i="6"/>
  <c r="BC78" i="6"/>
  <c r="E78" i="6"/>
  <c r="BN78" i="6" s="1"/>
  <c r="D78" i="6"/>
  <c r="BB78" i="6" s="1"/>
  <c r="C78" i="6"/>
  <c r="BA78" i="6" s="1"/>
  <c r="AF78" i="6" s="1"/>
  <c r="BV77" i="6"/>
  <c r="BU77" i="6"/>
  <c r="BT77" i="6"/>
  <c r="BS77" i="6"/>
  <c r="BR77" i="6"/>
  <c r="BQ77" i="6"/>
  <c r="BP77" i="6"/>
  <c r="BO77" i="6"/>
  <c r="BN77" i="6"/>
  <c r="BK77" i="6"/>
  <c r="BJ77" i="6"/>
  <c r="BI77" i="6"/>
  <c r="BH77" i="6"/>
  <c r="BG77" i="6"/>
  <c r="BF77" i="6"/>
  <c r="BE77" i="6"/>
  <c r="BD77" i="6"/>
  <c r="BA77" i="6"/>
  <c r="E77" i="6"/>
  <c r="BC77" i="6" s="1"/>
  <c r="D77" i="6"/>
  <c r="BB77" i="6" s="1"/>
  <c r="C77" i="6"/>
  <c r="BL77" i="6" s="1"/>
  <c r="BV76" i="6"/>
  <c r="BU76" i="6"/>
  <c r="BT76" i="6"/>
  <c r="BS76" i="6"/>
  <c r="BR76" i="6"/>
  <c r="BQ76" i="6"/>
  <c r="BP76" i="6"/>
  <c r="BO76" i="6"/>
  <c r="BL76" i="6"/>
  <c r="BK76" i="6"/>
  <c r="BJ76" i="6"/>
  <c r="BI76" i="6"/>
  <c r="BH76" i="6"/>
  <c r="BG76" i="6"/>
  <c r="BF76" i="6"/>
  <c r="BE76" i="6"/>
  <c r="BD76" i="6"/>
  <c r="E76" i="6"/>
  <c r="BN76" i="6" s="1"/>
  <c r="D76" i="6"/>
  <c r="BB76" i="6" s="1"/>
  <c r="C76" i="6"/>
  <c r="BA76" i="6" s="1"/>
  <c r="BV75" i="6"/>
  <c r="BU75" i="6"/>
  <c r="BT75" i="6"/>
  <c r="BS75" i="6"/>
  <c r="BR75" i="6"/>
  <c r="BQ75" i="6"/>
  <c r="BP75" i="6"/>
  <c r="BO75" i="6"/>
  <c r="BN75" i="6"/>
  <c r="BK75" i="6"/>
  <c r="BJ75" i="6"/>
  <c r="BI75" i="6"/>
  <c r="BH75" i="6"/>
  <c r="BG75" i="6"/>
  <c r="BF75" i="6"/>
  <c r="BE75" i="6"/>
  <c r="BD75" i="6"/>
  <c r="BB75" i="6"/>
  <c r="E75" i="6"/>
  <c r="BC75" i="6" s="1"/>
  <c r="D75" i="6"/>
  <c r="BM75" i="6" s="1"/>
  <c r="C75" i="6"/>
  <c r="BL75" i="6" s="1"/>
  <c r="BV74" i="6"/>
  <c r="BU74" i="6"/>
  <c r="BT74" i="6"/>
  <c r="BS74" i="6"/>
  <c r="BR74" i="6"/>
  <c r="BQ74" i="6"/>
  <c r="BP74" i="6"/>
  <c r="BO74" i="6"/>
  <c r="BL74" i="6"/>
  <c r="BK74" i="6"/>
  <c r="BJ74" i="6"/>
  <c r="BI74" i="6"/>
  <c r="BH74" i="6"/>
  <c r="BG74" i="6"/>
  <c r="BF74" i="6"/>
  <c r="BE74" i="6"/>
  <c r="BD74" i="6"/>
  <c r="E74" i="6"/>
  <c r="BN74" i="6" s="1"/>
  <c r="D74" i="6"/>
  <c r="BB74" i="6" s="1"/>
  <c r="C74" i="6"/>
  <c r="BA74" i="6" s="1"/>
  <c r="BV73" i="6"/>
  <c r="BU73" i="6"/>
  <c r="BT73" i="6"/>
  <c r="BS73" i="6"/>
  <c r="BR73" i="6"/>
  <c r="BQ73" i="6"/>
  <c r="BP73" i="6"/>
  <c r="BO73" i="6"/>
  <c r="BN73" i="6"/>
  <c r="BK73" i="6"/>
  <c r="BJ73" i="6"/>
  <c r="BI73" i="6"/>
  <c r="BH73" i="6"/>
  <c r="BG73" i="6"/>
  <c r="BF73" i="6"/>
  <c r="BE73" i="6"/>
  <c r="BD73" i="6"/>
  <c r="BA73" i="6"/>
  <c r="E73" i="6"/>
  <c r="BC73" i="6" s="1"/>
  <c r="D73" i="6"/>
  <c r="BM73" i="6" s="1"/>
  <c r="C73" i="6"/>
  <c r="BL73" i="6" s="1"/>
  <c r="BV72" i="6"/>
  <c r="BU72" i="6"/>
  <c r="BT72" i="6"/>
  <c r="BS72" i="6"/>
  <c r="BR72" i="6"/>
  <c r="BQ72" i="6"/>
  <c r="BP72" i="6"/>
  <c r="BO72" i="6"/>
  <c r="BL72" i="6"/>
  <c r="BK72" i="6"/>
  <c r="BJ72" i="6"/>
  <c r="BI72" i="6"/>
  <c r="BH72" i="6"/>
  <c r="BG72" i="6"/>
  <c r="BF72" i="6"/>
  <c r="BE72" i="6"/>
  <c r="BD72" i="6"/>
  <c r="BC72" i="6"/>
  <c r="AF72" i="6"/>
  <c r="E72" i="6"/>
  <c r="BN72" i="6" s="1"/>
  <c r="D72" i="6"/>
  <c r="BB72" i="6" s="1"/>
  <c r="C72" i="6"/>
  <c r="BA72" i="6" s="1"/>
  <c r="BV71" i="6"/>
  <c r="BU71" i="6"/>
  <c r="BT71" i="6"/>
  <c r="BS71" i="6"/>
  <c r="BR71" i="6"/>
  <c r="BQ71" i="6"/>
  <c r="BP71" i="6"/>
  <c r="BO71" i="6"/>
  <c r="BN71" i="6"/>
  <c r="BK71" i="6"/>
  <c r="BJ71" i="6"/>
  <c r="BI71" i="6"/>
  <c r="BH71" i="6"/>
  <c r="BG71" i="6"/>
  <c r="BF71" i="6"/>
  <c r="BE71" i="6"/>
  <c r="BD71" i="6"/>
  <c r="BB71" i="6"/>
  <c r="E71" i="6"/>
  <c r="BC71" i="6" s="1"/>
  <c r="D71" i="6"/>
  <c r="BM71" i="6" s="1"/>
  <c r="C71" i="6"/>
  <c r="BL71" i="6" s="1"/>
  <c r="BS70" i="6"/>
  <c r="BR70" i="6"/>
  <c r="BQ70" i="6"/>
  <c r="BP70" i="6"/>
  <c r="BO70" i="6"/>
  <c r="BM70" i="6"/>
  <c r="BH70" i="6"/>
  <c r="BG70" i="6"/>
  <c r="BF70" i="6"/>
  <c r="BE70" i="6"/>
  <c r="BD70" i="6"/>
  <c r="BA70" i="6"/>
  <c r="E70" i="6"/>
  <c r="BN70" i="6" s="1"/>
  <c r="D70" i="6"/>
  <c r="BB70" i="6" s="1"/>
  <c r="C70" i="6"/>
  <c r="BL70" i="6" s="1"/>
  <c r="BS69" i="6"/>
  <c r="BR69" i="6"/>
  <c r="BQ69" i="6"/>
  <c r="BP69" i="6"/>
  <c r="BO69" i="6"/>
  <c r="BH69" i="6"/>
  <c r="BG69" i="6"/>
  <c r="BF69" i="6"/>
  <c r="BE69" i="6"/>
  <c r="BD69" i="6"/>
  <c r="BB69" i="6"/>
  <c r="E69" i="6"/>
  <c r="BN69" i="6" s="1"/>
  <c r="D69" i="6"/>
  <c r="BM69" i="6" s="1"/>
  <c r="C69" i="6"/>
  <c r="BA69" i="6" s="1"/>
  <c r="BV64" i="6"/>
  <c r="BU64" i="6"/>
  <c r="BT64" i="6"/>
  <c r="BS64" i="6"/>
  <c r="BR64" i="6"/>
  <c r="BQ64" i="6"/>
  <c r="BP64" i="6"/>
  <c r="BO64" i="6"/>
  <c r="BL64" i="6"/>
  <c r="BK64" i="6"/>
  <c r="BJ64" i="6"/>
  <c r="BI64" i="6"/>
  <c r="BH64" i="6"/>
  <c r="BG64" i="6"/>
  <c r="BF64" i="6"/>
  <c r="BE64" i="6"/>
  <c r="BD64" i="6"/>
  <c r="E64" i="6"/>
  <c r="BN64" i="6" s="1"/>
  <c r="D64" i="6"/>
  <c r="BB64" i="6" s="1"/>
  <c r="C64" i="6"/>
  <c r="BA64" i="6" s="1"/>
  <c r="BV63" i="6"/>
  <c r="BU63" i="6"/>
  <c r="BT63" i="6"/>
  <c r="BS63" i="6"/>
  <c r="BR63" i="6"/>
  <c r="BQ63" i="6"/>
  <c r="BP63" i="6"/>
  <c r="BO63" i="6"/>
  <c r="BN63" i="6"/>
  <c r="BK63" i="6"/>
  <c r="BJ63" i="6"/>
  <c r="BI63" i="6"/>
  <c r="BH63" i="6"/>
  <c r="BG63" i="6"/>
  <c r="BF63" i="6"/>
  <c r="BE63" i="6"/>
  <c r="BD63" i="6"/>
  <c r="BA63" i="6"/>
  <c r="E63" i="6"/>
  <c r="BC63" i="6" s="1"/>
  <c r="D63" i="6"/>
  <c r="BM63" i="6" s="1"/>
  <c r="C63" i="6"/>
  <c r="BL63" i="6" s="1"/>
  <c r="BV62" i="6"/>
  <c r="BU62" i="6"/>
  <c r="BT62" i="6"/>
  <c r="BS62" i="6"/>
  <c r="BR62" i="6"/>
  <c r="BQ62" i="6"/>
  <c r="BP62" i="6"/>
  <c r="BO62" i="6"/>
  <c r="BL62" i="6"/>
  <c r="BK62" i="6"/>
  <c r="BJ62" i="6"/>
  <c r="BI62" i="6"/>
  <c r="BH62" i="6"/>
  <c r="BG62" i="6"/>
  <c r="BF62" i="6"/>
  <c r="BE62" i="6"/>
  <c r="BD62" i="6"/>
  <c r="BC62" i="6"/>
  <c r="AF62" i="6"/>
  <c r="E62" i="6"/>
  <c r="BN62" i="6" s="1"/>
  <c r="D62" i="6"/>
  <c r="BB62" i="6" s="1"/>
  <c r="C62" i="6"/>
  <c r="BA62" i="6" s="1"/>
  <c r="BV61" i="6"/>
  <c r="BU61" i="6"/>
  <c r="BT61" i="6"/>
  <c r="BS61" i="6"/>
  <c r="BR61" i="6"/>
  <c r="BQ61" i="6"/>
  <c r="BP61" i="6"/>
  <c r="BO61" i="6"/>
  <c r="BN61" i="6"/>
  <c r="BK61" i="6"/>
  <c r="BJ61" i="6"/>
  <c r="BI61" i="6"/>
  <c r="BH61" i="6"/>
  <c r="BG61" i="6"/>
  <c r="BF61" i="6"/>
  <c r="BE61" i="6"/>
  <c r="BD61" i="6"/>
  <c r="BB61" i="6"/>
  <c r="E61" i="6"/>
  <c r="BC61" i="6" s="1"/>
  <c r="D61" i="6"/>
  <c r="BM61" i="6" s="1"/>
  <c r="C61" i="6"/>
  <c r="BL61" i="6" s="1"/>
  <c r="BV60" i="6"/>
  <c r="BU60" i="6"/>
  <c r="BT60" i="6"/>
  <c r="BS60" i="6"/>
  <c r="BR60" i="6"/>
  <c r="BQ60" i="6"/>
  <c r="BP60" i="6"/>
  <c r="BO60" i="6"/>
  <c r="BL60" i="6"/>
  <c r="BK60" i="6"/>
  <c r="BJ60" i="6"/>
  <c r="BI60" i="6"/>
  <c r="BH60" i="6"/>
  <c r="BG60" i="6"/>
  <c r="BF60" i="6"/>
  <c r="BE60" i="6"/>
  <c r="BD60" i="6"/>
  <c r="BC60" i="6"/>
  <c r="E60" i="6"/>
  <c r="BN60" i="6" s="1"/>
  <c r="D60" i="6"/>
  <c r="BB60" i="6" s="1"/>
  <c r="C60" i="6"/>
  <c r="BA60" i="6" s="1"/>
  <c r="AF60" i="6" s="1"/>
  <c r="BV59" i="6"/>
  <c r="BU59" i="6"/>
  <c r="BT59" i="6"/>
  <c r="BS59" i="6"/>
  <c r="BR59" i="6"/>
  <c r="BQ59" i="6"/>
  <c r="BP59" i="6"/>
  <c r="BO59" i="6"/>
  <c r="BN59" i="6"/>
  <c r="BK59" i="6"/>
  <c r="BJ59" i="6"/>
  <c r="BI59" i="6"/>
  <c r="BH59" i="6"/>
  <c r="BG59" i="6"/>
  <c r="BF59" i="6"/>
  <c r="BE59" i="6"/>
  <c r="BD59" i="6"/>
  <c r="BA59" i="6"/>
  <c r="E59" i="6"/>
  <c r="BC59" i="6" s="1"/>
  <c r="D59" i="6"/>
  <c r="BB59" i="6" s="1"/>
  <c r="C59" i="6"/>
  <c r="BL59" i="6" s="1"/>
  <c r="BV58" i="6"/>
  <c r="BU58" i="6"/>
  <c r="BT58" i="6"/>
  <c r="BS58" i="6"/>
  <c r="BR58" i="6"/>
  <c r="BQ58" i="6"/>
  <c r="BP58" i="6"/>
  <c r="BO58" i="6"/>
  <c r="BL58" i="6"/>
  <c r="BK58" i="6"/>
  <c r="BJ58" i="6"/>
  <c r="BI58" i="6"/>
  <c r="BH58" i="6"/>
  <c r="BG58" i="6"/>
  <c r="BF58" i="6"/>
  <c r="BE58" i="6"/>
  <c r="BD58" i="6"/>
  <c r="E58" i="6"/>
  <c r="BN58" i="6" s="1"/>
  <c r="D58" i="6"/>
  <c r="BB58" i="6" s="1"/>
  <c r="C58" i="6"/>
  <c r="BA58" i="6" s="1"/>
  <c r="BV57" i="6"/>
  <c r="BU57" i="6"/>
  <c r="BT57" i="6"/>
  <c r="BS57" i="6"/>
  <c r="BR57" i="6"/>
  <c r="BQ57" i="6"/>
  <c r="BP57" i="6"/>
  <c r="BO57" i="6"/>
  <c r="BN57" i="6"/>
  <c r="BK57" i="6"/>
  <c r="BJ57" i="6"/>
  <c r="BI57" i="6"/>
  <c r="BH57" i="6"/>
  <c r="BG57" i="6"/>
  <c r="BF57" i="6"/>
  <c r="BE57" i="6"/>
  <c r="BD57" i="6"/>
  <c r="BB57" i="6"/>
  <c r="E57" i="6"/>
  <c r="BC57" i="6" s="1"/>
  <c r="D57" i="6"/>
  <c r="BM57" i="6" s="1"/>
  <c r="C57" i="6"/>
  <c r="BL57" i="6" s="1"/>
  <c r="BV56" i="6"/>
  <c r="BU56" i="6"/>
  <c r="BT56" i="6"/>
  <c r="BS56" i="6"/>
  <c r="BR56" i="6"/>
  <c r="BQ56" i="6"/>
  <c r="BP56" i="6"/>
  <c r="BO56" i="6"/>
  <c r="BL56" i="6"/>
  <c r="BK56" i="6"/>
  <c r="BJ56" i="6"/>
  <c r="BI56" i="6"/>
  <c r="BH56" i="6"/>
  <c r="BG56" i="6"/>
  <c r="BF56" i="6"/>
  <c r="BE56" i="6"/>
  <c r="BD56" i="6"/>
  <c r="E56" i="6"/>
  <c r="BN56" i="6" s="1"/>
  <c r="D56" i="6"/>
  <c r="BB56" i="6" s="1"/>
  <c r="C56" i="6"/>
  <c r="BA56" i="6" s="1"/>
  <c r="BV55" i="6"/>
  <c r="BU55" i="6"/>
  <c r="BT55" i="6"/>
  <c r="BS55" i="6"/>
  <c r="BR55" i="6"/>
  <c r="BQ55" i="6"/>
  <c r="BP55" i="6"/>
  <c r="BO55" i="6"/>
  <c r="BN55" i="6"/>
  <c r="BK55" i="6"/>
  <c r="BJ55" i="6"/>
  <c r="BI55" i="6"/>
  <c r="BH55" i="6"/>
  <c r="BG55" i="6"/>
  <c r="BF55" i="6"/>
  <c r="BE55" i="6"/>
  <c r="BD55" i="6"/>
  <c r="BA55" i="6"/>
  <c r="E55" i="6"/>
  <c r="BC55" i="6" s="1"/>
  <c r="D55" i="6"/>
  <c r="BM55" i="6" s="1"/>
  <c r="C55" i="6"/>
  <c r="BL55" i="6" s="1"/>
  <c r="BV54" i="6"/>
  <c r="BU54" i="6"/>
  <c r="BT54" i="6"/>
  <c r="BS54" i="6"/>
  <c r="BR54" i="6"/>
  <c r="BQ54" i="6"/>
  <c r="BP54" i="6"/>
  <c r="BO54" i="6"/>
  <c r="BL54" i="6"/>
  <c r="BK54" i="6"/>
  <c r="BJ54" i="6"/>
  <c r="BI54" i="6"/>
  <c r="BH54" i="6"/>
  <c r="BG54" i="6"/>
  <c r="BF54" i="6"/>
  <c r="BE54" i="6"/>
  <c r="BD54" i="6"/>
  <c r="BC54" i="6"/>
  <c r="AF54" i="6"/>
  <c r="E54" i="6"/>
  <c r="BN54" i="6" s="1"/>
  <c r="D54" i="6"/>
  <c r="BB54" i="6" s="1"/>
  <c r="C54" i="6"/>
  <c r="BA54" i="6" s="1"/>
  <c r="BV53" i="6"/>
  <c r="BU53" i="6"/>
  <c r="BT53" i="6"/>
  <c r="BS53" i="6"/>
  <c r="BR53" i="6"/>
  <c r="BQ53" i="6"/>
  <c r="BP53" i="6"/>
  <c r="BO53" i="6"/>
  <c r="BN53" i="6"/>
  <c r="BK53" i="6"/>
  <c r="BJ53" i="6"/>
  <c r="BI53" i="6"/>
  <c r="BH53" i="6"/>
  <c r="BG53" i="6"/>
  <c r="BF53" i="6"/>
  <c r="BE53" i="6"/>
  <c r="BD53" i="6"/>
  <c r="BB53" i="6"/>
  <c r="E53" i="6"/>
  <c r="BC53" i="6" s="1"/>
  <c r="D53" i="6"/>
  <c r="BM53" i="6" s="1"/>
  <c r="C53" i="6"/>
  <c r="BL53" i="6" s="1"/>
  <c r="BV52" i="6"/>
  <c r="BU52" i="6"/>
  <c r="BT52" i="6"/>
  <c r="BS52" i="6"/>
  <c r="BR52" i="6"/>
  <c r="BQ52" i="6"/>
  <c r="BP52" i="6"/>
  <c r="BO52" i="6"/>
  <c r="BL52" i="6"/>
  <c r="BK52" i="6"/>
  <c r="BJ52" i="6"/>
  <c r="BI52" i="6"/>
  <c r="BH52" i="6"/>
  <c r="BG52" i="6"/>
  <c r="BF52" i="6"/>
  <c r="BE52" i="6"/>
  <c r="BD52" i="6"/>
  <c r="BC52" i="6"/>
  <c r="E52" i="6"/>
  <c r="BN52" i="6" s="1"/>
  <c r="D52" i="6"/>
  <c r="BB52" i="6" s="1"/>
  <c r="C52" i="6"/>
  <c r="BA52" i="6" s="1"/>
  <c r="AF52" i="6" s="1"/>
  <c r="BV51" i="6"/>
  <c r="BU51" i="6"/>
  <c r="BT51" i="6"/>
  <c r="BS51" i="6"/>
  <c r="BR51" i="6"/>
  <c r="BQ51" i="6"/>
  <c r="BP51" i="6"/>
  <c r="BO51" i="6"/>
  <c r="BN51" i="6"/>
  <c r="BK51" i="6"/>
  <c r="BJ51" i="6"/>
  <c r="BI51" i="6"/>
  <c r="BH51" i="6"/>
  <c r="BG51" i="6"/>
  <c r="BF51" i="6"/>
  <c r="BE51" i="6"/>
  <c r="BD51" i="6"/>
  <c r="BA51" i="6"/>
  <c r="E51" i="6"/>
  <c r="BC51" i="6" s="1"/>
  <c r="D51" i="6"/>
  <c r="BB51" i="6" s="1"/>
  <c r="C51" i="6"/>
  <c r="BL51" i="6" s="1"/>
  <c r="BV50" i="6"/>
  <c r="BU50" i="6"/>
  <c r="BT50" i="6"/>
  <c r="BS50" i="6"/>
  <c r="BR50" i="6"/>
  <c r="BQ50" i="6"/>
  <c r="BP50" i="6"/>
  <c r="BO50" i="6"/>
  <c r="BL50" i="6"/>
  <c r="BK50" i="6"/>
  <c r="BJ50" i="6"/>
  <c r="BI50" i="6"/>
  <c r="BH50" i="6"/>
  <c r="BG50" i="6"/>
  <c r="BF50" i="6"/>
  <c r="BE50" i="6"/>
  <c r="BD50" i="6"/>
  <c r="E50" i="6"/>
  <c r="BN50" i="6" s="1"/>
  <c r="D50" i="6"/>
  <c r="BB50" i="6" s="1"/>
  <c r="C50" i="6"/>
  <c r="BA50" i="6" s="1"/>
  <c r="BV49" i="6"/>
  <c r="BU49" i="6"/>
  <c r="BT49" i="6"/>
  <c r="BS49" i="6"/>
  <c r="BR49" i="6"/>
  <c r="BQ49" i="6"/>
  <c r="BP49" i="6"/>
  <c r="BO49" i="6"/>
  <c r="BN49" i="6"/>
  <c r="BK49" i="6"/>
  <c r="BJ49" i="6"/>
  <c r="BI49" i="6"/>
  <c r="BH49" i="6"/>
  <c r="BG49" i="6"/>
  <c r="BF49" i="6"/>
  <c r="BE49" i="6"/>
  <c r="BD49" i="6"/>
  <c r="BB49" i="6"/>
  <c r="E49" i="6"/>
  <c r="BC49" i="6" s="1"/>
  <c r="D49" i="6"/>
  <c r="BM49" i="6" s="1"/>
  <c r="C49" i="6"/>
  <c r="BL49" i="6" s="1"/>
  <c r="BS48" i="6"/>
  <c r="BR48" i="6"/>
  <c r="BQ48" i="6"/>
  <c r="BP48" i="6"/>
  <c r="BO48" i="6"/>
  <c r="BM48" i="6"/>
  <c r="BK48" i="6"/>
  <c r="BJ48" i="6"/>
  <c r="BI48" i="6"/>
  <c r="BH48" i="6"/>
  <c r="BG48" i="6"/>
  <c r="BF48" i="6"/>
  <c r="BE48" i="6"/>
  <c r="BD48" i="6"/>
  <c r="E48" i="6"/>
  <c r="BC48" i="6" s="1"/>
  <c r="D48" i="6"/>
  <c r="BB48" i="6" s="1"/>
  <c r="C48" i="6"/>
  <c r="BL48" i="6" s="1"/>
  <c r="BS47" i="6"/>
  <c r="BR47" i="6"/>
  <c r="BQ47" i="6"/>
  <c r="BP47" i="6"/>
  <c r="BO47" i="6"/>
  <c r="BH47" i="6"/>
  <c r="BG47" i="6"/>
  <c r="BF47" i="6"/>
  <c r="BE47" i="6"/>
  <c r="BD47" i="6"/>
  <c r="E47" i="6"/>
  <c r="BN47" i="6" s="1"/>
  <c r="D47" i="6"/>
  <c r="BM47" i="6" s="1"/>
  <c r="C47" i="6"/>
  <c r="BL47" i="6" s="1"/>
  <c r="BP42" i="6"/>
  <c r="BO42" i="6"/>
  <c r="BN42" i="6"/>
  <c r="BM42" i="6"/>
  <c r="BL42" i="6"/>
  <c r="BE42" i="6"/>
  <c r="BD42" i="6"/>
  <c r="BC42" i="6"/>
  <c r="BB42" i="6"/>
  <c r="BA42" i="6"/>
  <c r="BP41" i="6"/>
  <c r="BO41" i="6"/>
  <c r="BN41" i="6"/>
  <c r="BM41" i="6"/>
  <c r="BL41" i="6"/>
  <c r="BE41" i="6"/>
  <c r="BD41" i="6"/>
  <c r="BC41" i="6"/>
  <c r="BB41" i="6"/>
  <c r="BA41" i="6"/>
  <c r="R41" i="6" s="1"/>
  <c r="BP40" i="6"/>
  <c r="BO40" i="6"/>
  <c r="BN40" i="6"/>
  <c r="BM40" i="6"/>
  <c r="BL40" i="6"/>
  <c r="BE40" i="6"/>
  <c r="BD40" i="6"/>
  <c r="BC40" i="6"/>
  <c r="BB40" i="6"/>
  <c r="BA40" i="6"/>
  <c r="R40" i="6" s="1"/>
  <c r="BP39" i="6"/>
  <c r="BO39" i="6"/>
  <c r="BN39" i="6"/>
  <c r="BM39" i="6"/>
  <c r="BL39" i="6"/>
  <c r="BE39" i="6"/>
  <c r="BD39" i="6"/>
  <c r="BC39" i="6"/>
  <c r="BB39" i="6"/>
  <c r="BA39" i="6"/>
  <c r="R39" i="6"/>
  <c r="BP38" i="6"/>
  <c r="BO38" i="6"/>
  <c r="BN38" i="6"/>
  <c r="BM38" i="6"/>
  <c r="BL38" i="6"/>
  <c r="BE38" i="6"/>
  <c r="BD38" i="6"/>
  <c r="BC38" i="6"/>
  <c r="BB38" i="6"/>
  <c r="BA38" i="6"/>
  <c r="R38" i="6" s="1"/>
  <c r="BP34" i="6"/>
  <c r="BO34" i="6"/>
  <c r="BN34" i="6"/>
  <c r="BM34" i="6"/>
  <c r="BL34" i="6"/>
  <c r="BE34" i="6"/>
  <c r="BD34" i="6"/>
  <c r="BC34" i="6"/>
  <c r="BB34" i="6"/>
  <c r="BA34" i="6"/>
  <c r="R34" i="6" s="1"/>
  <c r="BP33" i="6"/>
  <c r="BO33" i="6"/>
  <c r="BN33" i="6"/>
  <c r="BM33" i="6"/>
  <c r="BL33" i="6"/>
  <c r="BE33" i="6"/>
  <c r="BD33" i="6"/>
  <c r="BC33" i="6"/>
  <c r="BB33" i="6"/>
  <c r="BA33" i="6"/>
  <c r="R33" i="6" s="1"/>
  <c r="BP32" i="6"/>
  <c r="BO32" i="6"/>
  <c r="BN32" i="6"/>
  <c r="BM32" i="6"/>
  <c r="BL32" i="6"/>
  <c r="BE32" i="6"/>
  <c r="BD32" i="6"/>
  <c r="R32" i="6" s="1"/>
  <c r="BC32" i="6"/>
  <c r="BB32" i="6"/>
  <c r="BA32" i="6"/>
  <c r="BP31" i="6"/>
  <c r="BO31" i="6"/>
  <c r="BN31" i="6"/>
  <c r="BM31" i="6"/>
  <c r="BL31" i="6"/>
  <c r="BE31" i="6"/>
  <c r="BD31" i="6"/>
  <c r="BC31" i="6"/>
  <c r="BB31" i="6"/>
  <c r="BA31" i="6"/>
  <c r="BP30" i="6"/>
  <c r="BO30" i="6"/>
  <c r="BN30" i="6"/>
  <c r="BM30" i="6"/>
  <c r="BL30" i="6"/>
  <c r="BE30" i="6"/>
  <c r="BD30" i="6"/>
  <c r="BC30" i="6"/>
  <c r="BB30" i="6"/>
  <c r="BA30" i="6"/>
  <c r="R30" i="6" s="1"/>
  <c r="BB26" i="6"/>
  <c r="N26" i="6"/>
  <c r="BM26" i="6" s="1"/>
  <c r="F26" i="6"/>
  <c r="BA26" i="6" s="1"/>
  <c r="Q26" i="6" s="1"/>
  <c r="BM25" i="6"/>
  <c r="BB25" i="6"/>
  <c r="BA25" i="6"/>
  <c r="N25" i="6"/>
  <c r="F25" i="6"/>
  <c r="BL25" i="6" s="1"/>
  <c r="BM24" i="6"/>
  <c r="BL24" i="6"/>
  <c r="BA24" i="6"/>
  <c r="Q24" i="6" s="1"/>
  <c r="N24" i="6"/>
  <c r="BB24" i="6" s="1"/>
  <c r="F24" i="6"/>
  <c r="BM23" i="6"/>
  <c r="BL23" i="6"/>
  <c r="N23" i="6"/>
  <c r="BB23" i="6" s="1"/>
  <c r="F23" i="6"/>
  <c r="BA23" i="6" s="1"/>
  <c r="Q23" i="6" s="1"/>
  <c r="BB22" i="6"/>
  <c r="N22" i="6"/>
  <c r="BM22" i="6" s="1"/>
  <c r="F22" i="6"/>
  <c r="BA22" i="6" s="1"/>
  <c r="Q22" i="6" s="1"/>
  <c r="BM21" i="6"/>
  <c r="BB21" i="6"/>
  <c r="BA21" i="6"/>
  <c r="N21" i="6"/>
  <c r="F21" i="6"/>
  <c r="BL21" i="6" s="1"/>
  <c r="BM20" i="6"/>
  <c r="BL20" i="6"/>
  <c r="BA20" i="6"/>
  <c r="Q20" i="6" s="1"/>
  <c r="N20" i="6"/>
  <c r="BB20" i="6" s="1"/>
  <c r="F20" i="6"/>
  <c r="BM19" i="6"/>
  <c r="BL19" i="6"/>
  <c r="N19" i="6"/>
  <c r="BB19" i="6" s="1"/>
  <c r="F19" i="6"/>
  <c r="BA19" i="6" s="1"/>
  <c r="Q19" i="6" s="1"/>
  <c r="BB18" i="6"/>
  <c r="N18" i="6"/>
  <c r="BM18" i="6" s="1"/>
  <c r="F18" i="6"/>
  <c r="BA18" i="6" s="1"/>
  <c r="Q18" i="6" s="1"/>
  <c r="BM17" i="6"/>
  <c r="BB17" i="6"/>
  <c r="BA17" i="6"/>
  <c r="N17" i="6"/>
  <c r="F17" i="6"/>
  <c r="BL17" i="6" s="1"/>
  <c r="BM16" i="6"/>
  <c r="BL16" i="6"/>
  <c r="BA16" i="6"/>
  <c r="Q16" i="6" s="1"/>
  <c r="N16" i="6"/>
  <c r="BB16" i="6" s="1"/>
  <c r="F16" i="6"/>
  <c r="BM15" i="6"/>
  <c r="BL15" i="6"/>
  <c r="N15" i="6"/>
  <c r="BB15" i="6" s="1"/>
  <c r="F15" i="6"/>
  <c r="BA15" i="6" s="1"/>
  <c r="Q15" i="6" s="1"/>
  <c r="BB14" i="6"/>
  <c r="N14" i="6"/>
  <c r="BM14" i="6" s="1"/>
  <c r="F14" i="6"/>
  <c r="BA14" i="6" s="1"/>
  <c r="Q14" i="6" s="1"/>
  <c r="BM13" i="6"/>
  <c r="BB13" i="6"/>
  <c r="BA13" i="6"/>
  <c r="N13" i="6"/>
  <c r="F13" i="6"/>
  <c r="BL13" i="6" s="1"/>
  <c r="BM12" i="6"/>
  <c r="BL12" i="6"/>
  <c r="BA12" i="6"/>
  <c r="Q12" i="6" s="1"/>
  <c r="N12" i="6"/>
  <c r="BB12" i="6" s="1"/>
  <c r="F12" i="6"/>
  <c r="BM11" i="6"/>
  <c r="BL11" i="6"/>
  <c r="N11" i="6"/>
  <c r="BB11" i="6" s="1"/>
  <c r="F11" i="6"/>
  <c r="BA11" i="6" s="1"/>
  <c r="Q11" i="6" s="1"/>
  <c r="A5" i="6"/>
  <c r="A4" i="6"/>
  <c r="A3" i="6"/>
  <c r="A2" i="6"/>
  <c r="AF69" i="7" l="1"/>
  <c r="AF50" i="6"/>
  <c r="AF69" i="6"/>
  <c r="AF56" i="6"/>
  <c r="BA47" i="6"/>
  <c r="AF47" i="6" s="1"/>
  <c r="R31" i="6"/>
  <c r="R42" i="6"/>
  <c r="BM51" i="6"/>
  <c r="AF55" i="6"/>
  <c r="BC56" i="6"/>
  <c r="BM59" i="6"/>
  <c r="AF63" i="6"/>
  <c r="BC64" i="6"/>
  <c r="AF64" i="6" s="1"/>
  <c r="BL69" i="6"/>
  <c r="BC74" i="6"/>
  <c r="AF74" i="6" s="1"/>
  <c r="BM77" i="6"/>
  <c r="BC82" i="6"/>
  <c r="AF82" i="6" s="1"/>
  <c r="BM85" i="6"/>
  <c r="BL14" i="6"/>
  <c r="BL18" i="6"/>
  <c r="BL22" i="6"/>
  <c r="BL26" i="6"/>
  <c r="BA49" i="6"/>
  <c r="AF49" i="6" s="1"/>
  <c r="BC50" i="6"/>
  <c r="BB55" i="6"/>
  <c r="BA57" i="6"/>
  <c r="AF57" i="6" s="1"/>
  <c r="BC58" i="6"/>
  <c r="AF58" i="6" s="1"/>
  <c r="BB63" i="6"/>
  <c r="BB73" i="6"/>
  <c r="AF73" i="6" s="1"/>
  <c r="BA75" i="6"/>
  <c r="AF75" i="6" s="1"/>
  <c r="BC76" i="6"/>
  <c r="AF76" i="6" s="1"/>
  <c r="BB81" i="6"/>
  <c r="AF81" i="6" s="1"/>
  <c r="BA83" i="6"/>
  <c r="AF83" i="6" s="1"/>
  <c r="BC84" i="6"/>
  <c r="AF84" i="6" s="1"/>
  <c r="BC86" i="6"/>
  <c r="AF86" i="6" s="1"/>
  <c r="BA48" i="6"/>
  <c r="AF48" i="6" s="1"/>
  <c r="AF51" i="6"/>
  <c r="AF59" i="6"/>
  <c r="AF77" i="6"/>
  <c r="AF85" i="6"/>
  <c r="Q13" i="6"/>
  <c r="Q17" i="6"/>
  <c r="Q21" i="6"/>
  <c r="Q25" i="6"/>
  <c r="BA53" i="6"/>
  <c r="AF53" i="6" s="1"/>
  <c r="BA61" i="6"/>
  <c r="AF61" i="6" s="1"/>
  <c r="BA71" i="6"/>
  <c r="AF71" i="6" s="1"/>
  <c r="BA79" i="6"/>
  <c r="AF79" i="6" s="1"/>
  <c r="A200" i="6"/>
  <c r="BB47" i="6"/>
  <c r="BN48" i="6"/>
  <c r="BM50" i="6"/>
  <c r="BM52" i="6"/>
  <c r="BM54" i="6"/>
  <c r="BM56" i="6"/>
  <c r="BM58" i="6"/>
  <c r="BM60" i="6"/>
  <c r="BM62" i="6"/>
  <c r="BM64" i="6"/>
  <c r="BC69" i="6"/>
  <c r="BC70" i="6"/>
  <c r="AF70" i="6" s="1"/>
  <c r="BM72" i="6"/>
  <c r="BM74" i="6"/>
  <c r="BM76" i="6"/>
  <c r="BM78" i="6"/>
  <c r="BM80" i="6"/>
  <c r="BM82" i="6"/>
  <c r="BM84" i="6"/>
  <c r="BM86" i="6"/>
  <c r="BC47" i="6"/>
  <c r="BV86" i="5"/>
  <c r="BU86" i="5"/>
  <c r="BT86" i="5"/>
  <c r="BS86" i="5"/>
  <c r="BR86" i="5"/>
  <c r="BQ86" i="5"/>
  <c r="BP86" i="5"/>
  <c r="BO86" i="5"/>
  <c r="BM86" i="5"/>
  <c r="BL86" i="5"/>
  <c r="BK86" i="5"/>
  <c r="BJ86" i="5"/>
  <c r="BI86" i="5"/>
  <c r="BH86" i="5"/>
  <c r="BG86" i="5"/>
  <c r="BF86" i="5"/>
  <c r="BE86" i="5"/>
  <c r="BD86" i="5"/>
  <c r="E86" i="5"/>
  <c r="BC86" i="5" s="1"/>
  <c r="D86" i="5"/>
  <c r="BB86" i="5" s="1"/>
  <c r="C86" i="5"/>
  <c r="BA86" i="5" s="1"/>
  <c r="AF86" i="5" s="1"/>
  <c r="BV85" i="5"/>
  <c r="BU85" i="5"/>
  <c r="BT85" i="5"/>
  <c r="BS85" i="5"/>
  <c r="BR85" i="5"/>
  <c r="BQ85" i="5"/>
  <c r="BP85" i="5"/>
  <c r="BO85" i="5"/>
  <c r="BN85" i="5"/>
  <c r="BK85" i="5"/>
  <c r="BJ85" i="5"/>
  <c r="BI85" i="5"/>
  <c r="BH85" i="5"/>
  <c r="BG85" i="5"/>
  <c r="BF85" i="5"/>
  <c r="BE85" i="5"/>
  <c r="BD85" i="5"/>
  <c r="BC85" i="5"/>
  <c r="E85" i="5"/>
  <c r="D85" i="5"/>
  <c r="BM85" i="5" s="1"/>
  <c r="C85" i="5"/>
  <c r="BA85" i="5" s="1"/>
  <c r="BV84" i="5"/>
  <c r="BU84" i="5"/>
  <c r="BT84" i="5"/>
  <c r="BS84" i="5"/>
  <c r="BR84" i="5"/>
  <c r="BQ84" i="5"/>
  <c r="BP84" i="5"/>
  <c r="BO84" i="5"/>
  <c r="BM84" i="5"/>
  <c r="BK84" i="5"/>
  <c r="BJ84" i="5"/>
  <c r="BI84" i="5"/>
  <c r="BH84" i="5"/>
  <c r="BG84" i="5"/>
  <c r="BF84" i="5"/>
  <c r="BE84" i="5"/>
  <c r="BD84" i="5"/>
  <c r="E84" i="5"/>
  <c r="BC84" i="5" s="1"/>
  <c r="D84" i="5"/>
  <c r="BB84" i="5" s="1"/>
  <c r="C84" i="5"/>
  <c r="BL84" i="5" s="1"/>
  <c r="BV83" i="5"/>
  <c r="BU83" i="5"/>
  <c r="BT83" i="5"/>
  <c r="BS83" i="5"/>
  <c r="BR83" i="5"/>
  <c r="BQ83" i="5"/>
  <c r="BP83" i="5"/>
  <c r="BO83" i="5"/>
  <c r="BK83" i="5"/>
  <c r="BJ83" i="5"/>
  <c r="BI83" i="5"/>
  <c r="BH83" i="5"/>
  <c r="BG83" i="5"/>
  <c r="BF83" i="5"/>
  <c r="BE83" i="5"/>
  <c r="BD83" i="5"/>
  <c r="BB83" i="5"/>
  <c r="E83" i="5"/>
  <c r="BN83" i="5" s="1"/>
  <c r="D83" i="5"/>
  <c r="BM83" i="5" s="1"/>
  <c r="C83" i="5"/>
  <c r="BA83" i="5" s="1"/>
  <c r="BV82" i="5"/>
  <c r="BU82" i="5"/>
  <c r="BT82" i="5"/>
  <c r="BS82" i="5"/>
  <c r="BR82" i="5"/>
  <c r="BQ82" i="5"/>
  <c r="BP82" i="5"/>
  <c r="BO82" i="5"/>
  <c r="BM82" i="5"/>
  <c r="BL82" i="5"/>
  <c r="BK82" i="5"/>
  <c r="BJ82" i="5"/>
  <c r="BI82" i="5"/>
  <c r="BH82" i="5"/>
  <c r="BG82" i="5"/>
  <c r="BF82" i="5"/>
  <c r="BE82" i="5"/>
  <c r="BD82" i="5"/>
  <c r="E82" i="5"/>
  <c r="BC82" i="5" s="1"/>
  <c r="D82" i="5"/>
  <c r="BB82" i="5" s="1"/>
  <c r="C82" i="5"/>
  <c r="BA82" i="5" s="1"/>
  <c r="AF82" i="5" s="1"/>
  <c r="BV81" i="5"/>
  <c r="BU81" i="5"/>
  <c r="BT81" i="5"/>
  <c r="BS81" i="5"/>
  <c r="BR81" i="5"/>
  <c r="BQ81" i="5"/>
  <c r="BP81" i="5"/>
  <c r="BO81" i="5"/>
  <c r="BN81" i="5"/>
  <c r="BK81" i="5"/>
  <c r="BJ81" i="5"/>
  <c r="BI81" i="5"/>
  <c r="BH81" i="5"/>
  <c r="BG81" i="5"/>
  <c r="BF81" i="5"/>
  <c r="BE81" i="5"/>
  <c r="BD81" i="5"/>
  <c r="BC81" i="5"/>
  <c r="BB81" i="5"/>
  <c r="E81" i="5"/>
  <c r="D81" i="5"/>
  <c r="BM81" i="5" s="1"/>
  <c r="C81" i="5"/>
  <c r="BA81" i="5" s="1"/>
  <c r="BV80" i="5"/>
  <c r="BU80" i="5"/>
  <c r="BT80" i="5"/>
  <c r="BS80" i="5"/>
  <c r="BR80" i="5"/>
  <c r="BQ80" i="5"/>
  <c r="BP80" i="5"/>
  <c r="BO80" i="5"/>
  <c r="BM80" i="5"/>
  <c r="BK80" i="5"/>
  <c r="BJ80" i="5"/>
  <c r="BI80" i="5"/>
  <c r="BH80" i="5"/>
  <c r="BG80" i="5"/>
  <c r="BF80" i="5"/>
  <c r="BE80" i="5"/>
  <c r="BD80" i="5"/>
  <c r="E80" i="5"/>
  <c r="BC80" i="5" s="1"/>
  <c r="D80" i="5"/>
  <c r="BB80" i="5" s="1"/>
  <c r="C80" i="5"/>
  <c r="BL80" i="5" s="1"/>
  <c r="BV79" i="5"/>
  <c r="BU79" i="5"/>
  <c r="BT79" i="5"/>
  <c r="BS79" i="5"/>
  <c r="BR79" i="5"/>
  <c r="BQ79" i="5"/>
  <c r="BP79" i="5"/>
  <c r="BO79" i="5"/>
  <c r="BK79" i="5"/>
  <c r="BJ79" i="5"/>
  <c r="BI79" i="5"/>
  <c r="BH79" i="5"/>
  <c r="BG79" i="5"/>
  <c r="BF79" i="5"/>
  <c r="BE79" i="5"/>
  <c r="BD79" i="5"/>
  <c r="BC79" i="5"/>
  <c r="E79" i="5"/>
  <c r="BN79" i="5" s="1"/>
  <c r="D79" i="5"/>
  <c r="BM79" i="5" s="1"/>
  <c r="C79" i="5"/>
  <c r="BA79" i="5" s="1"/>
  <c r="BV78" i="5"/>
  <c r="BU78" i="5"/>
  <c r="BT78" i="5"/>
  <c r="BS78" i="5"/>
  <c r="BR78" i="5"/>
  <c r="BQ78" i="5"/>
  <c r="BP78" i="5"/>
  <c r="BO78" i="5"/>
  <c r="BM78" i="5"/>
  <c r="BL78" i="5"/>
  <c r="BK78" i="5"/>
  <c r="BJ78" i="5"/>
  <c r="BI78" i="5"/>
  <c r="BH78" i="5"/>
  <c r="BG78" i="5"/>
  <c r="BF78" i="5"/>
  <c r="BE78" i="5"/>
  <c r="BD78" i="5"/>
  <c r="E78" i="5"/>
  <c r="BC78" i="5" s="1"/>
  <c r="D78" i="5"/>
  <c r="BB78" i="5" s="1"/>
  <c r="C78" i="5"/>
  <c r="BA78" i="5" s="1"/>
  <c r="AF78" i="5" s="1"/>
  <c r="BV77" i="5"/>
  <c r="BU77" i="5"/>
  <c r="BT77" i="5"/>
  <c r="BS77" i="5"/>
  <c r="BR77" i="5"/>
  <c r="BQ77" i="5"/>
  <c r="BP77" i="5"/>
  <c r="BO77" i="5"/>
  <c r="BN77" i="5"/>
  <c r="BK77" i="5"/>
  <c r="BJ77" i="5"/>
  <c r="BI77" i="5"/>
  <c r="BH77" i="5"/>
  <c r="BG77" i="5"/>
  <c r="BF77" i="5"/>
  <c r="BE77" i="5"/>
  <c r="BD77" i="5"/>
  <c r="E77" i="5"/>
  <c r="BC77" i="5" s="1"/>
  <c r="D77" i="5"/>
  <c r="BM77" i="5" s="1"/>
  <c r="C77" i="5"/>
  <c r="BA77" i="5" s="1"/>
  <c r="BV76" i="5"/>
  <c r="BU76" i="5"/>
  <c r="BT76" i="5"/>
  <c r="BS76" i="5"/>
  <c r="BR76" i="5"/>
  <c r="BQ76" i="5"/>
  <c r="BP76" i="5"/>
  <c r="BO76" i="5"/>
  <c r="BM76" i="5"/>
  <c r="BK76" i="5"/>
  <c r="BJ76" i="5"/>
  <c r="BI76" i="5"/>
  <c r="BH76" i="5"/>
  <c r="BG76" i="5"/>
  <c r="BF76" i="5"/>
  <c r="BE76" i="5"/>
  <c r="BD76" i="5"/>
  <c r="E76" i="5"/>
  <c r="BC76" i="5" s="1"/>
  <c r="D76" i="5"/>
  <c r="BB76" i="5" s="1"/>
  <c r="C76" i="5"/>
  <c r="BL76" i="5" s="1"/>
  <c r="BV75" i="5"/>
  <c r="BU75" i="5"/>
  <c r="BT75" i="5"/>
  <c r="BS75" i="5"/>
  <c r="BR75" i="5"/>
  <c r="BQ75" i="5"/>
  <c r="BP75" i="5"/>
  <c r="BO75" i="5"/>
  <c r="BK75" i="5"/>
  <c r="BJ75" i="5"/>
  <c r="BI75" i="5"/>
  <c r="BH75" i="5"/>
  <c r="BG75" i="5"/>
  <c r="BF75" i="5"/>
  <c r="BE75" i="5"/>
  <c r="BD75" i="5"/>
  <c r="BB75" i="5"/>
  <c r="E75" i="5"/>
  <c r="BN75" i="5" s="1"/>
  <c r="D75" i="5"/>
  <c r="BM75" i="5" s="1"/>
  <c r="C75" i="5"/>
  <c r="BA75" i="5" s="1"/>
  <c r="BV74" i="5"/>
  <c r="BU74" i="5"/>
  <c r="BT74" i="5"/>
  <c r="BS74" i="5"/>
  <c r="BR74" i="5"/>
  <c r="BQ74" i="5"/>
  <c r="BP74" i="5"/>
  <c r="BO74" i="5"/>
  <c r="BM74" i="5"/>
  <c r="BL74" i="5"/>
  <c r="BK74" i="5"/>
  <c r="BJ74" i="5"/>
  <c r="BI74" i="5"/>
  <c r="BH74" i="5"/>
  <c r="BG74" i="5"/>
  <c r="BF74" i="5"/>
  <c r="BE74" i="5"/>
  <c r="BD74" i="5"/>
  <c r="E74" i="5"/>
  <c r="BC74" i="5" s="1"/>
  <c r="D74" i="5"/>
  <c r="BB74" i="5" s="1"/>
  <c r="C74" i="5"/>
  <c r="BA74" i="5" s="1"/>
  <c r="AF74" i="5" s="1"/>
  <c r="BV73" i="5"/>
  <c r="BU73" i="5"/>
  <c r="BT73" i="5"/>
  <c r="BS73" i="5"/>
  <c r="BR73" i="5"/>
  <c r="BQ73" i="5"/>
  <c r="BP73" i="5"/>
  <c r="BO73" i="5"/>
  <c r="BN73" i="5"/>
  <c r="BK73" i="5"/>
  <c r="BJ73" i="5"/>
  <c r="BI73" i="5"/>
  <c r="BH73" i="5"/>
  <c r="BG73" i="5"/>
  <c r="BF73" i="5"/>
  <c r="BE73" i="5"/>
  <c r="BD73" i="5"/>
  <c r="BC73" i="5"/>
  <c r="BB73" i="5"/>
  <c r="E73" i="5"/>
  <c r="D73" i="5"/>
  <c r="BM73" i="5" s="1"/>
  <c r="C73" i="5"/>
  <c r="BA73" i="5" s="1"/>
  <c r="BV72" i="5"/>
  <c r="BU72" i="5"/>
  <c r="BT72" i="5"/>
  <c r="BS72" i="5"/>
  <c r="BR72" i="5"/>
  <c r="BQ72" i="5"/>
  <c r="BP72" i="5"/>
  <c r="BO72" i="5"/>
  <c r="BM72" i="5"/>
  <c r="BK72" i="5"/>
  <c r="BJ72" i="5"/>
  <c r="BI72" i="5"/>
  <c r="BH72" i="5"/>
  <c r="BG72" i="5"/>
  <c r="BF72" i="5"/>
  <c r="BE72" i="5"/>
  <c r="BD72" i="5"/>
  <c r="E72" i="5"/>
  <c r="BC72" i="5" s="1"/>
  <c r="D72" i="5"/>
  <c r="BB72" i="5" s="1"/>
  <c r="C72" i="5"/>
  <c r="BL72" i="5" s="1"/>
  <c r="BV71" i="5"/>
  <c r="BU71" i="5"/>
  <c r="BT71" i="5"/>
  <c r="BS71" i="5"/>
  <c r="BR71" i="5"/>
  <c r="BQ71" i="5"/>
  <c r="BP71" i="5"/>
  <c r="BO71" i="5"/>
  <c r="BK71" i="5"/>
  <c r="BJ71" i="5"/>
  <c r="BI71" i="5"/>
  <c r="BH71" i="5"/>
  <c r="BG71" i="5"/>
  <c r="BF71" i="5"/>
  <c r="BE71" i="5"/>
  <c r="BD71" i="5"/>
  <c r="BC71" i="5"/>
  <c r="E71" i="5"/>
  <c r="BN71" i="5" s="1"/>
  <c r="D71" i="5"/>
  <c r="BM71" i="5" s="1"/>
  <c r="C71" i="5"/>
  <c r="BA71" i="5" s="1"/>
  <c r="BS70" i="5"/>
  <c r="BR70" i="5"/>
  <c r="BQ70" i="5"/>
  <c r="BP70" i="5"/>
  <c r="BO70" i="5"/>
  <c r="BN70" i="5"/>
  <c r="BH70" i="5"/>
  <c r="BG70" i="5"/>
  <c r="BF70" i="5"/>
  <c r="BE70" i="5"/>
  <c r="BD70" i="5"/>
  <c r="E70" i="5"/>
  <c r="BC70" i="5" s="1"/>
  <c r="D70" i="5"/>
  <c r="BB70" i="5" s="1"/>
  <c r="C70" i="5"/>
  <c r="BL70" i="5" s="1"/>
  <c r="BS69" i="5"/>
  <c r="BR69" i="5"/>
  <c r="BQ69" i="5"/>
  <c r="BP69" i="5"/>
  <c r="BO69" i="5"/>
  <c r="BM69" i="5"/>
  <c r="BH69" i="5"/>
  <c r="BG69" i="5"/>
  <c r="BF69" i="5"/>
  <c r="BE69" i="5"/>
  <c r="BD69" i="5"/>
  <c r="BB69" i="5"/>
  <c r="E69" i="5"/>
  <c r="BC69" i="5" s="1"/>
  <c r="D69" i="5"/>
  <c r="C69" i="5"/>
  <c r="BL69" i="5" s="1"/>
  <c r="BV64" i="5"/>
  <c r="BU64" i="5"/>
  <c r="BT64" i="5"/>
  <c r="BS64" i="5"/>
  <c r="BR64" i="5"/>
  <c r="BQ64" i="5"/>
  <c r="BP64" i="5"/>
  <c r="BO64" i="5"/>
  <c r="BM64" i="5"/>
  <c r="BL64" i="5"/>
  <c r="BK64" i="5"/>
  <c r="BJ64" i="5"/>
  <c r="BI64" i="5"/>
  <c r="BH64" i="5"/>
  <c r="BG64" i="5"/>
  <c r="BF64" i="5"/>
  <c r="BE64" i="5"/>
  <c r="BD64" i="5"/>
  <c r="E64" i="5"/>
  <c r="BC64" i="5" s="1"/>
  <c r="D64" i="5"/>
  <c r="BB64" i="5" s="1"/>
  <c r="C64" i="5"/>
  <c r="BA64" i="5" s="1"/>
  <c r="AF64" i="5" s="1"/>
  <c r="BV63" i="5"/>
  <c r="BU63" i="5"/>
  <c r="BT63" i="5"/>
  <c r="BS63" i="5"/>
  <c r="BR63" i="5"/>
  <c r="BQ63" i="5"/>
  <c r="BP63" i="5"/>
  <c r="BO63" i="5"/>
  <c r="BN63" i="5"/>
  <c r="BK63" i="5"/>
  <c r="BJ63" i="5"/>
  <c r="BI63" i="5"/>
  <c r="BH63" i="5"/>
  <c r="BG63" i="5"/>
  <c r="BF63" i="5"/>
  <c r="BE63" i="5"/>
  <c r="BD63" i="5"/>
  <c r="BC63" i="5"/>
  <c r="BB63" i="5"/>
  <c r="E63" i="5"/>
  <c r="D63" i="5"/>
  <c r="BM63" i="5" s="1"/>
  <c r="C63" i="5"/>
  <c r="BA63" i="5" s="1"/>
  <c r="BV62" i="5"/>
  <c r="BU62" i="5"/>
  <c r="BT62" i="5"/>
  <c r="BS62" i="5"/>
  <c r="BR62" i="5"/>
  <c r="BQ62" i="5"/>
  <c r="BP62" i="5"/>
  <c r="BO62" i="5"/>
  <c r="BM62" i="5"/>
  <c r="BK62" i="5"/>
  <c r="BJ62" i="5"/>
  <c r="BI62" i="5"/>
  <c r="BH62" i="5"/>
  <c r="BG62" i="5"/>
  <c r="BF62" i="5"/>
  <c r="BE62" i="5"/>
  <c r="BD62" i="5"/>
  <c r="E62" i="5"/>
  <c r="BC62" i="5" s="1"/>
  <c r="D62" i="5"/>
  <c r="BB62" i="5" s="1"/>
  <c r="C62" i="5"/>
  <c r="BL62" i="5" s="1"/>
  <c r="BV61" i="5"/>
  <c r="BU61" i="5"/>
  <c r="BT61" i="5"/>
  <c r="BS61" i="5"/>
  <c r="BR61" i="5"/>
  <c r="BQ61" i="5"/>
  <c r="BP61" i="5"/>
  <c r="BO61" i="5"/>
  <c r="BK61" i="5"/>
  <c r="BJ61" i="5"/>
  <c r="BI61" i="5"/>
  <c r="BH61" i="5"/>
  <c r="BG61" i="5"/>
  <c r="BF61" i="5"/>
  <c r="BE61" i="5"/>
  <c r="BD61" i="5"/>
  <c r="BC61" i="5"/>
  <c r="E61" i="5"/>
  <c r="BN61" i="5" s="1"/>
  <c r="D61" i="5"/>
  <c r="BM61" i="5" s="1"/>
  <c r="C61" i="5"/>
  <c r="BA61" i="5" s="1"/>
  <c r="BV60" i="5"/>
  <c r="BU60" i="5"/>
  <c r="BT60" i="5"/>
  <c r="BS60" i="5"/>
  <c r="BR60" i="5"/>
  <c r="BQ60" i="5"/>
  <c r="BP60" i="5"/>
  <c r="BO60" i="5"/>
  <c r="BM60" i="5"/>
  <c r="BL60" i="5"/>
  <c r="BK60" i="5"/>
  <c r="BJ60" i="5"/>
  <c r="BI60" i="5"/>
  <c r="BH60" i="5"/>
  <c r="BG60" i="5"/>
  <c r="BF60" i="5"/>
  <c r="BE60" i="5"/>
  <c r="BD60" i="5"/>
  <c r="E60" i="5"/>
  <c r="BC60" i="5" s="1"/>
  <c r="D60" i="5"/>
  <c r="BB60" i="5" s="1"/>
  <c r="C60" i="5"/>
  <c r="BA60" i="5" s="1"/>
  <c r="AF60" i="5" s="1"/>
  <c r="BV59" i="5"/>
  <c r="BU59" i="5"/>
  <c r="BT59" i="5"/>
  <c r="BS59" i="5"/>
  <c r="BR59" i="5"/>
  <c r="BQ59" i="5"/>
  <c r="BP59" i="5"/>
  <c r="BO59" i="5"/>
  <c r="BN59" i="5"/>
  <c r="BK59" i="5"/>
  <c r="BJ59" i="5"/>
  <c r="BI59" i="5"/>
  <c r="BH59" i="5"/>
  <c r="BG59" i="5"/>
  <c r="BF59" i="5"/>
  <c r="BE59" i="5"/>
  <c r="BD59" i="5"/>
  <c r="E59" i="5"/>
  <c r="BC59" i="5" s="1"/>
  <c r="D59" i="5"/>
  <c r="BM59" i="5" s="1"/>
  <c r="C59" i="5"/>
  <c r="BA59" i="5" s="1"/>
  <c r="BV58" i="5"/>
  <c r="BU58" i="5"/>
  <c r="BT58" i="5"/>
  <c r="BS58" i="5"/>
  <c r="BR58" i="5"/>
  <c r="BQ58" i="5"/>
  <c r="BP58" i="5"/>
  <c r="BO58" i="5"/>
  <c r="BM58" i="5"/>
  <c r="BK58" i="5"/>
  <c r="BJ58" i="5"/>
  <c r="BI58" i="5"/>
  <c r="BH58" i="5"/>
  <c r="BG58" i="5"/>
  <c r="BF58" i="5"/>
  <c r="BE58" i="5"/>
  <c r="BD58" i="5"/>
  <c r="E58" i="5"/>
  <c r="BC58" i="5" s="1"/>
  <c r="D58" i="5"/>
  <c r="BB58" i="5" s="1"/>
  <c r="C58" i="5"/>
  <c r="BL58" i="5" s="1"/>
  <c r="BV57" i="5"/>
  <c r="BU57" i="5"/>
  <c r="BT57" i="5"/>
  <c r="BS57" i="5"/>
  <c r="BR57" i="5"/>
  <c r="BQ57" i="5"/>
  <c r="BP57" i="5"/>
  <c r="BO57" i="5"/>
  <c r="BK57" i="5"/>
  <c r="BJ57" i="5"/>
  <c r="BI57" i="5"/>
  <c r="BH57" i="5"/>
  <c r="BG57" i="5"/>
  <c r="BF57" i="5"/>
  <c r="BE57" i="5"/>
  <c r="BD57" i="5"/>
  <c r="BB57" i="5"/>
  <c r="E57" i="5"/>
  <c r="BN57" i="5" s="1"/>
  <c r="D57" i="5"/>
  <c r="BM57" i="5" s="1"/>
  <c r="C57" i="5"/>
  <c r="BA57" i="5" s="1"/>
  <c r="BV56" i="5"/>
  <c r="BU56" i="5"/>
  <c r="BT56" i="5"/>
  <c r="BS56" i="5"/>
  <c r="BR56" i="5"/>
  <c r="BQ56" i="5"/>
  <c r="BP56" i="5"/>
  <c r="BO56" i="5"/>
  <c r="BM56" i="5"/>
  <c r="BL56" i="5"/>
  <c r="BK56" i="5"/>
  <c r="BJ56" i="5"/>
  <c r="BI56" i="5"/>
  <c r="BH56" i="5"/>
  <c r="BG56" i="5"/>
  <c r="BF56" i="5"/>
  <c r="BE56" i="5"/>
  <c r="BD56" i="5"/>
  <c r="E56" i="5"/>
  <c r="BC56" i="5" s="1"/>
  <c r="D56" i="5"/>
  <c r="BB56" i="5" s="1"/>
  <c r="C56" i="5"/>
  <c r="BA56" i="5" s="1"/>
  <c r="AF56" i="5" s="1"/>
  <c r="BV55" i="5"/>
  <c r="BU55" i="5"/>
  <c r="BT55" i="5"/>
  <c r="BS55" i="5"/>
  <c r="BR55" i="5"/>
  <c r="BQ55" i="5"/>
  <c r="BP55" i="5"/>
  <c r="BO55" i="5"/>
  <c r="BN55" i="5"/>
  <c r="BK55" i="5"/>
  <c r="BJ55" i="5"/>
  <c r="BI55" i="5"/>
  <c r="BH55" i="5"/>
  <c r="BG55" i="5"/>
  <c r="BF55" i="5"/>
  <c r="BE55" i="5"/>
  <c r="BD55" i="5"/>
  <c r="BC55" i="5"/>
  <c r="BB55" i="5"/>
  <c r="E55" i="5"/>
  <c r="D55" i="5"/>
  <c r="BM55" i="5" s="1"/>
  <c r="C55" i="5"/>
  <c r="BA55" i="5" s="1"/>
  <c r="BV54" i="5"/>
  <c r="BU54" i="5"/>
  <c r="BT54" i="5"/>
  <c r="BS54" i="5"/>
  <c r="BR54" i="5"/>
  <c r="BQ54" i="5"/>
  <c r="BP54" i="5"/>
  <c r="BO54" i="5"/>
  <c r="BM54" i="5"/>
  <c r="BK54" i="5"/>
  <c r="BJ54" i="5"/>
  <c r="BI54" i="5"/>
  <c r="BH54" i="5"/>
  <c r="BG54" i="5"/>
  <c r="BF54" i="5"/>
  <c r="BE54" i="5"/>
  <c r="BD54" i="5"/>
  <c r="E54" i="5"/>
  <c r="BC54" i="5" s="1"/>
  <c r="D54" i="5"/>
  <c r="BB54" i="5" s="1"/>
  <c r="C54" i="5"/>
  <c r="BL54" i="5" s="1"/>
  <c r="BV53" i="5"/>
  <c r="BU53" i="5"/>
  <c r="BT53" i="5"/>
  <c r="BS53" i="5"/>
  <c r="BR53" i="5"/>
  <c r="BQ53" i="5"/>
  <c r="BP53" i="5"/>
  <c r="BO53" i="5"/>
  <c r="BK53" i="5"/>
  <c r="BJ53" i="5"/>
  <c r="BI53" i="5"/>
  <c r="BH53" i="5"/>
  <c r="BG53" i="5"/>
  <c r="BF53" i="5"/>
  <c r="BE53" i="5"/>
  <c r="BD53" i="5"/>
  <c r="BC53" i="5"/>
  <c r="E53" i="5"/>
  <c r="BN53" i="5" s="1"/>
  <c r="D53" i="5"/>
  <c r="BM53" i="5" s="1"/>
  <c r="C53" i="5"/>
  <c r="BA53" i="5" s="1"/>
  <c r="BV52" i="5"/>
  <c r="BU52" i="5"/>
  <c r="BT52" i="5"/>
  <c r="BS52" i="5"/>
  <c r="BR52" i="5"/>
  <c r="BQ52" i="5"/>
  <c r="BP52" i="5"/>
  <c r="BO52" i="5"/>
  <c r="BM52" i="5"/>
  <c r="BL52" i="5"/>
  <c r="BK52" i="5"/>
  <c r="BJ52" i="5"/>
  <c r="BI52" i="5"/>
  <c r="BH52" i="5"/>
  <c r="BG52" i="5"/>
  <c r="BF52" i="5"/>
  <c r="BE52" i="5"/>
  <c r="BD52" i="5"/>
  <c r="E52" i="5"/>
  <c r="BC52" i="5" s="1"/>
  <c r="D52" i="5"/>
  <c r="BB52" i="5" s="1"/>
  <c r="C52" i="5"/>
  <c r="BA52" i="5" s="1"/>
  <c r="AF52" i="5" s="1"/>
  <c r="BV51" i="5"/>
  <c r="BU51" i="5"/>
  <c r="BT51" i="5"/>
  <c r="BS51" i="5"/>
  <c r="BR51" i="5"/>
  <c r="BQ51" i="5"/>
  <c r="BP51" i="5"/>
  <c r="BO51" i="5"/>
  <c r="BN51" i="5"/>
  <c r="BK51" i="5"/>
  <c r="BJ51" i="5"/>
  <c r="BI51" i="5"/>
  <c r="BH51" i="5"/>
  <c r="BG51" i="5"/>
  <c r="BF51" i="5"/>
  <c r="BE51" i="5"/>
  <c r="BD51" i="5"/>
  <c r="E51" i="5"/>
  <c r="BC51" i="5" s="1"/>
  <c r="D51" i="5"/>
  <c r="BM51" i="5" s="1"/>
  <c r="C51" i="5"/>
  <c r="BA51" i="5" s="1"/>
  <c r="BV50" i="5"/>
  <c r="BU50" i="5"/>
  <c r="BT50" i="5"/>
  <c r="BS50" i="5"/>
  <c r="BR50" i="5"/>
  <c r="BQ50" i="5"/>
  <c r="BP50" i="5"/>
  <c r="BO50" i="5"/>
  <c r="BM50" i="5"/>
  <c r="BK50" i="5"/>
  <c r="BJ50" i="5"/>
  <c r="BI50" i="5"/>
  <c r="BH50" i="5"/>
  <c r="BG50" i="5"/>
  <c r="BF50" i="5"/>
  <c r="BE50" i="5"/>
  <c r="BD50" i="5"/>
  <c r="E50" i="5"/>
  <c r="BC50" i="5" s="1"/>
  <c r="D50" i="5"/>
  <c r="BB50" i="5" s="1"/>
  <c r="C50" i="5"/>
  <c r="BL50" i="5" s="1"/>
  <c r="BV49" i="5"/>
  <c r="BU49" i="5"/>
  <c r="BT49" i="5"/>
  <c r="BS49" i="5"/>
  <c r="BR49" i="5"/>
  <c r="BQ49" i="5"/>
  <c r="BP49" i="5"/>
  <c r="BO49" i="5"/>
  <c r="BM49" i="5"/>
  <c r="BK49" i="5"/>
  <c r="BJ49" i="5"/>
  <c r="BI49" i="5"/>
  <c r="BH49" i="5"/>
  <c r="BG49" i="5"/>
  <c r="BF49" i="5"/>
  <c r="BE49" i="5"/>
  <c r="BD49" i="5"/>
  <c r="BB49" i="5"/>
  <c r="E49" i="5"/>
  <c r="BN49" i="5" s="1"/>
  <c r="D49" i="5"/>
  <c r="C49" i="5"/>
  <c r="BL49" i="5" s="1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E48" i="5"/>
  <c r="BC48" i="5" s="1"/>
  <c r="D48" i="5"/>
  <c r="BB48" i="5" s="1"/>
  <c r="C48" i="5"/>
  <c r="BA48" i="5" s="1"/>
  <c r="BS47" i="5"/>
  <c r="BR47" i="5"/>
  <c r="BQ47" i="5"/>
  <c r="BP47" i="5"/>
  <c r="BO47" i="5"/>
  <c r="BM47" i="5"/>
  <c r="BH47" i="5"/>
  <c r="BG47" i="5"/>
  <c r="BF47" i="5"/>
  <c r="BE47" i="5"/>
  <c r="BD47" i="5"/>
  <c r="E47" i="5"/>
  <c r="BN47" i="5" s="1"/>
  <c r="D47" i="5"/>
  <c r="BB47" i="5" s="1"/>
  <c r="C47" i="5"/>
  <c r="BL47" i="5" s="1"/>
  <c r="BP42" i="5"/>
  <c r="BO42" i="5"/>
  <c r="BN42" i="5"/>
  <c r="BM42" i="5"/>
  <c r="BL42" i="5"/>
  <c r="BE42" i="5"/>
  <c r="BD42" i="5"/>
  <c r="BC42" i="5"/>
  <c r="R42" i="5" s="1"/>
  <c r="BB42" i="5"/>
  <c r="BA42" i="5"/>
  <c r="BP41" i="5"/>
  <c r="BO41" i="5"/>
  <c r="BN41" i="5"/>
  <c r="BM41" i="5"/>
  <c r="BL41" i="5"/>
  <c r="BE41" i="5"/>
  <c r="BD41" i="5"/>
  <c r="BC41" i="5"/>
  <c r="BB41" i="5"/>
  <c r="BA41" i="5"/>
  <c r="BP40" i="5"/>
  <c r="BO40" i="5"/>
  <c r="BN40" i="5"/>
  <c r="BM40" i="5"/>
  <c r="BL40" i="5"/>
  <c r="BE40" i="5"/>
  <c r="BD40" i="5"/>
  <c r="BC40" i="5"/>
  <c r="BB40" i="5"/>
  <c r="BA40" i="5"/>
  <c r="R40" i="5"/>
  <c r="BP39" i="5"/>
  <c r="BO39" i="5"/>
  <c r="BN39" i="5"/>
  <c r="BM39" i="5"/>
  <c r="BL39" i="5"/>
  <c r="BE39" i="5"/>
  <c r="BD39" i="5"/>
  <c r="BC39" i="5"/>
  <c r="BB39" i="5"/>
  <c r="BA39" i="5"/>
  <c r="R39" i="5" s="1"/>
  <c r="BP38" i="5"/>
  <c r="BO38" i="5"/>
  <c r="BN38" i="5"/>
  <c r="BM38" i="5"/>
  <c r="BL38" i="5"/>
  <c r="BE38" i="5"/>
  <c r="BD38" i="5"/>
  <c r="BC38" i="5"/>
  <c r="BB38" i="5"/>
  <c r="R38" i="5" s="1"/>
  <c r="BA38" i="5"/>
  <c r="BP34" i="5"/>
  <c r="BO34" i="5"/>
  <c r="BN34" i="5"/>
  <c r="BM34" i="5"/>
  <c r="BL34" i="5"/>
  <c r="BE34" i="5"/>
  <c r="BD34" i="5"/>
  <c r="BC34" i="5"/>
  <c r="BB34" i="5"/>
  <c r="BA34" i="5"/>
  <c r="R34" i="5" s="1"/>
  <c r="BP33" i="5"/>
  <c r="BO33" i="5"/>
  <c r="BN33" i="5"/>
  <c r="BM33" i="5"/>
  <c r="BL33" i="5"/>
  <c r="BE33" i="5"/>
  <c r="BD33" i="5"/>
  <c r="BC33" i="5"/>
  <c r="BB33" i="5"/>
  <c r="BA33" i="5"/>
  <c r="R33" i="5" s="1"/>
  <c r="BP32" i="5"/>
  <c r="BO32" i="5"/>
  <c r="BN32" i="5"/>
  <c r="BM32" i="5"/>
  <c r="BL32" i="5"/>
  <c r="BE32" i="5"/>
  <c r="BD32" i="5"/>
  <c r="BC32" i="5"/>
  <c r="BB32" i="5"/>
  <c r="BA32" i="5"/>
  <c r="R32" i="5"/>
  <c r="BP31" i="5"/>
  <c r="BO31" i="5"/>
  <c r="BN31" i="5"/>
  <c r="BM31" i="5"/>
  <c r="BL31" i="5"/>
  <c r="BE31" i="5"/>
  <c r="BD31" i="5"/>
  <c r="BC31" i="5"/>
  <c r="BB31" i="5"/>
  <c r="R31" i="5" s="1"/>
  <c r="BA31" i="5"/>
  <c r="BP30" i="5"/>
  <c r="BO30" i="5"/>
  <c r="BN30" i="5"/>
  <c r="BM30" i="5"/>
  <c r="BL30" i="5"/>
  <c r="BE30" i="5"/>
  <c r="BD30" i="5"/>
  <c r="BC30" i="5"/>
  <c r="BB30" i="5"/>
  <c r="BA30" i="5"/>
  <c r="N26" i="5"/>
  <c r="BB26" i="5" s="1"/>
  <c r="Q26" i="5" s="1"/>
  <c r="F26" i="5"/>
  <c r="BA26" i="5" s="1"/>
  <c r="BB25" i="5"/>
  <c r="BA25" i="5"/>
  <c r="Q25" i="5" s="1"/>
  <c r="N25" i="5"/>
  <c r="BM25" i="5" s="1"/>
  <c r="F25" i="5"/>
  <c r="BL25" i="5" s="1"/>
  <c r="BM24" i="5"/>
  <c r="BB24" i="5"/>
  <c r="N24" i="5"/>
  <c r="F24" i="5"/>
  <c r="BL24" i="5" s="1"/>
  <c r="BL23" i="5"/>
  <c r="BA23" i="5"/>
  <c r="Q23" i="5"/>
  <c r="N23" i="5"/>
  <c r="BB23" i="5" s="1"/>
  <c r="F23" i="5"/>
  <c r="N22" i="5"/>
  <c r="BB22" i="5" s="1"/>
  <c r="F22" i="5"/>
  <c r="BA22" i="5" s="1"/>
  <c r="Q22" i="5" s="1"/>
  <c r="BA21" i="5"/>
  <c r="N21" i="5"/>
  <c r="BM21" i="5" s="1"/>
  <c r="F21" i="5"/>
  <c r="BL21" i="5" s="1"/>
  <c r="BM20" i="5"/>
  <c r="BB20" i="5"/>
  <c r="BA20" i="5"/>
  <c r="Q20" i="5" s="1"/>
  <c r="N20" i="5"/>
  <c r="F20" i="5"/>
  <c r="BL20" i="5" s="1"/>
  <c r="BL19" i="5"/>
  <c r="BA19" i="5"/>
  <c r="Q19" i="5" s="1"/>
  <c r="N19" i="5"/>
  <c r="BB19" i="5" s="1"/>
  <c r="F19" i="5"/>
  <c r="BB18" i="5"/>
  <c r="N18" i="5"/>
  <c r="BM18" i="5" s="1"/>
  <c r="F18" i="5"/>
  <c r="BA18" i="5" s="1"/>
  <c r="Q18" i="5" s="1"/>
  <c r="N17" i="5"/>
  <c r="BM17" i="5" s="1"/>
  <c r="F17" i="5"/>
  <c r="BA17" i="5" s="1"/>
  <c r="BL16" i="5"/>
  <c r="BA16" i="5"/>
  <c r="N16" i="5"/>
  <c r="BM16" i="5" s="1"/>
  <c r="F16" i="5"/>
  <c r="BM15" i="5"/>
  <c r="BB15" i="5"/>
  <c r="N15" i="5"/>
  <c r="F15" i="5"/>
  <c r="BL15" i="5" s="1"/>
  <c r="BL14" i="5"/>
  <c r="BA14" i="5"/>
  <c r="N14" i="5"/>
  <c r="BB14" i="5" s="1"/>
  <c r="F14" i="5"/>
  <c r="BM13" i="5"/>
  <c r="BB13" i="5"/>
  <c r="N13" i="5"/>
  <c r="F13" i="5"/>
  <c r="BA13" i="5" s="1"/>
  <c r="Q13" i="5" s="1"/>
  <c r="BL12" i="5"/>
  <c r="BA12" i="5"/>
  <c r="N12" i="5"/>
  <c r="BM12" i="5" s="1"/>
  <c r="F12" i="5"/>
  <c r="BM11" i="5"/>
  <c r="BB11" i="5"/>
  <c r="N11" i="5"/>
  <c r="F11" i="5"/>
  <c r="BA11" i="5" s="1"/>
  <c r="Q11" i="5" s="1"/>
  <c r="A5" i="5"/>
  <c r="A4" i="5"/>
  <c r="A3" i="5"/>
  <c r="A2" i="5"/>
  <c r="Q14" i="5" l="1"/>
  <c r="Q16" i="5"/>
  <c r="AF48" i="5"/>
  <c r="BM19" i="5"/>
  <c r="BM26" i="5"/>
  <c r="BA47" i="5"/>
  <c r="AF47" i="5" s="1"/>
  <c r="BA50" i="5"/>
  <c r="AF50" i="5" s="1"/>
  <c r="BA58" i="5"/>
  <c r="AF58" i="5" s="1"/>
  <c r="AF61" i="5"/>
  <c r="AF71" i="5"/>
  <c r="BA76" i="5"/>
  <c r="AF76" i="5" s="1"/>
  <c r="BA84" i="5"/>
  <c r="AF84" i="5" s="1"/>
  <c r="BB12" i="5"/>
  <c r="Q12" i="5" s="1"/>
  <c r="BL13" i="5"/>
  <c r="BM14" i="5"/>
  <c r="BA15" i="5"/>
  <c r="Q15" i="5" s="1"/>
  <c r="BB16" i="5"/>
  <c r="BL18" i="5"/>
  <c r="BM22" i="5"/>
  <c r="R30" i="5"/>
  <c r="BC49" i="5"/>
  <c r="AF55" i="5"/>
  <c r="AF63" i="5"/>
  <c r="BN69" i="5"/>
  <c r="BM70" i="5"/>
  <c r="AF73" i="5"/>
  <c r="AF81" i="5"/>
  <c r="BL17" i="5"/>
  <c r="BL22" i="5"/>
  <c r="BB21" i="5"/>
  <c r="Q21" i="5" s="1"/>
  <c r="BB51" i="5"/>
  <c r="AF51" i="5" s="1"/>
  <c r="BA54" i="5"/>
  <c r="AF54" i="5" s="1"/>
  <c r="BC57" i="5"/>
  <c r="AF57" i="5" s="1"/>
  <c r="BB59" i="5"/>
  <c r="BA62" i="5"/>
  <c r="AF62" i="5" s="1"/>
  <c r="BA72" i="5"/>
  <c r="AF72" i="5" s="1"/>
  <c r="AF75" i="5"/>
  <c r="BC75" i="5"/>
  <c r="BB77" i="5"/>
  <c r="BA80" i="5"/>
  <c r="AF80" i="5" s="1"/>
  <c r="AF83" i="5"/>
  <c r="BC83" i="5"/>
  <c r="BB85" i="5"/>
  <c r="BL11" i="5"/>
  <c r="BB17" i="5"/>
  <c r="Q17" i="5" s="1"/>
  <c r="BM23" i="5"/>
  <c r="BA24" i="5"/>
  <c r="Q24" i="5" s="1"/>
  <c r="BL26" i="5"/>
  <c r="R41" i="5"/>
  <c r="BA49" i="5"/>
  <c r="AF49" i="5" s="1"/>
  <c r="BB53" i="5"/>
  <c r="AF53" i="5" s="1"/>
  <c r="AF59" i="5"/>
  <c r="BB61" i="5"/>
  <c r="BB71" i="5"/>
  <c r="AF77" i="5"/>
  <c r="BB79" i="5"/>
  <c r="AF79" i="5" s="1"/>
  <c r="AF85" i="5"/>
  <c r="BC47" i="5"/>
  <c r="BN50" i="5"/>
  <c r="BL51" i="5"/>
  <c r="BN52" i="5"/>
  <c r="BL53" i="5"/>
  <c r="BN54" i="5"/>
  <c r="BL55" i="5"/>
  <c r="BN56" i="5"/>
  <c r="BL57" i="5"/>
  <c r="BN58" i="5"/>
  <c r="BL59" i="5"/>
  <c r="BN60" i="5"/>
  <c r="BL61" i="5"/>
  <c r="BN62" i="5"/>
  <c r="BL63" i="5"/>
  <c r="BN64" i="5"/>
  <c r="BL71" i="5"/>
  <c r="BN72" i="5"/>
  <c r="BL73" i="5"/>
  <c r="BN74" i="5"/>
  <c r="BL75" i="5"/>
  <c r="BN76" i="5"/>
  <c r="BL77" i="5"/>
  <c r="BN78" i="5"/>
  <c r="BL79" i="5"/>
  <c r="BN80" i="5"/>
  <c r="BL81" i="5"/>
  <c r="BN82" i="5"/>
  <c r="BL83" i="5"/>
  <c r="BN84" i="5"/>
  <c r="BL85" i="5"/>
  <c r="BN86" i="5"/>
  <c r="BA69" i="5"/>
  <c r="AF69" i="5" s="1"/>
  <c r="BA70" i="5"/>
  <c r="AF70" i="5" s="1"/>
  <c r="BV86" i="4"/>
  <c r="BU86" i="4"/>
  <c r="BT86" i="4"/>
  <c r="BS86" i="4"/>
  <c r="BR86" i="4"/>
  <c r="BQ86" i="4"/>
  <c r="BP86" i="4"/>
  <c r="BO86" i="4"/>
  <c r="BM86" i="4"/>
  <c r="BK86" i="4"/>
  <c r="BJ86" i="4"/>
  <c r="BI86" i="4"/>
  <c r="BH86" i="4"/>
  <c r="BG86" i="4"/>
  <c r="BF86" i="4"/>
  <c r="BE86" i="4"/>
  <c r="BD86" i="4"/>
  <c r="E86" i="4"/>
  <c r="BC86" i="4" s="1"/>
  <c r="D86" i="4"/>
  <c r="BB86" i="4" s="1"/>
  <c r="C86" i="4"/>
  <c r="BL86" i="4" s="1"/>
  <c r="BV85" i="4"/>
  <c r="BU85" i="4"/>
  <c r="BT85" i="4"/>
  <c r="BS85" i="4"/>
  <c r="BR85" i="4"/>
  <c r="BQ85" i="4"/>
  <c r="BP85" i="4"/>
  <c r="BO85" i="4"/>
  <c r="BN85" i="4"/>
  <c r="BK85" i="4"/>
  <c r="BJ85" i="4"/>
  <c r="BI85" i="4"/>
  <c r="BH85" i="4"/>
  <c r="BG85" i="4"/>
  <c r="BF85" i="4"/>
  <c r="BE85" i="4"/>
  <c r="BD85" i="4"/>
  <c r="E85" i="4"/>
  <c r="BC85" i="4" s="1"/>
  <c r="D85" i="4"/>
  <c r="BM85" i="4" s="1"/>
  <c r="C85" i="4"/>
  <c r="BA85" i="4" s="1"/>
  <c r="BV84" i="4"/>
  <c r="BU84" i="4"/>
  <c r="BT84" i="4"/>
  <c r="BS84" i="4"/>
  <c r="BR84" i="4"/>
  <c r="BQ84" i="4"/>
  <c r="BP84" i="4"/>
  <c r="BO84" i="4"/>
  <c r="BM84" i="4"/>
  <c r="BK84" i="4"/>
  <c r="BJ84" i="4"/>
  <c r="BI84" i="4"/>
  <c r="BH84" i="4"/>
  <c r="BG84" i="4"/>
  <c r="BF84" i="4"/>
  <c r="BE84" i="4"/>
  <c r="BD84" i="4"/>
  <c r="E84" i="4"/>
  <c r="BC84" i="4" s="1"/>
  <c r="D84" i="4"/>
  <c r="BB84" i="4" s="1"/>
  <c r="C84" i="4"/>
  <c r="BL84" i="4" s="1"/>
  <c r="BV83" i="4"/>
  <c r="BU83" i="4"/>
  <c r="BT83" i="4"/>
  <c r="BS83" i="4"/>
  <c r="BR83" i="4"/>
  <c r="BQ83" i="4"/>
  <c r="BP83" i="4"/>
  <c r="BO83" i="4"/>
  <c r="BK83" i="4"/>
  <c r="BJ83" i="4"/>
  <c r="BI83" i="4"/>
  <c r="BH83" i="4"/>
  <c r="BG83" i="4"/>
  <c r="BF83" i="4"/>
  <c r="BE83" i="4"/>
  <c r="BD83" i="4"/>
  <c r="BB83" i="4"/>
  <c r="E83" i="4"/>
  <c r="BN83" i="4" s="1"/>
  <c r="D83" i="4"/>
  <c r="BM83" i="4" s="1"/>
  <c r="C83" i="4"/>
  <c r="BA83" i="4" s="1"/>
  <c r="BV82" i="4"/>
  <c r="BU82" i="4"/>
  <c r="BT82" i="4"/>
  <c r="BS82" i="4"/>
  <c r="BR82" i="4"/>
  <c r="BQ82" i="4"/>
  <c r="BP82" i="4"/>
  <c r="BO82" i="4"/>
  <c r="BM82" i="4"/>
  <c r="BL82" i="4"/>
  <c r="BK82" i="4"/>
  <c r="BJ82" i="4"/>
  <c r="BI82" i="4"/>
  <c r="BH82" i="4"/>
  <c r="BG82" i="4"/>
  <c r="BF82" i="4"/>
  <c r="BE82" i="4"/>
  <c r="BD82" i="4"/>
  <c r="E82" i="4"/>
  <c r="BC82" i="4" s="1"/>
  <c r="D82" i="4"/>
  <c r="BB82" i="4" s="1"/>
  <c r="C82" i="4"/>
  <c r="BA82" i="4" s="1"/>
  <c r="AF82" i="4" s="1"/>
  <c r="BV81" i="4"/>
  <c r="BU81" i="4"/>
  <c r="BT81" i="4"/>
  <c r="BS81" i="4"/>
  <c r="BR81" i="4"/>
  <c r="BQ81" i="4"/>
  <c r="BP81" i="4"/>
  <c r="BO81" i="4"/>
  <c r="BK81" i="4"/>
  <c r="BJ81" i="4"/>
  <c r="BI81" i="4"/>
  <c r="BH81" i="4"/>
  <c r="BG81" i="4"/>
  <c r="BF81" i="4"/>
  <c r="BE81" i="4"/>
  <c r="BD81" i="4"/>
  <c r="BC81" i="4"/>
  <c r="BB81" i="4"/>
  <c r="E81" i="4"/>
  <c r="BN81" i="4" s="1"/>
  <c r="D81" i="4"/>
  <c r="BM81" i="4" s="1"/>
  <c r="C81" i="4"/>
  <c r="BA81" i="4" s="1"/>
  <c r="BV80" i="4"/>
  <c r="BU80" i="4"/>
  <c r="BT80" i="4"/>
  <c r="BS80" i="4"/>
  <c r="BR80" i="4"/>
  <c r="BQ80" i="4"/>
  <c r="BP80" i="4"/>
  <c r="BO80" i="4"/>
  <c r="BM80" i="4"/>
  <c r="BL80" i="4"/>
  <c r="BK80" i="4"/>
  <c r="BJ80" i="4"/>
  <c r="BI80" i="4"/>
  <c r="BH80" i="4"/>
  <c r="BG80" i="4"/>
  <c r="BF80" i="4"/>
  <c r="BE80" i="4"/>
  <c r="BD80" i="4"/>
  <c r="E80" i="4"/>
  <c r="BC80" i="4" s="1"/>
  <c r="D80" i="4"/>
  <c r="BB80" i="4" s="1"/>
  <c r="C80" i="4"/>
  <c r="BA80" i="4" s="1"/>
  <c r="AF80" i="4" s="1"/>
  <c r="BV79" i="4"/>
  <c r="BU79" i="4"/>
  <c r="BT79" i="4"/>
  <c r="BS79" i="4"/>
  <c r="BR79" i="4"/>
  <c r="BQ79" i="4"/>
  <c r="BP79" i="4"/>
  <c r="BO79" i="4"/>
  <c r="BN79" i="4"/>
  <c r="BK79" i="4"/>
  <c r="BJ79" i="4"/>
  <c r="BI79" i="4"/>
  <c r="BH79" i="4"/>
  <c r="BG79" i="4"/>
  <c r="BF79" i="4"/>
  <c r="BE79" i="4"/>
  <c r="BD79" i="4"/>
  <c r="BC79" i="4"/>
  <c r="E79" i="4"/>
  <c r="D79" i="4"/>
  <c r="BM79" i="4" s="1"/>
  <c r="C79" i="4"/>
  <c r="BA79" i="4" s="1"/>
  <c r="BV78" i="4"/>
  <c r="BU78" i="4"/>
  <c r="BT78" i="4"/>
  <c r="BS78" i="4"/>
  <c r="BR78" i="4"/>
  <c r="BQ78" i="4"/>
  <c r="BP78" i="4"/>
  <c r="BO78" i="4"/>
  <c r="BM78" i="4"/>
  <c r="BK78" i="4"/>
  <c r="BJ78" i="4"/>
  <c r="BI78" i="4"/>
  <c r="BH78" i="4"/>
  <c r="BG78" i="4"/>
  <c r="BF78" i="4"/>
  <c r="BE78" i="4"/>
  <c r="BD78" i="4"/>
  <c r="E78" i="4"/>
  <c r="BC78" i="4" s="1"/>
  <c r="D78" i="4"/>
  <c r="BB78" i="4" s="1"/>
  <c r="C78" i="4"/>
  <c r="BL78" i="4" s="1"/>
  <c r="BV77" i="4"/>
  <c r="BU77" i="4"/>
  <c r="BT77" i="4"/>
  <c r="BS77" i="4"/>
  <c r="BR77" i="4"/>
  <c r="BQ77" i="4"/>
  <c r="BP77" i="4"/>
  <c r="BO77" i="4"/>
  <c r="BN77" i="4"/>
  <c r="BK77" i="4"/>
  <c r="BJ77" i="4"/>
  <c r="BI77" i="4"/>
  <c r="BH77" i="4"/>
  <c r="BG77" i="4"/>
  <c r="BF77" i="4"/>
  <c r="BE77" i="4"/>
  <c r="BD77" i="4"/>
  <c r="E77" i="4"/>
  <c r="BC77" i="4" s="1"/>
  <c r="D77" i="4"/>
  <c r="BM77" i="4" s="1"/>
  <c r="C77" i="4"/>
  <c r="BA77" i="4" s="1"/>
  <c r="BV76" i="4"/>
  <c r="BU76" i="4"/>
  <c r="BT76" i="4"/>
  <c r="BS76" i="4"/>
  <c r="BR76" i="4"/>
  <c r="BQ76" i="4"/>
  <c r="BP76" i="4"/>
  <c r="BO76" i="4"/>
  <c r="BM76" i="4"/>
  <c r="BK76" i="4"/>
  <c r="BJ76" i="4"/>
  <c r="BI76" i="4"/>
  <c r="BH76" i="4"/>
  <c r="BG76" i="4"/>
  <c r="BF76" i="4"/>
  <c r="BE76" i="4"/>
  <c r="BD76" i="4"/>
  <c r="E76" i="4"/>
  <c r="BC76" i="4" s="1"/>
  <c r="D76" i="4"/>
  <c r="BB76" i="4" s="1"/>
  <c r="C76" i="4"/>
  <c r="BL76" i="4" s="1"/>
  <c r="BV75" i="4"/>
  <c r="BU75" i="4"/>
  <c r="BT75" i="4"/>
  <c r="BS75" i="4"/>
  <c r="BR75" i="4"/>
  <c r="BQ75" i="4"/>
  <c r="BP75" i="4"/>
  <c r="BO75" i="4"/>
  <c r="BK75" i="4"/>
  <c r="BJ75" i="4"/>
  <c r="BI75" i="4"/>
  <c r="BH75" i="4"/>
  <c r="BG75" i="4"/>
  <c r="BF75" i="4"/>
  <c r="BE75" i="4"/>
  <c r="BD75" i="4"/>
  <c r="BB75" i="4"/>
  <c r="E75" i="4"/>
  <c r="BN75" i="4" s="1"/>
  <c r="D75" i="4"/>
  <c r="BM75" i="4" s="1"/>
  <c r="C75" i="4"/>
  <c r="BA75" i="4" s="1"/>
  <c r="BV74" i="4"/>
  <c r="BU74" i="4"/>
  <c r="BT74" i="4"/>
  <c r="BS74" i="4"/>
  <c r="BR74" i="4"/>
  <c r="BQ74" i="4"/>
  <c r="BP74" i="4"/>
  <c r="BO74" i="4"/>
  <c r="BM74" i="4"/>
  <c r="BL74" i="4"/>
  <c r="BK74" i="4"/>
  <c r="BJ74" i="4"/>
  <c r="BI74" i="4"/>
  <c r="BH74" i="4"/>
  <c r="BG74" i="4"/>
  <c r="BF74" i="4"/>
  <c r="BE74" i="4"/>
  <c r="BD74" i="4"/>
  <c r="E74" i="4"/>
  <c r="BC74" i="4" s="1"/>
  <c r="D74" i="4"/>
  <c r="BB74" i="4" s="1"/>
  <c r="C74" i="4"/>
  <c r="BA74" i="4" s="1"/>
  <c r="AF74" i="4" s="1"/>
  <c r="BV73" i="4"/>
  <c r="BU73" i="4"/>
  <c r="BT73" i="4"/>
  <c r="BS73" i="4"/>
  <c r="BR73" i="4"/>
  <c r="BQ73" i="4"/>
  <c r="BP73" i="4"/>
  <c r="BO73" i="4"/>
  <c r="BK73" i="4"/>
  <c r="BJ73" i="4"/>
  <c r="BI73" i="4"/>
  <c r="BH73" i="4"/>
  <c r="BG73" i="4"/>
  <c r="BF73" i="4"/>
  <c r="BE73" i="4"/>
  <c r="BD73" i="4"/>
  <c r="BC73" i="4"/>
  <c r="BB73" i="4"/>
  <c r="E73" i="4"/>
  <c r="BN73" i="4" s="1"/>
  <c r="D73" i="4"/>
  <c r="BM73" i="4" s="1"/>
  <c r="C73" i="4"/>
  <c r="BA73" i="4" s="1"/>
  <c r="BV72" i="4"/>
  <c r="BU72" i="4"/>
  <c r="BT72" i="4"/>
  <c r="BS72" i="4"/>
  <c r="BR72" i="4"/>
  <c r="BQ72" i="4"/>
  <c r="BP72" i="4"/>
  <c r="BO72" i="4"/>
  <c r="BM72" i="4"/>
  <c r="BL72" i="4"/>
  <c r="BK72" i="4"/>
  <c r="BJ72" i="4"/>
  <c r="BI72" i="4"/>
  <c r="BH72" i="4"/>
  <c r="BG72" i="4"/>
  <c r="BF72" i="4"/>
  <c r="BE72" i="4"/>
  <c r="BD72" i="4"/>
  <c r="E72" i="4"/>
  <c r="BC72" i="4" s="1"/>
  <c r="D72" i="4"/>
  <c r="BB72" i="4" s="1"/>
  <c r="C72" i="4"/>
  <c r="BA72" i="4" s="1"/>
  <c r="AF72" i="4" s="1"/>
  <c r="BV71" i="4"/>
  <c r="BU71" i="4"/>
  <c r="BT71" i="4"/>
  <c r="BS71" i="4"/>
  <c r="BR71" i="4"/>
  <c r="BQ71" i="4"/>
  <c r="BP71" i="4"/>
  <c r="BO71" i="4"/>
  <c r="BN71" i="4"/>
  <c r="BK71" i="4"/>
  <c r="BJ71" i="4"/>
  <c r="BI71" i="4"/>
  <c r="BH71" i="4"/>
  <c r="BG71" i="4"/>
  <c r="BF71" i="4"/>
  <c r="BE71" i="4"/>
  <c r="BD71" i="4"/>
  <c r="BC71" i="4"/>
  <c r="E71" i="4"/>
  <c r="D71" i="4"/>
  <c r="BM71" i="4" s="1"/>
  <c r="C71" i="4"/>
  <c r="BA71" i="4" s="1"/>
  <c r="BS70" i="4"/>
  <c r="BR70" i="4"/>
  <c r="BQ70" i="4"/>
  <c r="BP70" i="4"/>
  <c r="BO70" i="4"/>
  <c r="BH70" i="4"/>
  <c r="BG70" i="4"/>
  <c r="BF70" i="4"/>
  <c r="BE70" i="4"/>
  <c r="BD70" i="4"/>
  <c r="E70" i="4"/>
  <c r="BC70" i="4" s="1"/>
  <c r="D70" i="4"/>
  <c r="BM70" i="4" s="1"/>
  <c r="C70" i="4"/>
  <c r="BL70" i="4" s="1"/>
  <c r="BS69" i="4"/>
  <c r="BR69" i="4"/>
  <c r="BQ69" i="4"/>
  <c r="BP69" i="4"/>
  <c r="BO69" i="4"/>
  <c r="BM69" i="4"/>
  <c r="BH69" i="4"/>
  <c r="BG69" i="4"/>
  <c r="BF69" i="4"/>
  <c r="BE69" i="4"/>
  <c r="BD69" i="4"/>
  <c r="BB69" i="4"/>
  <c r="E69" i="4"/>
  <c r="BC69" i="4" s="1"/>
  <c r="D69" i="4"/>
  <c r="C69" i="4"/>
  <c r="BL69" i="4" s="1"/>
  <c r="BV64" i="4"/>
  <c r="BU64" i="4"/>
  <c r="BT64" i="4"/>
  <c r="BS64" i="4"/>
  <c r="BR64" i="4"/>
  <c r="BQ64" i="4"/>
  <c r="BP64" i="4"/>
  <c r="BO64" i="4"/>
  <c r="BM64" i="4"/>
  <c r="BL64" i="4"/>
  <c r="BK64" i="4"/>
  <c r="BJ64" i="4"/>
  <c r="BI64" i="4"/>
  <c r="BH64" i="4"/>
  <c r="BG64" i="4"/>
  <c r="BF64" i="4"/>
  <c r="BE64" i="4"/>
  <c r="BD64" i="4"/>
  <c r="E64" i="4"/>
  <c r="BC64" i="4" s="1"/>
  <c r="D64" i="4"/>
  <c r="BB64" i="4" s="1"/>
  <c r="C64" i="4"/>
  <c r="BA64" i="4" s="1"/>
  <c r="AF64" i="4" s="1"/>
  <c r="BV63" i="4"/>
  <c r="BU63" i="4"/>
  <c r="BT63" i="4"/>
  <c r="BS63" i="4"/>
  <c r="BR63" i="4"/>
  <c r="BQ63" i="4"/>
  <c r="BP63" i="4"/>
  <c r="BO63" i="4"/>
  <c r="BK63" i="4"/>
  <c r="BJ63" i="4"/>
  <c r="BI63" i="4"/>
  <c r="BH63" i="4"/>
  <c r="BG63" i="4"/>
  <c r="BF63" i="4"/>
  <c r="BE63" i="4"/>
  <c r="BD63" i="4"/>
  <c r="BC63" i="4"/>
  <c r="BB63" i="4"/>
  <c r="E63" i="4"/>
  <c r="BN63" i="4" s="1"/>
  <c r="D63" i="4"/>
  <c r="BM63" i="4" s="1"/>
  <c r="C63" i="4"/>
  <c r="BA63" i="4" s="1"/>
  <c r="BV62" i="4"/>
  <c r="BU62" i="4"/>
  <c r="BT62" i="4"/>
  <c r="BS62" i="4"/>
  <c r="BR62" i="4"/>
  <c r="BQ62" i="4"/>
  <c r="BP62" i="4"/>
  <c r="BO62" i="4"/>
  <c r="BM62" i="4"/>
  <c r="BL62" i="4"/>
  <c r="BK62" i="4"/>
  <c r="BJ62" i="4"/>
  <c r="BI62" i="4"/>
  <c r="BH62" i="4"/>
  <c r="BG62" i="4"/>
  <c r="BF62" i="4"/>
  <c r="BE62" i="4"/>
  <c r="BD62" i="4"/>
  <c r="E62" i="4"/>
  <c r="BC62" i="4" s="1"/>
  <c r="D62" i="4"/>
  <c r="BB62" i="4" s="1"/>
  <c r="C62" i="4"/>
  <c r="BA62" i="4" s="1"/>
  <c r="AF62" i="4" s="1"/>
  <c r="BV61" i="4"/>
  <c r="BU61" i="4"/>
  <c r="BT61" i="4"/>
  <c r="BS61" i="4"/>
  <c r="BR61" i="4"/>
  <c r="BQ61" i="4"/>
  <c r="BP61" i="4"/>
  <c r="BO61" i="4"/>
  <c r="BN61" i="4"/>
  <c r="BK61" i="4"/>
  <c r="BJ61" i="4"/>
  <c r="BI61" i="4"/>
  <c r="BH61" i="4"/>
  <c r="BG61" i="4"/>
  <c r="BF61" i="4"/>
  <c r="BE61" i="4"/>
  <c r="BD61" i="4"/>
  <c r="BC61" i="4"/>
  <c r="E61" i="4"/>
  <c r="D61" i="4"/>
  <c r="BM61" i="4" s="1"/>
  <c r="C61" i="4"/>
  <c r="BA61" i="4" s="1"/>
  <c r="BV60" i="4"/>
  <c r="BU60" i="4"/>
  <c r="BT60" i="4"/>
  <c r="BS60" i="4"/>
  <c r="BR60" i="4"/>
  <c r="BQ60" i="4"/>
  <c r="BP60" i="4"/>
  <c r="BO60" i="4"/>
  <c r="BM60" i="4"/>
  <c r="BK60" i="4"/>
  <c r="BJ60" i="4"/>
  <c r="BI60" i="4"/>
  <c r="BH60" i="4"/>
  <c r="BG60" i="4"/>
  <c r="BF60" i="4"/>
  <c r="BE60" i="4"/>
  <c r="BD60" i="4"/>
  <c r="E60" i="4"/>
  <c r="BC60" i="4" s="1"/>
  <c r="D60" i="4"/>
  <c r="BB60" i="4" s="1"/>
  <c r="C60" i="4"/>
  <c r="BA60" i="4" s="1"/>
  <c r="AF60" i="4" s="1"/>
  <c r="BV59" i="4"/>
  <c r="BU59" i="4"/>
  <c r="BT59" i="4"/>
  <c r="BS59" i="4"/>
  <c r="BR59" i="4"/>
  <c r="BQ59" i="4"/>
  <c r="BP59" i="4"/>
  <c r="BO59" i="4"/>
  <c r="BN59" i="4"/>
  <c r="BK59" i="4"/>
  <c r="BJ59" i="4"/>
  <c r="BI59" i="4"/>
  <c r="BH59" i="4"/>
  <c r="BG59" i="4"/>
  <c r="BF59" i="4"/>
  <c r="BE59" i="4"/>
  <c r="BD59" i="4"/>
  <c r="E59" i="4"/>
  <c r="BC59" i="4" s="1"/>
  <c r="D59" i="4"/>
  <c r="BM59" i="4" s="1"/>
  <c r="C59" i="4"/>
  <c r="BA59" i="4" s="1"/>
  <c r="BV58" i="4"/>
  <c r="BU58" i="4"/>
  <c r="BT58" i="4"/>
  <c r="BS58" i="4"/>
  <c r="BR58" i="4"/>
  <c r="BQ58" i="4"/>
  <c r="BP58" i="4"/>
  <c r="BO58" i="4"/>
  <c r="BM58" i="4"/>
  <c r="BK58" i="4"/>
  <c r="BJ58" i="4"/>
  <c r="BI58" i="4"/>
  <c r="BH58" i="4"/>
  <c r="BG58" i="4"/>
  <c r="BF58" i="4"/>
  <c r="BE58" i="4"/>
  <c r="BD58" i="4"/>
  <c r="E58" i="4"/>
  <c r="BC58" i="4" s="1"/>
  <c r="D58" i="4"/>
  <c r="BB58" i="4" s="1"/>
  <c r="C58" i="4"/>
  <c r="BL58" i="4" s="1"/>
  <c r="BV57" i="4"/>
  <c r="BU57" i="4"/>
  <c r="BT57" i="4"/>
  <c r="BS57" i="4"/>
  <c r="BR57" i="4"/>
  <c r="BQ57" i="4"/>
  <c r="BP57" i="4"/>
  <c r="BO57" i="4"/>
  <c r="BK57" i="4"/>
  <c r="BJ57" i="4"/>
  <c r="BI57" i="4"/>
  <c r="BH57" i="4"/>
  <c r="BG57" i="4"/>
  <c r="BF57" i="4"/>
  <c r="BE57" i="4"/>
  <c r="BD57" i="4"/>
  <c r="BB57" i="4"/>
  <c r="E57" i="4"/>
  <c r="BN57" i="4" s="1"/>
  <c r="D57" i="4"/>
  <c r="BM57" i="4" s="1"/>
  <c r="C57" i="4"/>
  <c r="BA57" i="4" s="1"/>
  <c r="BV56" i="4"/>
  <c r="BU56" i="4"/>
  <c r="BT56" i="4"/>
  <c r="BS56" i="4"/>
  <c r="BR56" i="4"/>
  <c r="BQ56" i="4"/>
  <c r="BP56" i="4"/>
  <c r="BO56" i="4"/>
  <c r="BM56" i="4"/>
  <c r="BL56" i="4"/>
  <c r="BK56" i="4"/>
  <c r="BJ56" i="4"/>
  <c r="BI56" i="4"/>
  <c r="BH56" i="4"/>
  <c r="BG56" i="4"/>
  <c r="BF56" i="4"/>
  <c r="BE56" i="4"/>
  <c r="BD56" i="4"/>
  <c r="E56" i="4"/>
  <c r="BC56" i="4" s="1"/>
  <c r="D56" i="4"/>
  <c r="BB56" i="4" s="1"/>
  <c r="C56" i="4"/>
  <c r="BA56" i="4" s="1"/>
  <c r="AF56" i="4" s="1"/>
  <c r="BV55" i="4"/>
  <c r="BU55" i="4"/>
  <c r="BT55" i="4"/>
  <c r="BS55" i="4"/>
  <c r="BR55" i="4"/>
  <c r="BQ55" i="4"/>
  <c r="BP55" i="4"/>
  <c r="BO55" i="4"/>
  <c r="BK55" i="4"/>
  <c r="BJ55" i="4"/>
  <c r="BI55" i="4"/>
  <c r="BH55" i="4"/>
  <c r="BG55" i="4"/>
  <c r="BF55" i="4"/>
  <c r="BE55" i="4"/>
  <c r="BD55" i="4"/>
  <c r="BC55" i="4"/>
  <c r="BB55" i="4"/>
  <c r="E55" i="4"/>
  <c r="BN55" i="4" s="1"/>
  <c r="D55" i="4"/>
  <c r="BM55" i="4" s="1"/>
  <c r="C55" i="4"/>
  <c r="BA55" i="4" s="1"/>
  <c r="BV54" i="4"/>
  <c r="BU54" i="4"/>
  <c r="BT54" i="4"/>
  <c r="BS54" i="4"/>
  <c r="BR54" i="4"/>
  <c r="BQ54" i="4"/>
  <c r="BP54" i="4"/>
  <c r="BO54" i="4"/>
  <c r="BM54" i="4"/>
  <c r="BL54" i="4"/>
  <c r="BK54" i="4"/>
  <c r="BJ54" i="4"/>
  <c r="BI54" i="4"/>
  <c r="BH54" i="4"/>
  <c r="BG54" i="4"/>
  <c r="BF54" i="4"/>
  <c r="BE54" i="4"/>
  <c r="BD54" i="4"/>
  <c r="E54" i="4"/>
  <c r="BC54" i="4" s="1"/>
  <c r="D54" i="4"/>
  <c r="BB54" i="4" s="1"/>
  <c r="C54" i="4"/>
  <c r="BA54" i="4" s="1"/>
  <c r="AF54" i="4" s="1"/>
  <c r="BV53" i="4"/>
  <c r="BU53" i="4"/>
  <c r="BT53" i="4"/>
  <c r="BS53" i="4"/>
  <c r="BR53" i="4"/>
  <c r="BQ53" i="4"/>
  <c r="BP53" i="4"/>
  <c r="BO53" i="4"/>
  <c r="BN53" i="4"/>
  <c r="BK53" i="4"/>
  <c r="BJ53" i="4"/>
  <c r="BI53" i="4"/>
  <c r="BH53" i="4"/>
  <c r="BG53" i="4"/>
  <c r="BF53" i="4"/>
  <c r="BE53" i="4"/>
  <c r="BD53" i="4"/>
  <c r="BC53" i="4"/>
  <c r="E53" i="4"/>
  <c r="D53" i="4"/>
  <c r="BM53" i="4" s="1"/>
  <c r="C53" i="4"/>
  <c r="BA53" i="4" s="1"/>
  <c r="BV52" i="4"/>
  <c r="BU52" i="4"/>
  <c r="BT52" i="4"/>
  <c r="BS52" i="4"/>
  <c r="BR52" i="4"/>
  <c r="BQ52" i="4"/>
  <c r="BP52" i="4"/>
  <c r="BO52" i="4"/>
  <c r="BM52" i="4"/>
  <c r="BK52" i="4"/>
  <c r="BJ52" i="4"/>
  <c r="BI52" i="4"/>
  <c r="BH52" i="4"/>
  <c r="BG52" i="4"/>
  <c r="BF52" i="4"/>
  <c r="BE52" i="4"/>
  <c r="BD52" i="4"/>
  <c r="E52" i="4"/>
  <c r="BC52" i="4" s="1"/>
  <c r="D52" i="4"/>
  <c r="BB52" i="4" s="1"/>
  <c r="C52" i="4"/>
  <c r="BL52" i="4" s="1"/>
  <c r="BV51" i="4"/>
  <c r="BU51" i="4"/>
  <c r="BT51" i="4"/>
  <c r="BS51" i="4"/>
  <c r="BR51" i="4"/>
  <c r="BQ51" i="4"/>
  <c r="BP51" i="4"/>
  <c r="BO51" i="4"/>
  <c r="BN51" i="4"/>
  <c r="BK51" i="4"/>
  <c r="BJ51" i="4"/>
  <c r="BI51" i="4"/>
  <c r="BH51" i="4"/>
  <c r="BG51" i="4"/>
  <c r="BF51" i="4"/>
  <c r="BE51" i="4"/>
  <c r="BD51" i="4"/>
  <c r="E51" i="4"/>
  <c r="BC51" i="4" s="1"/>
  <c r="D51" i="4"/>
  <c r="BM51" i="4" s="1"/>
  <c r="C51" i="4"/>
  <c r="BA51" i="4" s="1"/>
  <c r="BV50" i="4"/>
  <c r="BU50" i="4"/>
  <c r="BT50" i="4"/>
  <c r="BS50" i="4"/>
  <c r="BR50" i="4"/>
  <c r="BQ50" i="4"/>
  <c r="BP50" i="4"/>
  <c r="BO50" i="4"/>
  <c r="BM50" i="4"/>
  <c r="BK50" i="4"/>
  <c r="BJ50" i="4"/>
  <c r="BI50" i="4"/>
  <c r="BH50" i="4"/>
  <c r="BG50" i="4"/>
  <c r="BF50" i="4"/>
  <c r="BE50" i="4"/>
  <c r="BD50" i="4"/>
  <c r="E50" i="4"/>
  <c r="BC50" i="4" s="1"/>
  <c r="D50" i="4"/>
  <c r="BB50" i="4" s="1"/>
  <c r="C50" i="4"/>
  <c r="BL50" i="4" s="1"/>
  <c r="BV49" i="4"/>
  <c r="BU49" i="4"/>
  <c r="BT49" i="4"/>
  <c r="BS49" i="4"/>
  <c r="BR49" i="4"/>
  <c r="BQ49" i="4"/>
  <c r="BP49" i="4"/>
  <c r="BO49" i="4"/>
  <c r="BK49" i="4"/>
  <c r="BJ49" i="4"/>
  <c r="BI49" i="4"/>
  <c r="BH49" i="4"/>
  <c r="BG49" i="4"/>
  <c r="BF49" i="4"/>
  <c r="BE49" i="4"/>
  <c r="BD49" i="4"/>
  <c r="BB49" i="4"/>
  <c r="E49" i="4"/>
  <c r="BN49" i="4" s="1"/>
  <c r="D49" i="4"/>
  <c r="BM49" i="4" s="1"/>
  <c r="C49" i="4"/>
  <c r="BA49" i="4" s="1"/>
  <c r="BS48" i="4"/>
  <c r="BR48" i="4"/>
  <c r="BQ48" i="4"/>
  <c r="BP48" i="4"/>
  <c r="BO48" i="4"/>
  <c r="BN48" i="4"/>
  <c r="BK48" i="4"/>
  <c r="BJ48" i="4"/>
  <c r="BI48" i="4"/>
  <c r="BH48" i="4"/>
  <c r="BG48" i="4"/>
  <c r="BF48" i="4"/>
  <c r="BE48" i="4"/>
  <c r="BD48" i="4"/>
  <c r="BA48" i="4"/>
  <c r="E48" i="4"/>
  <c r="BC48" i="4" s="1"/>
  <c r="D48" i="4"/>
  <c r="BM48" i="4" s="1"/>
  <c r="C48" i="4"/>
  <c r="BL48" i="4" s="1"/>
  <c r="BS47" i="4"/>
  <c r="BR47" i="4"/>
  <c r="BQ47" i="4"/>
  <c r="BP47" i="4"/>
  <c r="BO47" i="4"/>
  <c r="BM47" i="4"/>
  <c r="BH47" i="4"/>
  <c r="BG47" i="4"/>
  <c r="BF47" i="4"/>
  <c r="BE47" i="4"/>
  <c r="BD47" i="4"/>
  <c r="BB47" i="4"/>
  <c r="BA47" i="4"/>
  <c r="E47" i="4"/>
  <c r="BN47" i="4" s="1"/>
  <c r="D47" i="4"/>
  <c r="C47" i="4"/>
  <c r="BL47" i="4" s="1"/>
  <c r="BP42" i="4"/>
  <c r="BO42" i="4"/>
  <c r="BN42" i="4"/>
  <c r="BM42" i="4"/>
  <c r="BL42" i="4"/>
  <c r="BE42" i="4"/>
  <c r="BD42" i="4"/>
  <c r="BC42" i="4"/>
  <c r="R42" i="4" s="1"/>
  <c r="BB42" i="4"/>
  <c r="BA42" i="4"/>
  <c r="BP41" i="4"/>
  <c r="BO41" i="4"/>
  <c r="BN41" i="4"/>
  <c r="BM41" i="4"/>
  <c r="BL41" i="4"/>
  <c r="BE41" i="4"/>
  <c r="BD41" i="4"/>
  <c r="BC41" i="4"/>
  <c r="BB41" i="4"/>
  <c r="BA41" i="4"/>
  <c r="R41" i="4" s="1"/>
  <c r="BP40" i="4"/>
  <c r="BO40" i="4"/>
  <c r="BN40" i="4"/>
  <c r="BM40" i="4"/>
  <c r="BL40" i="4"/>
  <c r="BE40" i="4"/>
  <c r="BD40" i="4"/>
  <c r="BC40" i="4"/>
  <c r="BB40" i="4"/>
  <c r="BA40" i="4"/>
  <c r="R40" i="4"/>
  <c r="BP39" i="4"/>
  <c r="BO39" i="4"/>
  <c r="BN39" i="4"/>
  <c r="BM39" i="4"/>
  <c r="BL39" i="4"/>
  <c r="BE39" i="4"/>
  <c r="BD39" i="4"/>
  <c r="BC39" i="4"/>
  <c r="BB39" i="4"/>
  <c r="BA39" i="4"/>
  <c r="R39" i="4" s="1"/>
  <c r="BP38" i="4"/>
  <c r="BO38" i="4"/>
  <c r="BN38" i="4"/>
  <c r="BM38" i="4"/>
  <c r="BL38" i="4"/>
  <c r="BE38" i="4"/>
  <c r="BD38" i="4"/>
  <c r="BC38" i="4"/>
  <c r="BB38" i="4"/>
  <c r="R38" i="4" s="1"/>
  <c r="BA38" i="4"/>
  <c r="BP34" i="4"/>
  <c r="BO34" i="4"/>
  <c r="BN34" i="4"/>
  <c r="BM34" i="4"/>
  <c r="BL34" i="4"/>
  <c r="BE34" i="4"/>
  <c r="BD34" i="4"/>
  <c r="BC34" i="4"/>
  <c r="BB34" i="4"/>
  <c r="BA34" i="4"/>
  <c r="R34" i="4" s="1"/>
  <c r="BP33" i="4"/>
  <c r="BO33" i="4"/>
  <c r="BN33" i="4"/>
  <c r="BM33" i="4"/>
  <c r="BL33" i="4"/>
  <c r="BE33" i="4"/>
  <c r="BD33" i="4"/>
  <c r="BC33" i="4"/>
  <c r="BB33" i="4"/>
  <c r="BA33" i="4"/>
  <c r="R33" i="4" s="1"/>
  <c r="BP32" i="4"/>
  <c r="BO32" i="4"/>
  <c r="BN32" i="4"/>
  <c r="BM32" i="4"/>
  <c r="BL32" i="4"/>
  <c r="BE32" i="4"/>
  <c r="BD32" i="4"/>
  <c r="BC32" i="4"/>
  <c r="BB32" i="4"/>
  <c r="BA32" i="4"/>
  <c r="R32" i="4" s="1"/>
  <c r="BP31" i="4"/>
  <c r="BO31" i="4"/>
  <c r="BN31" i="4"/>
  <c r="BM31" i="4"/>
  <c r="BL31" i="4"/>
  <c r="BE31" i="4"/>
  <c r="BD31" i="4"/>
  <c r="BC31" i="4"/>
  <c r="BB31" i="4"/>
  <c r="BA31" i="4"/>
  <c r="R31" i="4"/>
  <c r="BP30" i="4"/>
  <c r="BO30" i="4"/>
  <c r="BN30" i="4"/>
  <c r="BM30" i="4"/>
  <c r="BL30" i="4"/>
  <c r="BE30" i="4"/>
  <c r="BD30" i="4"/>
  <c r="BC30" i="4"/>
  <c r="BB30" i="4"/>
  <c r="BA30" i="4"/>
  <c r="N26" i="4"/>
  <c r="BB26" i="4" s="1"/>
  <c r="F26" i="4"/>
  <c r="BA26" i="4" s="1"/>
  <c r="BA25" i="4"/>
  <c r="N25" i="4"/>
  <c r="BM25" i="4" s="1"/>
  <c r="F25" i="4"/>
  <c r="BL25" i="4" s="1"/>
  <c r="BM24" i="4"/>
  <c r="BB24" i="4"/>
  <c r="BA24" i="4"/>
  <c r="Q24" i="4" s="1"/>
  <c r="N24" i="4"/>
  <c r="F24" i="4"/>
  <c r="BL24" i="4" s="1"/>
  <c r="BL23" i="4"/>
  <c r="BA23" i="4"/>
  <c r="N23" i="4"/>
  <c r="BB23" i="4" s="1"/>
  <c r="Q23" i="4" s="1"/>
  <c r="F23" i="4"/>
  <c r="BB22" i="4"/>
  <c r="N22" i="4"/>
  <c r="BM22" i="4" s="1"/>
  <c r="F22" i="4"/>
  <c r="BA22" i="4" s="1"/>
  <c r="Q22" i="4" s="1"/>
  <c r="N21" i="4"/>
  <c r="BM21" i="4" s="1"/>
  <c r="F21" i="4"/>
  <c r="BL21" i="4" s="1"/>
  <c r="BM20" i="4"/>
  <c r="BB20" i="4"/>
  <c r="BA20" i="4"/>
  <c r="Q20" i="4"/>
  <c r="N20" i="4"/>
  <c r="F20" i="4"/>
  <c r="BL20" i="4" s="1"/>
  <c r="BL19" i="4"/>
  <c r="BA19" i="4"/>
  <c r="Q19" i="4" s="1"/>
  <c r="N19" i="4"/>
  <c r="BB19" i="4" s="1"/>
  <c r="F19" i="4"/>
  <c r="BB18" i="4"/>
  <c r="Q18" i="4"/>
  <c r="N18" i="4"/>
  <c r="BM18" i="4" s="1"/>
  <c r="F18" i="4"/>
  <c r="BA18" i="4" s="1"/>
  <c r="BB17" i="4"/>
  <c r="N17" i="4"/>
  <c r="BM17" i="4" s="1"/>
  <c r="F17" i="4"/>
  <c r="BA17" i="4" s="1"/>
  <c r="Q17" i="4" s="1"/>
  <c r="BM16" i="4"/>
  <c r="BL16" i="4"/>
  <c r="BA16" i="4"/>
  <c r="N16" i="4"/>
  <c r="BB16" i="4" s="1"/>
  <c r="Q16" i="4" s="1"/>
  <c r="F16" i="4"/>
  <c r="BL15" i="4"/>
  <c r="N15" i="4"/>
  <c r="BB15" i="4" s="1"/>
  <c r="F15" i="4"/>
  <c r="BA15" i="4" s="1"/>
  <c r="Q15" i="4" s="1"/>
  <c r="BB14" i="4"/>
  <c r="N14" i="4"/>
  <c r="BM14" i="4" s="1"/>
  <c r="F14" i="4"/>
  <c r="BA14" i="4" s="1"/>
  <c r="Q14" i="4" s="1"/>
  <c r="BM13" i="4"/>
  <c r="BB13" i="4"/>
  <c r="BA13" i="4"/>
  <c r="Q13" i="4" s="1"/>
  <c r="N13" i="4"/>
  <c r="F13" i="4"/>
  <c r="BL13" i="4" s="1"/>
  <c r="BM12" i="4"/>
  <c r="BL12" i="4"/>
  <c r="BA12" i="4"/>
  <c r="N12" i="4"/>
  <c r="BB12" i="4" s="1"/>
  <c r="Q12" i="4" s="1"/>
  <c r="F12" i="4"/>
  <c r="BL11" i="4"/>
  <c r="N11" i="4"/>
  <c r="BB11" i="4" s="1"/>
  <c r="F11" i="4"/>
  <c r="BA11" i="4" s="1"/>
  <c r="Q11" i="4" s="1"/>
  <c r="A5" i="4"/>
  <c r="A4" i="4"/>
  <c r="A3" i="4"/>
  <c r="A2" i="4"/>
  <c r="A200" i="5" l="1"/>
  <c r="Q26" i="4"/>
  <c r="BA50" i="4"/>
  <c r="AF50" i="4" s="1"/>
  <c r="BA58" i="4"/>
  <c r="AF58" i="4" s="1"/>
  <c r="BA76" i="4"/>
  <c r="AF76" i="4" s="1"/>
  <c r="BA84" i="4"/>
  <c r="AF84" i="4" s="1"/>
  <c r="BL14" i="4"/>
  <c r="BM15" i="4"/>
  <c r="BM19" i="4"/>
  <c r="BA52" i="4"/>
  <c r="AF52" i="4" s="1"/>
  <c r="AF55" i="4"/>
  <c r="AF63" i="4"/>
  <c r="BN69" i="4"/>
  <c r="AF73" i="4"/>
  <c r="BA78" i="4"/>
  <c r="AF78" i="4" s="1"/>
  <c r="AF81" i="4"/>
  <c r="BA86" i="4"/>
  <c r="AF86" i="4" s="1"/>
  <c r="BL18" i="4"/>
  <c r="BA21" i="4"/>
  <c r="BB25" i="4"/>
  <c r="R30" i="4"/>
  <c r="BB48" i="4"/>
  <c r="AF48" i="4" s="1"/>
  <c r="AF49" i="4"/>
  <c r="BC49" i="4"/>
  <c r="BB51" i="4"/>
  <c r="AF57" i="4"/>
  <c r="BC57" i="4"/>
  <c r="BB59" i="4"/>
  <c r="BL60" i="4"/>
  <c r="BB70" i="4"/>
  <c r="BN70" i="4"/>
  <c r="BC75" i="4"/>
  <c r="AF75" i="4" s="1"/>
  <c r="BB77" i="4"/>
  <c r="AF77" i="4" s="1"/>
  <c r="AF83" i="4"/>
  <c r="BC83" i="4"/>
  <c r="BB85" i="4"/>
  <c r="BM23" i="4"/>
  <c r="BL26" i="4"/>
  <c r="AF53" i="4"/>
  <c r="AF61" i="4"/>
  <c r="BM11" i="4"/>
  <c r="BL17" i="4"/>
  <c r="BL22" i="4"/>
  <c r="Q25" i="4"/>
  <c r="BM26" i="4"/>
  <c r="BB21" i="4"/>
  <c r="AF51" i="4"/>
  <c r="BB53" i="4"/>
  <c r="AF59" i="4"/>
  <c r="BB61" i="4"/>
  <c r="BB71" i="4"/>
  <c r="AF71" i="4" s="1"/>
  <c r="BB79" i="4"/>
  <c r="AF79" i="4" s="1"/>
  <c r="AF85" i="4"/>
  <c r="BC47" i="4"/>
  <c r="AF47" i="4" s="1"/>
  <c r="BL49" i="4"/>
  <c r="BN50" i="4"/>
  <c r="BL51" i="4"/>
  <c r="BN52" i="4"/>
  <c r="BL53" i="4"/>
  <c r="BN54" i="4"/>
  <c r="BL55" i="4"/>
  <c r="BN56" i="4"/>
  <c r="BL57" i="4"/>
  <c r="BN58" i="4"/>
  <c r="BL59" i="4"/>
  <c r="BN60" i="4"/>
  <c r="BL61" i="4"/>
  <c r="BN62" i="4"/>
  <c r="BL63" i="4"/>
  <c r="BN64" i="4"/>
  <c r="BL71" i="4"/>
  <c r="BN72" i="4"/>
  <c r="BL73" i="4"/>
  <c r="BN74" i="4"/>
  <c r="BL75" i="4"/>
  <c r="BN76" i="4"/>
  <c r="BL77" i="4"/>
  <c r="BN78" i="4"/>
  <c r="BL79" i="4"/>
  <c r="BN80" i="4"/>
  <c r="BL81" i="4"/>
  <c r="BN82" i="4"/>
  <c r="BL83" i="4"/>
  <c r="BN84" i="4"/>
  <c r="BL85" i="4"/>
  <c r="BN86" i="4"/>
  <c r="BA69" i="4"/>
  <c r="AF69" i="4" s="1"/>
  <c r="BA70" i="4"/>
  <c r="BV86" i="3"/>
  <c r="BU86" i="3"/>
  <c r="BT86" i="3"/>
  <c r="BS86" i="3"/>
  <c r="BR86" i="3"/>
  <c r="BQ86" i="3"/>
  <c r="BP86" i="3"/>
  <c r="BO86" i="3"/>
  <c r="BM86" i="3"/>
  <c r="BK86" i="3"/>
  <c r="BJ86" i="3"/>
  <c r="BI86" i="3"/>
  <c r="BH86" i="3"/>
  <c r="BG86" i="3"/>
  <c r="BF86" i="3"/>
  <c r="BE86" i="3"/>
  <c r="BD86" i="3"/>
  <c r="BC86" i="3"/>
  <c r="BA86" i="3"/>
  <c r="AF86" i="3" s="1"/>
  <c r="E86" i="3"/>
  <c r="BN86" i="3" s="1"/>
  <c r="D86" i="3"/>
  <c r="BB86" i="3" s="1"/>
  <c r="C86" i="3"/>
  <c r="BL86" i="3" s="1"/>
  <c r="BV85" i="3"/>
  <c r="BU85" i="3"/>
  <c r="BT85" i="3"/>
  <c r="BS85" i="3"/>
  <c r="BR85" i="3"/>
  <c r="BQ85" i="3"/>
  <c r="BP85" i="3"/>
  <c r="BO85" i="3"/>
  <c r="BM85" i="3"/>
  <c r="BK85" i="3"/>
  <c r="BJ85" i="3"/>
  <c r="BI85" i="3"/>
  <c r="BH85" i="3"/>
  <c r="BG85" i="3"/>
  <c r="BF85" i="3"/>
  <c r="BE85" i="3"/>
  <c r="BD85" i="3"/>
  <c r="E85" i="3"/>
  <c r="BN85" i="3" s="1"/>
  <c r="D85" i="3"/>
  <c r="BB85" i="3" s="1"/>
  <c r="C85" i="3"/>
  <c r="BL85" i="3" s="1"/>
  <c r="BV84" i="3"/>
  <c r="BU84" i="3"/>
  <c r="BT84" i="3"/>
  <c r="BS84" i="3"/>
  <c r="BR84" i="3"/>
  <c r="BQ84" i="3"/>
  <c r="BP84" i="3"/>
  <c r="BO84" i="3"/>
  <c r="BM84" i="3"/>
  <c r="BK84" i="3"/>
  <c r="BJ84" i="3"/>
  <c r="BI84" i="3"/>
  <c r="BH84" i="3"/>
  <c r="BG84" i="3"/>
  <c r="BF84" i="3"/>
  <c r="BE84" i="3"/>
  <c r="BD84" i="3"/>
  <c r="BC84" i="3"/>
  <c r="BA84" i="3"/>
  <c r="AF84" i="3" s="1"/>
  <c r="E84" i="3"/>
  <c r="BN84" i="3" s="1"/>
  <c r="D84" i="3"/>
  <c r="BB84" i="3" s="1"/>
  <c r="C84" i="3"/>
  <c r="BL84" i="3" s="1"/>
  <c r="BV83" i="3"/>
  <c r="BU83" i="3"/>
  <c r="BT83" i="3"/>
  <c r="BS83" i="3"/>
  <c r="BR83" i="3"/>
  <c r="BQ83" i="3"/>
  <c r="BP83" i="3"/>
  <c r="BO83" i="3"/>
  <c r="BM83" i="3"/>
  <c r="BK83" i="3"/>
  <c r="BJ83" i="3"/>
  <c r="BI83" i="3"/>
  <c r="BH83" i="3"/>
  <c r="BG83" i="3"/>
  <c r="BF83" i="3"/>
  <c r="BE83" i="3"/>
  <c r="BD83" i="3"/>
  <c r="E83" i="3"/>
  <c r="BN83" i="3" s="1"/>
  <c r="D83" i="3"/>
  <c r="BB83" i="3" s="1"/>
  <c r="C83" i="3"/>
  <c r="BL83" i="3" s="1"/>
  <c r="BV82" i="3"/>
  <c r="BU82" i="3"/>
  <c r="BT82" i="3"/>
  <c r="BS82" i="3"/>
  <c r="BR82" i="3"/>
  <c r="BQ82" i="3"/>
  <c r="BP82" i="3"/>
  <c r="BO82" i="3"/>
  <c r="BM82" i="3"/>
  <c r="BK82" i="3"/>
  <c r="BJ82" i="3"/>
  <c r="BI82" i="3"/>
  <c r="BH82" i="3"/>
  <c r="BG82" i="3"/>
  <c r="BF82" i="3"/>
  <c r="BE82" i="3"/>
  <c r="BD82" i="3"/>
  <c r="BC82" i="3"/>
  <c r="BA82" i="3"/>
  <c r="AF82" i="3" s="1"/>
  <c r="E82" i="3"/>
  <c r="BN82" i="3" s="1"/>
  <c r="D82" i="3"/>
  <c r="BB82" i="3" s="1"/>
  <c r="C82" i="3"/>
  <c r="BL82" i="3" s="1"/>
  <c r="BV81" i="3"/>
  <c r="BU81" i="3"/>
  <c r="BT81" i="3"/>
  <c r="BS81" i="3"/>
  <c r="BR81" i="3"/>
  <c r="BQ81" i="3"/>
  <c r="BP81" i="3"/>
  <c r="BO81" i="3"/>
  <c r="BM81" i="3"/>
  <c r="BK81" i="3"/>
  <c r="BJ81" i="3"/>
  <c r="BI81" i="3"/>
  <c r="BH81" i="3"/>
  <c r="BG81" i="3"/>
  <c r="BF81" i="3"/>
  <c r="BE81" i="3"/>
  <c r="BD81" i="3"/>
  <c r="E81" i="3"/>
  <c r="BN81" i="3" s="1"/>
  <c r="D81" i="3"/>
  <c r="BB81" i="3" s="1"/>
  <c r="C81" i="3"/>
  <c r="BL81" i="3" s="1"/>
  <c r="BV80" i="3"/>
  <c r="BU80" i="3"/>
  <c r="BT80" i="3"/>
  <c r="BS80" i="3"/>
  <c r="BR80" i="3"/>
  <c r="BQ80" i="3"/>
  <c r="BP80" i="3"/>
  <c r="BO80" i="3"/>
  <c r="BM80" i="3"/>
  <c r="BK80" i="3"/>
  <c r="BJ80" i="3"/>
  <c r="BI80" i="3"/>
  <c r="BH80" i="3"/>
  <c r="BG80" i="3"/>
  <c r="BF80" i="3"/>
  <c r="BE80" i="3"/>
  <c r="BD80" i="3"/>
  <c r="BC80" i="3"/>
  <c r="BA80" i="3"/>
  <c r="AF80" i="3" s="1"/>
  <c r="E80" i="3"/>
  <c r="BN80" i="3" s="1"/>
  <c r="D80" i="3"/>
  <c r="BB80" i="3" s="1"/>
  <c r="C80" i="3"/>
  <c r="BL80" i="3" s="1"/>
  <c r="BV79" i="3"/>
  <c r="BU79" i="3"/>
  <c r="BT79" i="3"/>
  <c r="BS79" i="3"/>
  <c r="BR79" i="3"/>
  <c r="BQ79" i="3"/>
  <c r="BP79" i="3"/>
  <c r="BO79" i="3"/>
  <c r="BM79" i="3"/>
  <c r="BK79" i="3"/>
  <c r="BJ79" i="3"/>
  <c r="BI79" i="3"/>
  <c r="BH79" i="3"/>
  <c r="BG79" i="3"/>
  <c r="BF79" i="3"/>
  <c r="BE79" i="3"/>
  <c r="BD79" i="3"/>
  <c r="E79" i="3"/>
  <c r="BN79" i="3" s="1"/>
  <c r="D79" i="3"/>
  <c r="BB79" i="3" s="1"/>
  <c r="C79" i="3"/>
  <c r="BL79" i="3" s="1"/>
  <c r="BV78" i="3"/>
  <c r="BU78" i="3"/>
  <c r="BT78" i="3"/>
  <c r="BS78" i="3"/>
  <c r="BR78" i="3"/>
  <c r="BQ78" i="3"/>
  <c r="BP78" i="3"/>
  <c r="BO78" i="3"/>
  <c r="BM78" i="3"/>
  <c r="BK78" i="3"/>
  <c r="BJ78" i="3"/>
  <c r="BI78" i="3"/>
  <c r="BH78" i="3"/>
  <c r="BG78" i="3"/>
  <c r="BF78" i="3"/>
  <c r="BE78" i="3"/>
  <c r="BD78" i="3"/>
  <c r="BC78" i="3"/>
  <c r="BA78" i="3"/>
  <c r="AF78" i="3" s="1"/>
  <c r="E78" i="3"/>
  <c r="BN78" i="3" s="1"/>
  <c r="D78" i="3"/>
  <c r="BB78" i="3" s="1"/>
  <c r="C78" i="3"/>
  <c r="BL78" i="3" s="1"/>
  <c r="BV77" i="3"/>
  <c r="BU77" i="3"/>
  <c r="BT77" i="3"/>
  <c r="BS77" i="3"/>
  <c r="BR77" i="3"/>
  <c r="BQ77" i="3"/>
  <c r="BP77" i="3"/>
  <c r="BO77" i="3"/>
  <c r="BM77" i="3"/>
  <c r="BK77" i="3"/>
  <c r="BJ77" i="3"/>
  <c r="BI77" i="3"/>
  <c r="BH77" i="3"/>
  <c r="BG77" i="3"/>
  <c r="BF77" i="3"/>
  <c r="BE77" i="3"/>
  <c r="BD77" i="3"/>
  <c r="E77" i="3"/>
  <c r="BN77" i="3" s="1"/>
  <c r="D77" i="3"/>
  <c r="BB77" i="3" s="1"/>
  <c r="C77" i="3"/>
  <c r="BL77" i="3" s="1"/>
  <c r="BV76" i="3"/>
  <c r="BU76" i="3"/>
  <c r="BT76" i="3"/>
  <c r="BS76" i="3"/>
  <c r="BR76" i="3"/>
  <c r="BQ76" i="3"/>
  <c r="BP76" i="3"/>
  <c r="BO76" i="3"/>
  <c r="BM76" i="3"/>
  <c r="BK76" i="3"/>
  <c r="BJ76" i="3"/>
  <c r="BI76" i="3"/>
  <c r="BH76" i="3"/>
  <c r="BG76" i="3"/>
  <c r="BF76" i="3"/>
  <c r="BE76" i="3"/>
  <c r="BD76" i="3"/>
  <c r="BC76" i="3"/>
  <c r="BA76" i="3"/>
  <c r="AF76" i="3" s="1"/>
  <c r="E76" i="3"/>
  <c r="BN76" i="3" s="1"/>
  <c r="D76" i="3"/>
  <c r="BB76" i="3" s="1"/>
  <c r="C76" i="3"/>
  <c r="BL76" i="3" s="1"/>
  <c r="BV75" i="3"/>
  <c r="BU75" i="3"/>
  <c r="BT75" i="3"/>
  <c r="BS75" i="3"/>
  <c r="BR75" i="3"/>
  <c r="BQ75" i="3"/>
  <c r="BP75" i="3"/>
  <c r="BO75" i="3"/>
  <c r="BM75" i="3"/>
  <c r="BK75" i="3"/>
  <c r="BJ75" i="3"/>
  <c r="BI75" i="3"/>
  <c r="BH75" i="3"/>
  <c r="BG75" i="3"/>
  <c r="BF75" i="3"/>
  <c r="BE75" i="3"/>
  <c r="BD75" i="3"/>
  <c r="E75" i="3"/>
  <c r="BN75" i="3" s="1"/>
  <c r="D75" i="3"/>
  <c r="BB75" i="3" s="1"/>
  <c r="C75" i="3"/>
  <c r="BL75" i="3" s="1"/>
  <c r="BV74" i="3"/>
  <c r="BU74" i="3"/>
  <c r="BT74" i="3"/>
  <c r="BS74" i="3"/>
  <c r="BR74" i="3"/>
  <c r="BQ74" i="3"/>
  <c r="BP74" i="3"/>
  <c r="BO74" i="3"/>
  <c r="BM74" i="3"/>
  <c r="BK74" i="3"/>
  <c r="BJ74" i="3"/>
  <c r="BI74" i="3"/>
  <c r="BH74" i="3"/>
  <c r="BG74" i="3"/>
  <c r="BF74" i="3"/>
  <c r="BE74" i="3"/>
  <c r="BD74" i="3"/>
  <c r="BC74" i="3"/>
  <c r="BA74" i="3"/>
  <c r="AF74" i="3" s="1"/>
  <c r="E74" i="3"/>
  <c r="BN74" i="3" s="1"/>
  <c r="D74" i="3"/>
  <c r="BB74" i="3" s="1"/>
  <c r="C74" i="3"/>
  <c r="BL74" i="3" s="1"/>
  <c r="BV73" i="3"/>
  <c r="BU73" i="3"/>
  <c r="BT73" i="3"/>
  <c r="BS73" i="3"/>
  <c r="BR73" i="3"/>
  <c r="BQ73" i="3"/>
  <c r="BP73" i="3"/>
  <c r="BO73" i="3"/>
  <c r="BM73" i="3"/>
  <c r="BK73" i="3"/>
  <c r="BJ73" i="3"/>
  <c r="BI73" i="3"/>
  <c r="BH73" i="3"/>
  <c r="BG73" i="3"/>
  <c r="BF73" i="3"/>
  <c r="BE73" i="3"/>
  <c r="BD73" i="3"/>
  <c r="E73" i="3"/>
  <c r="BN73" i="3" s="1"/>
  <c r="D73" i="3"/>
  <c r="BB73" i="3" s="1"/>
  <c r="C73" i="3"/>
  <c r="BL73" i="3" s="1"/>
  <c r="BV72" i="3"/>
  <c r="BU72" i="3"/>
  <c r="BT72" i="3"/>
  <c r="BS72" i="3"/>
  <c r="BR72" i="3"/>
  <c r="BQ72" i="3"/>
  <c r="BP72" i="3"/>
  <c r="BO72" i="3"/>
  <c r="BM72" i="3"/>
  <c r="BK72" i="3"/>
  <c r="BJ72" i="3"/>
  <c r="BI72" i="3"/>
  <c r="BH72" i="3"/>
  <c r="BG72" i="3"/>
  <c r="BF72" i="3"/>
  <c r="BE72" i="3"/>
  <c r="BD72" i="3"/>
  <c r="BC72" i="3"/>
  <c r="BA72" i="3"/>
  <c r="AF72" i="3" s="1"/>
  <c r="E72" i="3"/>
  <c r="BN72" i="3" s="1"/>
  <c r="D72" i="3"/>
  <c r="BB72" i="3" s="1"/>
  <c r="C72" i="3"/>
  <c r="BL72" i="3" s="1"/>
  <c r="BV71" i="3"/>
  <c r="BU71" i="3"/>
  <c r="BT71" i="3"/>
  <c r="BS71" i="3"/>
  <c r="BR71" i="3"/>
  <c r="BQ71" i="3"/>
  <c r="BP71" i="3"/>
  <c r="BO71" i="3"/>
  <c r="BM71" i="3"/>
  <c r="BK71" i="3"/>
  <c r="BJ71" i="3"/>
  <c r="BI71" i="3"/>
  <c r="BH71" i="3"/>
  <c r="BG71" i="3"/>
  <c r="BF71" i="3"/>
  <c r="BE71" i="3"/>
  <c r="BD71" i="3"/>
  <c r="E71" i="3"/>
  <c r="BN71" i="3" s="1"/>
  <c r="D71" i="3"/>
  <c r="BB71" i="3" s="1"/>
  <c r="C71" i="3"/>
  <c r="BL71" i="3" s="1"/>
  <c r="BS70" i="3"/>
  <c r="BR70" i="3"/>
  <c r="BQ70" i="3"/>
  <c r="BP70" i="3"/>
  <c r="BO70" i="3"/>
  <c r="BL70" i="3"/>
  <c r="BH70" i="3"/>
  <c r="BG70" i="3"/>
  <c r="BF70" i="3"/>
  <c r="BE70" i="3"/>
  <c r="BD70" i="3"/>
  <c r="BA70" i="3"/>
  <c r="E70" i="3"/>
  <c r="BC70" i="3" s="1"/>
  <c r="D70" i="3"/>
  <c r="BM70" i="3" s="1"/>
  <c r="C70" i="3"/>
  <c r="BS69" i="3"/>
  <c r="BR69" i="3"/>
  <c r="BQ69" i="3"/>
  <c r="BP69" i="3"/>
  <c r="BO69" i="3"/>
  <c r="BN69" i="3"/>
  <c r="BH69" i="3"/>
  <c r="BG69" i="3"/>
  <c r="BF69" i="3"/>
  <c r="BE69" i="3"/>
  <c r="BD69" i="3"/>
  <c r="BC69" i="3"/>
  <c r="BA69" i="3"/>
  <c r="E69" i="3"/>
  <c r="D69" i="3"/>
  <c r="BM69" i="3" s="1"/>
  <c r="C69" i="3"/>
  <c r="BL69" i="3" s="1"/>
  <c r="BV64" i="3"/>
  <c r="BU64" i="3"/>
  <c r="BT64" i="3"/>
  <c r="BS64" i="3"/>
  <c r="BR64" i="3"/>
  <c r="BQ64" i="3"/>
  <c r="BP64" i="3"/>
  <c r="BO64" i="3"/>
  <c r="BM64" i="3"/>
  <c r="BK64" i="3"/>
  <c r="BJ64" i="3"/>
  <c r="BI64" i="3"/>
  <c r="BH64" i="3"/>
  <c r="BG64" i="3"/>
  <c r="BF64" i="3"/>
  <c r="BE64" i="3"/>
  <c r="BD64" i="3"/>
  <c r="E64" i="3"/>
  <c r="BN64" i="3" s="1"/>
  <c r="D64" i="3"/>
  <c r="BB64" i="3" s="1"/>
  <c r="C64" i="3"/>
  <c r="BL64" i="3" s="1"/>
  <c r="BV63" i="3"/>
  <c r="BU63" i="3"/>
  <c r="BT63" i="3"/>
  <c r="BS63" i="3"/>
  <c r="BR63" i="3"/>
  <c r="BQ63" i="3"/>
  <c r="BP63" i="3"/>
  <c r="BO63" i="3"/>
  <c r="BM63" i="3"/>
  <c r="BK63" i="3"/>
  <c r="BJ63" i="3"/>
  <c r="BI63" i="3"/>
  <c r="BH63" i="3"/>
  <c r="BG63" i="3"/>
  <c r="BF63" i="3"/>
  <c r="BE63" i="3"/>
  <c r="BD63" i="3"/>
  <c r="BC63" i="3"/>
  <c r="BA63" i="3"/>
  <c r="AF63" i="3" s="1"/>
  <c r="E63" i="3"/>
  <c r="BN63" i="3" s="1"/>
  <c r="D63" i="3"/>
  <c r="BB63" i="3" s="1"/>
  <c r="C63" i="3"/>
  <c r="BL63" i="3" s="1"/>
  <c r="BV62" i="3"/>
  <c r="BU62" i="3"/>
  <c r="BT62" i="3"/>
  <c r="BS62" i="3"/>
  <c r="BR62" i="3"/>
  <c r="BQ62" i="3"/>
  <c r="BP62" i="3"/>
  <c r="BO62" i="3"/>
  <c r="BM62" i="3"/>
  <c r="BK62" i="3"/>
  <c r="BJ62" i="3"/>
  <c r="BI62" i="3"/>
  <c r="BH62" i="3"/>
  <c r="BG62" i="3"/>
  <c r="BF62" i="3"/>
  <c r="BE62" i="3"/>
  <c r="BD62" i="3"/>
  <c r="E62" i="3"/>
  <c r="BN62" i="3" s="1"/>
  <c r="D62" i="3"/>
  <c r="BB62" i="3" s="1"/>
  <c r="C62" i="3"/>
  <c r="BL62" i="3" s="1"/>
  <c r="BV61" i="3"/>
  <c r="BU61" i="3"/>
  <c r="BT61" i="3"/>
  <c r="BS61" i="3"/>
  <c r="BR61" i="3"/>
  <c r="BQ61" i="3"/>
  <c r="BP61" i="3"/>
  <c r="BO61" i="3"/>
  <c r="BM61" i="3"/>
  <c r="BK61" i="3"/>
  <c r="BJ61" i="3"/>
  <c r="BI61" i="3"/>
  <c r="BH61" i="3"/>
  <c r="BG61" i="3"/>
  <c r="BF61" i="3"/>
  <c r="BE61" i="3"/>
  <c r="BD61" i="3"/>
  <c r="BC61" i="3"/>
  <c r="BA61" i="3"/>
  <c r="AF61" i="3" s="1"/>
  <c r="E61" i="3"/>
  <c r="BN61" i="3" s="1"/>
  <c r="D61" i="3"/>
  <c r="BB61" i="3" s="1"/>
  <c r="C61" i="3"/>
  <c r="BL61" i="3" s="1"/>
  <c r="BV60" i="3"/>
  <c r="BU60" i="3"/>
  <c r="BT60" i="3"/>
  <c r="BS60" i="3"/>
  <c r="BR60" i="3"/>
  <c r="BQ60" i="3"/>
  <c r="BP60" i="3"/>
  <c r="BO60" i="3"/>
  <c r="BM60" i="3"/>
  <c r="BK60" i="3"/>
  <c r="BJ60" i="3"/>
  <c r="BI60" i="3"/>
  <c r="BH60" i="3"/>
  <c r="BG60" i="3"/>
  <c r="BF60" i="3"/>
  <c r="BE60" i="3"/>
  <c r="BD60" i="3"/>
  <c r="E60" i="3"/>
  <c r="BN60" i="3" s="1"/>
  <c r="D60" i="3"/>
  <c r="BB60" i="3" s="1"/>
  <c r="C60" i="3"/>
  <c r="BL60" i="3" s="1"/>
  <c r="BV59" i="3"/>
  <c r="BU59" i="3"/>
  <c r="BT59" i="3"/>
  <c r="BS59" i="3"/>
  <c r="BR59" i="3"/>
  <c r="BQ59" i="3"/>
  <c r="BP59" i="3"/>
  <c r="BO59" i="3"/>
  <c r="BM59" i="3"/>
  <c r="BK59" i="3"/>
  <c r="BJ59" i="3"/>
  <c r="BI59" i="3"/>
  <c r="BH59" i="3"/>
  <c r="BG59" i="3"/>
  <c r="BF59" i="3"/>
  <c r="BE59" i="3"/>
  <c r="BD59" i="3"/>
  <c r="BC59" i="3"/>
  <c r="BA59" i="3"/>
  <c r="AF59" i="3" s="1"/>
  <c r="E59" i="3"/>
  <c r="BN59" i="3" s="1"/>
  <c r="D59" i="3"/>
  <c r="BB59" i="3" s="1"/>
  <c r="C59" i="3"/>
  <c r="BL59" i="3" s="1"/>
  <c r="BV58" i="3"/>
  <c r="BU58" i="3"/>
  <c r="BT58" i="3"/>
  <c r="BS58" i="3"/>
  <c r="BR58" i="3"/>
  <c r="BQ58" i="3"/>
  <c r="BP58" i="3"/>
  <c r="BO58" i="3"/>
  <c r="BM58" i="3"/>
  <c r="BK58" i="3"/>
  <c r="BJ58" i="3"/>
  <c r="BI58" i="3"/>
  <c r="BH58" i="3"/>
  <c r="BG58" i="3"/>
  <c r="BF58" i="3"/>
  <c r="BE58" i="3"/>
  <c r="BD58" i="3"/>
  <c r="E58" i="3"/>
  <c r="BN58" i="3" s="1"/>
  <c r="D58" i="3"/>
  <c r="BB58" i="3" s="1"/>
  <c r="C58" i="3"/>
  <c r="BL58" i="3" s="1"/>
  <c r="BV57" i="3"/>
  <c r="BU57" i="3"/>
  <c r="BT57" i="3"/>
  <c r="BS57" i="3"/>
  <c r="BR57" i="3"/>
  <c r="BQ57" i="3"/>
  <c r="BP57" i="3"/>
  <c r="BO57" i="3"/>
  <c r="BM57" i="3"/>
  <c r="BK57" i="3"/>
  <c r="BJ57" i="3"/>
  <c r="BI57" i="3"/>
  <c r="BH57" i="3"/>
  <c r="BG57" i="3"/>
  <c r="BF57" i="3"/>
  <c r="BE57" i="3"/>
  <c r="BD57" i="3"/>
  <c r="BC57" i="3"/>
  <c r="BA57" i="3"/>
  <c r="AF57" i="3" s="1"/>
  <c r="E57" i="3"/>
  <c r="BN57" i="3" s="1"/>
  <c r="D57" i="3"/>
  <c r="BB57" i="3" s="1"/>
  <c r="C57" i="3"/>
  <c r="BL57" i="3" s="1"/>
  <c r="BV56" i="3"/>
  <c r="BU56" i="3"/>
  <c r="BT56" i="3"/>
  <c r="BS56" i="3"/>
  <c r="BR56" i="3"/>
  <c r="BQ56" i="3"/>
  <c r="BP56" i="3"/>
  <c r="BO56" i="3"/>
  <c r="BM56" i="3"/>
  <c r="BK56" i="3"/>
  <c r="BJ56" i="3"/>
  <c r="BI56" i="3"/>
  <c r="BH56" i="3"/>
  <c r="BG56" i="3"/>
  <c r="BF56" i="3"/>
  <c r="BE56" i="3"/>
  <c r="BD56" i="3"/>
  <c r="E56" i="3"/>
  <c r="BN56" i="3" s="1"/>
  <c r="D56" i="3"/>
  <c r="BB56" i="3" s="1"/>
  <c r="C56" i="3"/>
  <c r="BL56" i="3" s="1"/>
  <c r="BV55" i="3"/>
  <c r="BU55" i="3"/>
  <c r="BT55" i="3"/>
  <c r="BS55" i="3"/>
  <c r="BR55" i="3"/>
  <c r="BQ55" i="3"/>
  <c r="BP55" i="3"/>
  <c r="BO55" i="3"/>
  <c r="BM55" i="3"/>
  <c r="BK55" i="3"/>
  <c r="BJ55" i="3"/>
  <c r="BI55" i="3"/>
  <c r="BH55" i="3"/>
  <c r="BG55" i="3"/>
  <c r="BF55" i="3"/>
  <c r="BE55" i="3"/>
  <c r="BD55" i="3"/>
  <c r="BC55" i="3"/>
  <c r="BA55" i="3"/>
  <c r="AF55" i="3" s="1"/>
  <c r="E55" i="3"/>
  <c r="BN55" i="3" s="1"/>
  <c r="D55" i="3"/>
  <c r="BB55" i="3" s="1"/>
  <c r="C55" i="3"/>
  <c r="BL55" i="3" s="1"/>
  <c r="BV54" i="3"/>
  <c r="BU54" i="3"/>
  <c r="BT54" i="3"/>
  <c r="BS54" i="3"/>
  <c r="BR54" i="3"/>
  <c r="BQ54" i="3"/>
  <c r="BP54" i="3"/>
  <c r="BO54" i="3"/>
  <c r="BM54" i="3"/>
  <c r="BK54" i="3"/>
  <c r="BJ54" i="3"/>
  <c r="BI54" i="3"/>
  <c r="BH54" i="3"/>
  <c r="BG54" i="3"/>
  <c r="BF54" i="3"/>
  <c r="BE54" i="3"/>
  <c r="BD54" i="3"/>
  <c r="E54" i="3"/>
  <c r="BN54" i="3" s="1"/>
  <c r="D54" i="3"/>
  <c r="BB54" i="3" s="1"/>
  <c r="C54" i="3"/>
  <c r="BL54" i="3" s="1"/>
  <c r="BV53" i="3"/>
  <c r="BU53" i="3"/>
  <c r="BT53" i="3"/>
  <c r="BS53" i="3"/>
  <c r="BR53" i="3"/>
  <c r="BQ53" i="3"/>
  <c r="BP53" i="3"/>
  <c r="BO53" i="3"/>
  <c r="BM53" i="3"/>
  <c r="BK53" i="3"/>
  <c r="BJ53" i="3"/>
  <c r="BI53" i="3"/>
  <c r="BH53" i="3"/>
  <c r="BG53" i="3"/>
  <c r="BF53" i="3"/>
  <c r="BE53" i="3"/>
  <c r="BD53" i="3"/>
  <c r="BC53" i="3"/>
  <c r="BA53" i="3"/>
  <c r="AF53" i="3" s="1"/>
  <c r="E53" i="3"/>
  <c r="BN53" i="3" s="1"/>
  <c r="D53" i="3"/>
  <c r="BB53" i="3" s="1"/>
  <c r="C53" i="3"/>
  <c r="BL53" i="3" s="1"/>
  <c r="BV52" i="3"/>
  <c r="BU52" i="3"/>
  <c r="BT52" i="3"/>
  <c r="BS52" i="3"/>
  <c r="BR52" i="3"/>
  <c r="BQ52" i="3"/>
  <c r="BP52" i="3"/>
  <c r="BO52" i="3"/>
  <c r="BM52" i="3"/>
  <c r="BK52" i="3"/>
  <c r="BJ52" i="3"/>
  <c r="BI52" i="3"/>
  <c r="BH52" i="3"/>
  <c r="BG52" i="3"/>
  <c r="BF52" i="3"/>
  <c r="BE52" i="3"/>
  <c r="BD52" i="3"/>
  <c r="E52" i="3"/>
  <c r="BN52" i="3" s="1"/>
  <c r="D52" i="3"/>
  <c r="BB52" i="3" s="1"/>
  <c r="C52" i="3"/>
  <c r="BL52" i="3" s="1"/>
  <c r="BV51" i="3"/>
  <c r="BU51" i="3"/>
  <c r="BT51" i="3"/>
  <c r="BS51" i="3"/>
  <c r="BR51" i="3"/>
  <c r="BQ51" i="3"/>
  <c r="BP51" i="3"/>
  <c r="BO51" i="3"/>
  <c r="BM51" i="3"/>
  <c r="BK51" i="3"/>
  <c r="BJ51" i="3"/>
  <c r="BI51" i="3"/>
  <c r="BH51" i="3"/>
  <c r="BG51" i="3"/>
  <c r="BF51" i="3"/>
  <c r="BE51" i="3"/>
  <c r="BD51" i="3"/>
  <c r="BC51" i="3"/>
  <c r="BA51" i="3"/>
  <c r="AF51" i="3" s="1"/>
  <c r="E51" i="3"/>
  <c r="BN51" i="3" s="1"/>
  <c r="D51" i="3"/>
  <c r="BB51" i="3" s="1"/>
  <c r="C51" i="3"/>
  <c r="BL51" i="3" s="1"/>
  <c r="BV50" i="3"/>
  <c r="BU50" i="3"/>
  <c r="BT50" i="3"/>
  <c r="BS50" i="3"/>
  <c r="BR50" i="3"/>
  <c r="BQ50" i="3"/>
  <c r="BP50" i="3"/>
  <c r="BO50" i="3"/>
  <c r="BM50" i="3"/>
  <c r="BK50" i="3"/>
  <c r="BJ50" i="3"/>
  <c r="BI50" i="3"/>
  <c r="BH50" i="3"/>
  <c r="BG50" i="3"/>
  <c r="BF50" i="3"/>
  <c r="BE50" i="3"/>
  <c r="BD50" i="3"/>
  <c r="E50" i="3"/>
  <c r="BN50" i="3" s="1"/>
  <c r="D50" i="3"/>
  <c r="BB50" i="3" s="1"/>
  <c r="C50" i="3"/>
  <c r="BL50" i="3" s="1"/>
  <c r="BV49" i="3"/>
  <c r="BU49" i="3"/>
  <c r="BT49" i="3"/>
  <c r="BS49" i="3"/>
  <c r="BR49" i="3"/>
  <c r="BQ49" i="3"/>
  <c r="BP49" i="3"/>
  <c r="BO49" i="3"/>
  <c r="BM49" i="3"/>
  <c r="BK49" i="3"/>
  <c r="BJ49" i="3"/>
  <c r="BI49" i="3"/>
  <c r="BH49" i="3"/>
  <c r="BG49" i="3"/>
  <c r="BF49" i="3"/>
  <c r="BE49" i="3"/>
  <c r="BD49" i="3"/>
  <c r="BC49" i="3"/>
  <c r="BA49" i="3"/>
  <c r="AF49" i="3" s="1"/>
  <c r="E49" i="3"/>
  <c r="BN49" i="3" s="1"/>
  <c r="D49" i="3"/>
  <c r="BB49" i="3" s="1"/>
  <c r="C49" i="3"/>
  <c r="BL49" i="3" s="1"/>
  <c r="BS48" i="3"/>
  <c r="BR48" i="3"/>
  <c r="BQ48" i="3"/>
  <c r="BP48" i="3"/>
  <c r="BO48" i="3"/>
  <c r="BN48" i="3"/>
  <c r="BL48" i="3"/>
  <c r="BK48" i="3"/>
  <c r="BJ48" i="3"/>
  <c r="BI48" i="3"/>
  <c r="BH48" i="3"/>
  <c r="BG48" i="3"/>
  <c r="BF48" i="3"/>
  <c r="BE48" i="3"/>
  <c r="BD48" i="3"/>
  <c r="BB48" i="3"/>
  <c r="AF48" i="3"/>
  <c r="E48" i="3"/>
  <c r="BC48" i="3" s="1"/>
  <c r="D48" i="3"/>
  <c r="BM48" i="3" s="1"/>
  <c r="C48" i="3"/>
  <c r="BA48" i="3" s="1"/>
  <c r="BS47" i="3"/>
  <c r="BR47" i="3"/>
  <c r="BQ47" i="3"/>
  <c r="BP47" i="3"/>
  <c r="BO47" i="3"/>
  <c r="BM47" i="3"/>
  <c r="BH47" i="3"/>
  <c r="BG47" i="3"/>
  <c r="BF47" i="3"/>
  <c r="BE47" i="3"/>
  <c r="BD47" i="3"/>
  <c r="BB47" i="3"/>
  <c r="E47" i="3"/>
  <c r="BN47" i="3" s="1"/>
  <c r="D47" i="3"/>
  <c r="C47" i="3"/>
  <c r="BL47" i="3" s="1"/>
  <c r="BP42" i="3"/>
  <c r="BO42" i="3"/>
  <c r="BN42" i="3"/>
  <c r="BM42" i="3"/>
  <c r="BL42" i="3"/>
  <c r="BE42" i="3"/>
  <c r="BD42" i="3"/>
  <c r="BC42" i="3"/>
  <c r="BB42" i="3"/>
  <c r="R42" i="3" s="1"/>
  <c r="BA42" i="3"/>
  <c r="BP41" i="3"/>
  <c r="BO41" i="3"/>
  <c r="BN41" i="3"/>
  <c r="BM41" i="3"/>
  <c r="BL41" i="3"/>
  <c r="BE41" i="3"/>
  <c r="BD41" i="3"/>
  <c r="BC41" i="3"/>
  <c r="BB41" i="3"/>
  <c r="BA41" i="3"/>
  <c r="R41" i="3" s="1"/>
  <c r="BP40" i="3"/>
  <c r="BO40" i="3"/>
  <c r="BN40" i="3"/>
  <c r="BM40" i="3"/>
  <c r="BL40" i="3"/>
  <c r="BE40" i="3"/>
  <c r="BD40" i="3"/>
  <c r="R40" i="3" s="1"/>
  <c r="BC40" i="3"/>
  <c r="BB40" i="3"/>
  <c r="BA40" i="3"/>
  <c r="BP39" i="3"/>
  <c r="BO39" i="3"/>
  <c r="BN39" i="3"/>
  <c r="BM39" i="3"/>
  <c r="BL39" i="3"/>
  <c r="BE39" i="3"/>
  <c r="BD39" i="3"/>
  <c r="BC39" i="3"/>
  <c r="BB39" i="3"/>
  <c r="BA39" i="3"/>
  <c r="BP38" i="3"/>
  <c r="BO38" i="3"/>
  <c r="BN38" i="3"/>
  <c r="BM38" i="3"/>
  <c r="BL38" i="3"/>
  <c r="BE38" i="3"/>
  <c r="BD38" i="3"/>
  <c r="BC38" i="3"/>
  <c r="BB38" i="3"/>
  <c r="BA38" i="3"/>
  <c r="R38" i="3"/>
  <c r="BP34" i="3"/>
  <c r="BO34" i="3"/>
  <c r="BN34" i="3"/>
  <c r="BM34" i="3"/>
  <c r="BL34" i="3"/>
  <c r="BE34" i="3"/>
  <c r="BD34" i="3"/>
  <c r="BC34" i="3"/>
  <c r="BB34" i="3"/>
  <c r="BA34" i="3"/>
  <c r="BP33" i="3"/>
  <c r="BO33" i="3"/>
  <c r="BN33" i="3"/>
  <c r="BM33" i="3"/>
  <c r="BL33" i="3"/>
  <c r="BE33" i="3"/>
  <c r="BD33" i="3"/>
  <c r="BC33" i="3"/>
  <c r="BB33" i="3"/>
  <c r="R33" i="3" s="1"/>
  <c r="BA33" i="3"/>
  <c r="BP32" i="3"/>
  <c r="BO32" i="3"/>
  <c r="BN32" i="3"/>
  <c r="BM32" i="3"/>
  <c r="BL32" i="3"/>
  <c r="BE32" i="3"/>
  <c r="BD32" i="3"/>
  <c r="BC32" i="3"/>
  <c r="BB32" i="3"/>
  <c r="BA32" i="3"/>
  <c r="R32" i="3" s="1"/>
  <c r="BP31" i="3"/>
  <c r="BO31" i="3"/>
  <c r="BN31" i="3"/>
  <c r="BM31" i="3"/>
  <c r="BL31" i="3"/>
  <c r="BE31" i="3"/>
  <c r="BD31" i="3"/>
  <c r="BC31" i="3"/>
  <c r="BB31" i="3"/>
  <c r="R31" i="3" s="1"/>
  <c r="BA31" i="3"/>
  <c r="BP30" i="3"/>
  <c r="BO30" i="3"/>
  <c r="BN30" i="3"/>
  <c r="BM30" i="3"/>
  <c r="BL30" i="3"/>
  <c r="BE30" i="3"/>
  <c r="BD30" i="3"/>
  <c r="BC30" i="3"/>
  <c r="BB30" i="3"/>
  <c r="BA30" i="3"/>
  <c r="R30" i="3" s="1"/>
  <c r="BM26" i="3"/>
  <c r="BB26" i="3"/>
  <c r="N26" i="3"/>
  <c r="F26" i="3"/>
  <c r="BL25" i="3"/>
  <c r="BA25" i="3"/>
  <c r="N25" i="3"/>
  <c r="F25" i="3"/>
  <c r="BM24" i="3"/>
  <c r="BB24" i="3"/>
  <c r="N24" i="3"/>
  <c r="F24" i="3"/>
  <c r="BL23" i="3"/>
  <c r="BA23" i="3"/>
  <c r="N23" i="3"/>
  <c r="F23" i="3"/>
  <c r="BM22" i="3"/>
  <c r="BB22" i="3"/>
  <c r="N22" i="3"/>
  <c r="F22" i="3"/>
  <c r="BL21" i="3"/>
  <c r="BA21" i="3"/>
  <c r="N21" i="3"/>
  <c r="F21" i="3"/>
  <c r="BM20" i="3"/>
  <c r="BB20" i="3"/>
  <c r="N20" i="3"/>
  <c r="F20" i="3"/>
  <c r="BL19" i="3"/>
  <c r="BA19" i="3"/>
  <c r="N19" i="3"/>
  <c r="F19" i="3"/>
  <c r="BA18" i="3"/>
  <c r="N18" i="3"/>
  <c r="BM18" i="3" s="1"/>
  <c r="F18" i="3"/>
  <c r="BL18" i="3" s="1"/>
  <c r="BL17" i="3"/>
  <c r="N17" i="3"/>
  <c r="BB17" i="3" s="1"/>
  <c r="F17" i="3"/>
  <c r="BA17" i="3" s="1"/>
  <c r="Q17" i="3" s="1"/>
  <c r="BB16" i="3"/>
  <c r="N16" i="3"/>
  <c r="BM16" i="3" s="1"/>
  <c r="F16" i="3"/>
  <c r="BA16" i="3" s="1"/>
  <c r="Q16" i="3" s="1"/>
  <c r="BM15" i="3"/>
  <c r="BB15" i="3"/>
  <c r="BA15" i="3"/>
  <c r="Q15" i="3" s="1"/>
  <c r="N15" i="3"/>
  <c r="F15" i="3"/>
  <c r="BL15" i="3" s="1"/>
  <c r="BM14" i="3"/>
  <c r="BL14" i="3"/>
  <c r="BA14" i="3"/>
  <c r="N14" i="3"/>
  <c r="BB14" i="3" s="1"/>
  <c r="Q14" i="3" s="1"/>
  <c r="F14" i="3"/>
  <c r="BL13" i="3"/>
  <c r="N13" i="3"/>
  <c r="BB13" i="3" s="1"/>
  <c r="F13" i="3"/>
  <c r="BA13" i="3" s="1"/>
  <c r="Q13" i="3" s="1"/>
  <c r="BB12" i="3"/>
  <c r="N12" i="3"/>
  <c r="BM12" i="3" s="1"/>
  <c r="F12" i="3"/>
  <c r="BA12" i="3" s="1"/>
  <c r="Q12" i="3" s="1"/>
  <c r="BM11" i="3"/>
  <c r="BB11" i="3"/>
  <c r="BA11" i="3"/>
  <c r="Q11" i="3" s="1"/>
  <c r="N11" i="3"/>
  <c r="F11" i="3"/>
  <c r="A5" i="3"/>
  <c r="A4" i="3"/>
  <c r="A3" i="3"/>
  <c r="A2" i="3"/>
  <c r="AF70" i="4" l="1"/>
  <c r="Q21" i="4"/>
  <c r="A200" i="4" s="1"/>
  <c r="Q23" i="3"/>
  <c r="BM25" i="3"/>
  <c r="BB25" i="3"/>
  <c r="BL12" i="3"/>
  <c r="BM13" i="3"/>
  <c r="BL16" i="3"/>
  <c r="BM17" i="3"/>
  <c r="BB19" i="3"/>
  <c r="Q19" i="3" s="1"/>
  <c r="BM19" i="3"/>
  <c r="BA22" i="3"/>
  <c r="Q22" i="3" s="1"/>
  <c r="BL22" i="3"/>
  <c r="Q25" i="3"/>
  <c r="BN70" i="3"/>
  <c r="BL11" i="3"/>
  <c r="BB18" i="3"/>
  <c r="Q18" i="3" s="1"/>
  <c r="BM21" i="3"/>
  <c r="BB21" i="3"/>
  <c r="BL24" i="3"/>
  <c r="BA24" i="3"/>
  <c r="Q24" i="3" s="1"/>
  <c r="R34" i="3"/>
  <c r="BA50" i="3"/>
  <c r="BA52" i="3"/>
  <c r="AF52" i="3" s="1"/>
  <c r="BA54" i="3"/>
  <c r="BA56" i="3"/>
  <c r="AF56" i="3" s="1"/>
  <c r="BA58" i="3"/>
  <c r="BA60" i="3"/>
  <c r="AF60" i="3" s="1"/>
  <c r="BA62" i="3"/>
  <c r="BA64" i="3"/>
  <c r="AF64" i="3" s="1"/>
  <c r="BA71" i="3"/>
  <c r="BA73" i="3"/>
  <c r="AF73" i="3" s="1"/>
  <c r="BA75" i="3"/>
  <c r="BA77" i="3"/>
  <c r="AF77" i="3" s="1"/>
  <c r="BA79" i="3"/>
  <c r="BA81" i="3"/>
  <c r="AF81" i="3" s="1"/>
  <c r="BA83" i="3"/>
  <c r="BA85" i="3"/>
  <c r="AF85" i="3" s="1"/>
  <c r="BL20" i="3"/>
  <c r="BA20" i="3"/>
  <c r="Q20" i="3" s="1"/>
  <c r="Q21" i="3"/>
  <c r="BB23" i="3"/>
  <c r="BM23" i="3"/>
  <c r="BA26" i="3"/>
  <c r="Q26" i="3" s="1"/>
  <c r="BL26" i="3"/>
  <c r="R39" i="3"/>
  <c r="BC50" i="3"/>
  <c r="BC52" i="3"/>
  <c r="BC54" i="3"/>
  <c r="BC56" i="3"/>
  <c r="BC58" i="3"/>
  <c r="BC60" i="3"/>
  <c r="BC62" i="3"/>
  <c r="BC64" i="3"/>
  <c r="BC71" i="3"/>
  <c r="BC73" i="3"/>
  <c r="BC75" i="3"/>
  <c r="BC77" i="3"/>
  <c r="BC79" i="3"/>
  <c r="BC81" i="3"/>
  <c r="BC83" i="3"/>
  <c r="BC85" i="3"/>
  <c r="BA47" i="3"/>
  <c r="AF47" i="3" s="1"/>
  <c r="BB69" i="3"/>
  <c r="AF69" i="3" s="1"/>
  <c r="BB70" i="3"/>
  <c r="AF70" i="3" s="1"/>
  <c r="BC47" i="3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6" i="2"/>
  <c r="O26" i="2"/>
  <c r="N26" i="2"/>
  <c r="M26" i="2"/>
  <c r="L26" i="2"/>
  <c r="K26" i="2"/>
  <c r="J26" i="2"/>
  <c r="P25" i="2"/>
  <c r="O25" i="2"/>
  <c r="N25" i="2"/>
  <c r="M25" i="2"/>
  <c r="L25" i="2"/>
  <c r="K25" i="2"/>
  <c r="J25" i="2"/>
  <c r="P24" i="2"/>
  <c r="O24" i="2"/>
  <c r="N24" i="2"/>
  <c r="M24" i="2"/>
  <c r="L24" i="2"/>
  <c r="K24" i="2"/>
  <c r="J24" i="2"/>
  <c r="P23" i="2"/>
  <c r="O23" i="2"/>
  <c r="N23" i="2"/>
  <c r="M23" i="2"/>
  <c r="L23" i="2"/>
  <c r="K23" i="2"/>
  <c r="J23" i="2"/>
  <c r="P22" i="2"/>
  <c r="O22" i="2"/>
  <c r="N22" i="2"/>
  <c r="M22" i="2"/>
  <c r="L22" i="2"/>
  <c r="K22" i="2"/>
  <c r="J22" i="2"/>
  <c r="P21" i="2"/>
  <c r="O21" i="2"/>
  <c r="N21" i="2"/>
  <c r="M21" i="2"/>
  <c r="L21" i="2"/>
  <c r="K21" i="2"/>
  <c r="J21" i="2"/>
  <c r="P20" i="2"/>
  <c r="O20" i="2"/>
  <c r="N20" i="2"/>
  <c r="M20" i="2"/>
  <c r="L20" i="2"/>
  <c r="K20" i="2"/>
  <c r="J20" i="2"/>
  <c r="P19" i="2"/>
  <c r="O19" i="2"/>
  <c r="N19" i="2"/>
  <c r="M19" i="2"/>
  <c r="L19" i="2"/>
  <c r="K19" i="2"/>
  <c r="J19" i="2"/>
  <c r="P18" i="2"/>
  <c r="O18" i="2"/>
  <c r="N18" i="2"/>
  <c r="M18" i="2"/>
  <c r="L18" i="2"/>
  <c r="K18" i="2"/>
  <c r="J18" i="2"/>
  <c r="P17" i="2"/>
  <c r="O17" i="2"/>
  <c r="N17" i="2"/>
  <c r="M17" i="2"/>
  <c r="L17" i="2"/>
  <c r="K17" i="2"/>
  <c r="J17" i="2"/>
  <c r="P16" i="2"/>
  <c r="O16" i="2"/>
  <c r="N16" i="2"/>
  <c r="M16" i="2"/>
  <c r="L16" i="2"/>
  <c r="K16" i="2"/>
  <c r="J16" i="2"/>
  <c r="P15" i="2"/>
  <c r="O15" i="2"/>
  <c r="N15" i="2"/>
  <c r="M15" i="2"/>
  <c r="L15" i="2"/>
  <c r="K15" i="2"/>
  <c r="J15" i="2"/>
  <c r="P14" i="2"/>
  <c r="O14" i="2"/>
  <c r="N14" i="2"/>
  <c r="M14" i="2"/>
  <c r="L14" i="2"/>
  <c r="K14" i="2"/>
  <c r="J14" i="2"/>
  <c r="P13" i="2"/>
  <c r="O13" i="2"/>
  <c r="N13" i="2"/>
  <c r="M13" i="2"/>
  <c r="L13" i="2"/>
  <c r="K13" i="2"/>
  <c r="J13" i="2"/>
  <c r="P12" i="2"/>
  <c r="O12" i="2"/>
  <c r="N12" i="2"/>
  <c r="M12" i="2"/>
  <c r="L12" i="2"/>
  <c r="K12" i="2"/>
  <c r="J12" i="2"/>
  <c r="P11" i="2"/>
  <c r="O11" i="2"/>
  <c r="N11" i="2"/>
  <c r="M11" i="2"/>
  <c r="L11" i="2"/>
  <c r="K11" i="2"/>
  <c r="J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C11" i="2"/>
  <c r="D11" i="2"/>
  <c r="E11" i="2"/>
  <c r="F11" i="2"/>
  <c r="G11" i="2"/>
  <c r="H11" i="2"/>
  <c r="B11" i="2"/>
  <c r="A200" i="3" l="1"/>
  <c r="AF79" i="3"/>
  <c r="AF71" i="3"/>
  <c r="AF58" i="3"/>
  <c r="AF50" i="3"/>
  <c r="AF83" i="3"/>
  <c r="AF75" i="3"/>
  <c r="AF62" i="3"/>
  <c r="AF54" i="3"/>
  <c r="BV86" i="1"/>
  <c r="BU86" i="1"/>
  <c r="BT86" i="1"/>
  <c r="BS86" i="1"/>
  <c r="BR86" i="1"/>
  <c r="BQ86" i="1"/>
  <c r="BP86" i="1"/>
  <c r="BO86" i="1"/>
  <c r="BM86" i="1"/>
  <c r="BK86" i="1"/>
  <c r="BJ86" i="1"/>
  <c r="BI86" i="1"/>
  <c r="BH86" i="1"/>
  <c r="BG86" i="1"/>
  <c r="BF86" i="1"/>
  <c r="BE86" i="1"/>
  <c r="BD86" i="1"/>
  <c r="E86" i="1"/>
  <c r="BN86" i="1" s="1"/>
  <c r="D86" i="1"/>
  <c r="BB86" i="1" s="1"/>
  <c r="C86" i="1"/>
  <c r="BL86" i="1" s="1"/>
  <c r="BV85" i="1"/>
  <c r="BU85" i="1"/>
  <c r="BT85" i="1"/>
  <c r="BS85" i="1"/>
  <c r="BR85" i="1"/>
  <c r="BQ85" i="1"/>
  <c r="BP85" i="1"/>
  <c r="BO85" i="1"/>
  <c r="BM85" i="1"/>
  <c r="BK85" i="1"/>
  <c r="BJ85" i="1"/>
  <c r="BI85" i="1"/>
  <c r="BH85" i="1"/>
  <c r="BG85" i="1"/>
  <c r="BF85" i="1"/>
  <c r="BE85" i="1"/>
  <c r="BD85" i="1"/>
  <c r="BC85" i="1"/>
  <c r="E85" i="1"/>
  <c r="BN85" i="1" s="1"/>
  <c r="D85" i="1"/>
  <c r="BB85" i="1" s="1"/>
  <c r="C85" i="1"/>
  <c r="BL85" i="1" s="1"/>
  <c r="BV84" i="1"/>
  <c r="BU84" i="1"/>
  <c r="BT84" i="1"/>
  <c r="BS84" i="1"/>
  <c r="BR84" i="1"/>
  <c r="BQ84" i="1"/>
  <c r="BP84" i="1"/>
  <c r="BO84" i="1"/>
  <c r="BM84" i="1"/>
  <c r="BK84" i="1"/>
  <c r="BJ84" i="1"/>
  <c r="BI84" i="1"/>
  <c r="BH84" i="1"/>
  <c r="BG84" i="1"/>
  <c r="BF84" i="1"/>
  <c r="BE84" i="1"/>
  <c r="BD84" i="1"/>
  <c r="E84" i="1"/>
  <c r="BN84" i="1" s="1"/>
  <c r="D84" i="1"/>
  <c r="BB84" i="1" s="1"/>
  <c r="C84" i="1"/>
  <c r="BL84" i="1" s="1"/>
  <c r="BV83" i="1"/>
  <c r="BU83" i="1"/>
  <c r="BT83" i="1"/>
  <c r="BS83" i="1"/>
  <c r="BR83" i="1"/>
  <c r="BQ83" i="1"/>
  <c r="BP83" i="1"/>
  <c r="BO83" i="1"/>
  <c r="BM83" i="1"/>
  <c r="BK83" i="1"/>
  <c r="BJ83" i="1"/>
  <c r="BI83" i="1"/>
  <c r="BH83" i="1"/>
  <c r="BG83" i="1"/>
  <c r="BF83" i="1"/>
  <c r="BE83" i="1"/>
  <c r="BD83" i="1"/>
  <c r="BC83" i="1"/>
  <c r="E83" i="1"/>
  <c r="BN83" i="1" s="1"/>
  <c r="D83" i="1"/>
  <c r="BB83" i="1" s="1"/>
  <c r="C83" i="1"/>
  <c r="BL83" i="1" s="1"/>
  <c r="BV82" i="1"/>
  <c r="BU82" i="1"/>
  <c r="BT82" i="1"/>
  <c r="BS82" i="1"/>
  <c r="BR82" i="1"/>
  <c r="BQ82" i="1"/>
  <c r="BP82" i="1"/>
  <c r="BO82" i="1"/>
  <c r="BM82" i="1"/>
  <c r="BK82" i="1"/>
  <c r="BJ82" i="1"/>
  <c r="BI82" i="1"/>
  <c r="BH82" i="1"/>
  <c r="BG82" i="1"/>
  <c r="BF82" i="1"/>
  <c r="BE82" i="1"/>
  <c r="BD82" i="1"/>
  <c r="E82" i="1"/>
  <c r="BN82" i="1" s="1"/>
  <c r="D82" i="1"/>
  <c r="BB82" i="1" s="1"/>
  <c r="C82" i="1"/>
  <c r="BL82" i="1" s="1"/>
  <c r="BV81" i="1"/>
  <c r="BU81" i="1"/>
  <c r="BT81" i="1"/>
  <c r="BS81" i="1"/>
  <c r="BR81" i="1"/>
  <c r="BQ81" i="1"/>
  <c r="BP81" i="1"/>
  <c r="BO81" i="1"/>
  <c r="BM81" i="1"/>
  <c r="BK81" i="1"/>
  <c r="BJ81" i="1"/>
  <c r="BI81" i="1"/>
  <c r="BH81" i="1"/>
  <c r="BG81" i="1"/>
  <c r="BF81" i="1"/>
  <c r="BE81" i="1"/>
  <c r="BD81" i="1"/>
  <c r="BC81" i="1"/>
  <c r="E81" i="1"/>
  <c r="BN81" i="1" s="1"/>
  <c r="D81" i="1"/>
  <c r="BB81" i="1" s="1"/>
  <c r="C81" i="1"/>
  <c r="BL81" i="1" s="1"/>
  <c r="BV80" i="1"/>
  <c r="BU80" i="1"/>
  <c r="BT80" i="1"/>
  <c r="BS80" i="1"/>
  <c r="BR80" i="1"/>
  <c r="BQ80" i="1"/>
  <c r="BP80" i="1"/>
  <c r="BO80" i="1"/>
  <c r="BM80" i="1"/>
  <c r="BK80" i="1"/>
  <c r="BJ80" i="1"/>
  <c r="BI80" i="1"/>
  <c r="BH80" i="1"/>
  <c r="BG80" i="1"/>
  <c r="BF80" i="1"/>
  <c r="BE80" i="1"/>
  <c r="BD80" i="1"/>
  <c r="E80" i="1"/>
  <c r="BN80" i="1" s="1"/>
  <c r="D80" i="1"/>
  <c r="BB80" i="1" s="1"/>
  <c r="C80" i="1"/>
  <c r="BL80" i="1" s="1"/>
  <c r="BV79" i="1"/>
  <c r="BU79" i="1"/>
  <c r="BT79" i="1"/>
  <c r="BS79" i="1"/>
  <c r="BR79" i="1"/>
  <c r="BQ79" i="1"/>
  <c r="BP79" i="1"/>
  <c r="BO79" i="1"/>
  <c r="BM79" i="1"/>
  <c r="BK79" i="1"/>
  <c r="BJ79" i="1"/>
  <c r="BI79" i="1"/>
  <c r="BH79" i="1"/>
  <c r="BG79" i="1"/>
  <c r="BF79" i="1"/>
  <c r="BE79" i="1"/>
  <c r="BD79" i="1"/>
  <c r="BC79" i="1"/>
  <c r="E79" i="1"/>
  <c r="BN79" i="1" s="1"/>
  <c r="D79" i="1"/>
  <c r="BB79" i="1" s="1"/>
  <c r="C79" i="1"/>
  <c r="BL79" i="1" s="1"/>
  <c r="BV78" i="1"/>
  <c r="BU78" i="1"/>
  <c r="BT78" i="1"/>
  <c r="BS78" i="1"/>
  <c r="BR78" i="1"/>
  <c r="BQ78" i="1"/>
  <c r="BP78" i="1"/>
  <c r="BO78" i="1"/>
  <c r="BM78" i="1"/>
  <c r="BK78" i="1"/>
  <c r="BJ78" i="1"/>
  <c r="BI78" i="1"/>
  <c r="BH78" i="1"/>
  <c r="BG78" i="1"/>
  <c r="BF78" i="1"/>
  <c r="BE78" i="1"/>
  <c r="BD78" i="1"/>
  <c r="E78" i="1"/>
  <c r="BN78" i="1" s="1"/>
  <c r="D78" i="1"/>
  <c r="BB78" i="1" s="1"/>
  <c r="C78" i="1"/>
  <c r="BL78" i="1" s="1"/>
  <c r="BV77" i="1"/>
  <c r="BU77" i="1"/>
  <c r="BT77" i="1"/>
  <c r="BS77" i="1"/>
  <c r="BR77" i="1"/>
  <c r="BQ77" i="1"/>
  <c r="BP77" i="1"/>
  <c r="BO77" i="1"/>
  <c r="BM77" i="1"/>
  <c r="BK77" i="1"/>
  <c r="BJ77" i="1"/>
  <c r="BI77" i="1"/>
  <c r="BH77" i="1"/>
  <c r="BG77" i="1"/>
  <c r="BF77" i="1"/>
  <c r="BE77" i="1"/>
  <c r="BD77" i="1"/>
  <c r="BC77" i="1"/>
  <c r="E77" i="1"/>
  <c r="BN77" i="1" s="1"/>
  <c r="D77" i="1"/>
  <c r="BB77" i="1" s="1"/>
  <c r="C77" i="1"/>
  <c r="BL77" i="1" s="1"/>
  <c r="BV76" i="1"/>
  <c r="BU76" i="1"/>
  <c r="BT76" i="1"/>
  <c r="BS76" i="1"/>
  <c r="BR76" i="1"/>
  <c r="BQ76" i="1"/>
  <c r="BP76" i="1"/>
  <c r="BO76" i="1"/>
  <c r="BM76" i="1"/>
  <c r="BK76" i="1"/>
  <c r="BJ76" i="1"/>
  <c r="BI76" i="1"/>
  <c r="BH76" i="1"/>
  <c r="BG76" i="1"/>
  <c r="BF76" i="1"/>
  <c r="BE76" i="1"/>
  <c r="BD76" i="1"/>
  <c r="E76" i="1"/>
  <c r="BN76" i="1" s="1"/>
  <c r="D76" i="1"/>
  <c r="BB76" i="1" s="1"/>
  <c r="C76" i="1"/>
  <c r="BL76" i="1" s="1"/>
  <c r="BV75" i="1"/>
  <c r="BU75" i="1"/>
  <c r="BT75" i="1"/>
  <c r="BS75" i="1"/>
  <c r="BR75" i="1"/>
  <c r="BQ75" i="1"/>
  <c r="BP75" i="1"/>
  <c r="BO75" i="1"/>
  <c r="BM75" i="1"/>
  <c r="BK75" i="1"/>
  <c r="BJ75" i="1"/>
  <c r="BI75" i="1"/>
  <c r="BH75" i="1"/>
  <c r="BG75" i="1"/>
  <c r="BF75" i="1"/>
  <c r="BE75" i="1"/>
  <c r="BD75" i="1"/>
  <c r="BC75" i="1"/>
  <c r="E75" i="1"/>
  <c r="BN75" i="1" s="1"/>
  <c r="D75" i="1"/>
  <c r="BB75" i="1" s="1"/>
  <c r="C75" i="1"/>
  <c r="BL75" i="1" s="1"/>
  <c r="BV74" i="1"/>
  <c r="BU74" i="1"/>
  <c r="BT74" i="1"/>
  <c r="BS74" i="1"/>
  <c r="BR74" i="1"/>
  <c r="BQ74" i="1"/>
  <c r="BP74" i="1"/>
  <c r="BO74" i="1"/>
  <c r="BM74" i="1"/>
  <c r="BK74" i="1"/>
  <c r="BJ74" i="1"/>
  <c r="BI74" i="1"/>
  <c r="BH74" i="1"/>
  <c r="BG74" i="1"/>
  <c r="BF74" i="1"/>
  <c r="BE74" i="1"/>
  <c r="BD74" i="1"/>
  <c r="E74" i="1"/>
  <c r="BN74" i="1" s="1"/>
  <c r="D74" i="1"/>
  <c r="BB74" i="1" s="1"/>
  <c r="C74" i="1"/>
  <c r="BL74" i="1" s="1"/>
  <c r="BV73" i="1"/>
  <c r="BU73" i="1"/>
  <c r="BT73" i="1"/>
  <c r="BS73" i="1"/>
  <c r="BR73" i="1"/>
  <c r="BQ73" i="1"/>
  <c r="BP73" i="1"/>
  <c r="BO73" i="1"/>
  <c r="BM73" i="1"/>
  <c r="BK73" i="1"/>
  <c r="BJ73" i="1"/>
  <c r="BI73" i="1"/>
  <c r="BH73" i="1"/>
  <c r="BG73" i="1"/>
  <c r="BF73" i="1"/>
  <c r="BE73" i="1"/>
  <c r="BD73" i="1"/>
  <c r="BC73" i="1"/>
  <c r="E73" i="1"/>
  <c r="BN73" i="1" s="1"/>
  <c r="D73" i="1"/>
  <c r="BB73" i="1" s="1"/>
  <c r="C73" i="1"/>
  <c r="BL73" i="1" s="1"/>
  <c r="BV72" i="1"/>
  <c r="BU72" i="1"/>
  <c r="BT72" i="1"/>
  <c r="BS72" i="1"/>
  <c r="BR72" i="1"/>
  <c r="BQ72" i="1"/>
  <c r="BP72" i="1"/>
  <c r="BO72" i="1"/>
  <c r="BM72" i="1"/>
  <c r="BK72" i="1"/>
  <c r="BJ72" i="1"/>
  <c r="BI72" i="1"/>
  <c r="BH72" i="1"/>
  <c r="BG72" i="1"/>
  <c r="BF72" i="1"/>
  <c r="BE72" i="1"/>
  <c r="BD72" i="1"/>
  <c r="E72" i="1"/>
  <c r="BN72" i="1" s="1"/>
  <c r="D72" i="1"/>
  <c r="BB72" i="1" s="1"/>
  <c r="C72" i="1"/>
  <c r="BL72" i="1" s="1"/>
  <c r="BV71" i="1"/>
  <c r="BU71" i="1"/>
  <c r="BT71" i="1"/>
  <c r="BS71" i="1"/>
  <c r="BR71" i="1"/>
  <c r="BQ71" i="1"/>
  <c r="BP71" i="1"/>
  <c r="BO71" i="1"/>
  <c r="BM71" i="1"/>
  <c r="BK71" i="1"/>
  <c r="BJ71" i="1"/>
  <c r="BI71" i="1"/>
  <c r="BH71" i="1"/>
  <c r="BG71" i="1"/>
  <c r="BF71" i="1"/>
  <c r="BE71" i="1"/>
  <c r="BD71" i="1"/>
  <c r="BC71" i="1"/>
  <c r="E71" i="1"/>
  <c r="BN71" i="1" s="1"/>
  <c r="D71" i="1"/>
  <c r="BB71" i="1" s="1"/>
  <c r="C71" i="1"/>
  <c r="BL71" i="1" s="1"/>
  <c r="BS70" i="1"/>
  <c r="BR70" i="1"/>
  <c r="BQ70" i="1"/>
  <c r="BP70" i="1"/>
  <c r="BO70" i="1"/>
  <c r="BN70" i="1"/>
  <c r="BL70" i="1"/>
  <c r="BH70" i="1"/>
  <c r="BG70" i="1"/>
  <c r="BF70" i="1"/>
  <c r="BE70" i="1"/>
  <c r="BD70" i="1"/>
  <c r="BA70" i="1"/>
  <c r="E70" i="1"/>
  <c r="BC70" i="1" s="1"/>
  <c r="D70" i="1"/>
  <c r="BM70" i="1" s="1"/>
  <c r="C70" i="1"/>
  <c r="BS69" i="1"/>
  <c r="BR69" i="1"/>
  <c r="BQ69" i="1"/>
  <c r="BP69" i="1"/>
  <c r="BO69" i="1"/>
  <c r="BL69" i="1"/>
  <c r="BH69" i="1"/>
  <c r="BG69" i="1"/>
  <c r="BF69" i="1"/>
  <c r="BE69" i="1"/>
  <c r="BD69" i="1"/>
  <c r="E69" i="1"/>
  <c r="BC69" i="1" s="1"/>
  <c r="D69" i="1"/>
  <c r="BM69" i="1" s="1"/>
  <c r="C69" i="1"/>
  <c r="BA69" i="1" s="1"/>
  <c r="BV64" i="1"/>
  <c r="BU64" i="1"/>
  <c r="BT64" i="1"/>
  <c r="BS64" i="1"/>
  <c r="BR64" i="1"/>
  <c r="BQ64" i="1"/>
  <c r="BP64" i="1"/>
  <c r="BO64" i="1"/>
  <c r="BM64" i="1"/>
  <c r="BK64" i="1"/>
  <c r="BJ64" i="1"/>
  <c r="BI64" i="1"/>
  <c r="BH64" i="1"/>
  <c r="BG64" i="1"/>
  <c r="BF64" i="1"/>
  <c r="BE64" i="1"/>
  <c r="BD64" i="1"/>
  <c r="BC64" i="1"/>
  <c r="E64" i="1"/>
  <c r="BN64" i="1" s="1"/>
  <c r="D64" i="1"/>
  <c r="BB64" i="1" s="1"/>
  <c r="C64" i="1"/>
  <c r="BL64" i="1" s="1"/>
  <c r="BV63" i="1"/>
  <c r="BU63" i="1"/>
  <c r="BT63" i="1"/>
  <c r="BS63" i="1"/>
  <c r="BR63" i="1"/>
  <c r="BQ63" i="1"/>
  <c r="BP63" i="1"/>
  <c r="BO63" i="1"/>
  <c r="BM63" i="1"/>
  <c r="BK63" i="1"/>
  <c r="BJ63" i="1"/>
  <c r="BI63" i="1"/>
  <c r="BH63" i="1"/>
  <c r="BG63" i="1"/>
  <c r="BF63" i="1"/>
  <c r="BE63" i="1"/>
  <c r="BD63" i="1"/>
  <c r="E63" i="1"/>
  <c r="BN63" i="1" s="1"/>
  <c r="D63" i="1"/>
  <c r="BB63" i="1" s="1"/>
  <c r="C63" i="1"/>
  <c r="BL63" i="1" s="1"/>
  <c r="BV62" i="1"/>
  <c r="BU62" i="1"/>
  <c r="BT62" i="1"/>
  <c r="BS62" i="1"/>
  <c r="BR62" i="1"/>
  <c r="BQ62" i="1"/>
  <c r="BP62" i="1"/>
  <c r="BO62" i="1"/>
  <c r="BM62" i="1"/>
  <c r="BK62" i="1"/>
  <c r="BJ62" i="1"/>
  <c r="BI62" i="1"/>
  <c r="BH62" i="1"/>
  <c r="BG62" i="1"/>
  <c r="BF62" i="1"/>
  <c r="BE62" i="1"/>
  <c r="BD62" i="1"/>
  <c r="BC62" i="1"/>
  <c r="E62" i="1"/>
  <c r="BN62" i="1" s="1"/>
  <c r="D62" i="1"/>
  <c r="BB62" i="1" s="1"/>
  <c r="C62" i="1"/>
  <c r="BL62" i="1" s="1"/>
  <c r="BV61" i="1"/>
  <c r="BU61" i="1"/>
  <c r="BT61" i="1"/>
  <c r="BS61" i="1"/>
  <c r="BR61" i="1"/>
  <c r="BQ61" i="1"/>
  <c r="BP61" i="1"/>
  <c r="BO61" i="1"/>
  <c r="BM61" i="1"/>
  <c r="BK61" i="1"/>
  <c r="BJ61" i="1"/>
  <c r="BI61" i="1"/>
  <c r="BH61" i="1"/>
  <c r="BG61" i="1"/>
  <c r="BF61" i="1"/>
  <c r="BE61" i="1"/>
  <c r="BD61" i="1"/>
  <c r="E61" i="1"/>
  <c r="BN61" i="1" s="1"/>
  <c r="D61" i="1"/>
  <c r="BB61" i="1" s="1"/>
  <c r="C61" i="1"/>
  <c r="BL61" i="1" s="1"/>
  <c r="BV60" i="1"/>
  <c r="BU60" i="1"/>
  <c r="BT60" i="1"/>
  <c r="BS60" i="1"/>
  <c r="BR60" i="1"/>
  <c r="BQ60" i="1"/>
  <c r="BP60" i="1"/>
  <c r="BO60" i="1"/>
  <c r="BM60" i="1"/>
  <c r="BK60" i="1"/>
  <c r="BJ60" i="1"/>
  <c r="BI60" i="1"/>
  <c r="BH60" i="1"/>
  <c r="BG60" i="1"/>
  <c r="BF60" i="1"/>
  <c r="BE60" i="1"/>
  <c r="BD60" i="1"/>
  <c r="BC60" i="1"/>
  <c r="E60" i="1"/>
  <c r="BN60" i="1" s="1"/>
  <c r="D60" i="1"/>
  <c r="BB60" i="1" s="1"/>
  <c r="C60" i="1"/>
  <c r="BL60" i="1" s="1"/>
  <c r="BV59" i="1"/>
  <c r="BU59" i="1"/>
  <c r="BT59" i="1"/>
  <c r="BS59" i="1"/>
  <c r="BR59" i="1"/>
  <c r="BQ59" i="1"/>
  <c r="BP59" i="1"/>
  <c r="BO59" i="1"/>
  <c r="BM59" i="1"/>
  <c r="BK59" i="1"/>
  <c r="BJ59" i="1"/>
  <c r="BI59" i="1"/>
  <c r="BH59" i="1"/>
  <c r="BG59" i="1"/>
  <c r="BF59" i="1"/>
  <c r="BE59" i="1"/>
  <c r="BD59" i="1"/>
  <c r="E59" i="1"/>
  <c r="BN59" i="1" s="1"/>
  <c r="D59" i="1"/>
  <c r="BB59" i="1" s="1"/>
  <c r="C59" i="1"/>
  <c r="BL59" i="1" s="1"/>
  <c r="BV58" i="1"/>
  <c r="BU58" i="1"/>
  <c r="BT58" i="1"/>
  <c r="BS58" i="1"/>
  <c r="BR58" i="1"/>
  <c r="BQ58" i="1"/>
  <c r="BP58" i="1"/>
  <c r="BO58" i="1"/>
  <c r="BM58" i="1"/>
  <c r="BK58" i="1"/>
  <c r="BJ58" i="1"/>
  <c r="BI58" i="1"/>
  <c r="BH58" i="1"/>
  <c r="BG58" i="1"/>
  <c r="BF58" i="1"/>
  <c r="BE58" i="1"/>
  <c r="BD58" i="1"/>
  <c r="BC58" i="1"/>
  <c r="E58" i="1"/>
  <c r="BN58" i="1" s="1"/>
  <c r="D58" i="1"/>
  <c r="BB58" i="1" s="1"/>
  <c r="C58" i="1"/>
  <c r="BL58" i="1" s="1"/>
  <c r="BV57" i="1"/>
  <c r="BU57" i="1"/>
  <c r="BT57" i="1"/>
  <c r="BS57" i="1"/>
  <c r="BR57" i="1"/>
  <c r="BQ57" i="1"/>
  <c r="BP57" i="1"/>
  <c r="BO57" i="1"/>
  <c r="BM57" i="1"/>
  <c r="BK57" i="1"/>
  <c r="BJ57" i="1"/>
  <c r="BI57" i="1"/>
  <c r="BH57" i="1"/>
  <c r="BG57" i="1"/>
  <c r="BF57" i="1"/>
  <c r="BE57" i="1"/>
  <c r="BD57" i="1"/>
  <c r="E57" i="1"/>
  <c r="BN57" i="1" s="1"/>
  <c r="D57" i="1"/>
  <c r="BB57" i="1" s="1"/>
  <c r="C57" i="1"/>
  <c r="BL57" i="1" s="1"/>
  <c r="BV56" i="1"/>
  <c r="BU56" i="1"/>
  <c r="BT56" i="1"/>
  <c r="BS56" i="1"/>
  <c r="BR56" i="1"/>
  <c r="BQ56" i="1"/>
  <c r="BP56" i="1"/>
  <c r="BO56" i="1"/>
  <c r="BM56" i="1"/>
  <c r="BK56" i="1"/>
  <c r="BJ56" i="1"/>
  <c r="BI56" i="1"/>
  <c r="BH56" i="1"/>
  <c r="BG56" i="1"/>
  <c r="BF56" i="1"/>
  <c r="BE56" i="1"/>
  <c r="BD56" i="1"/>
  <c r="BC56" i="1"/>
  <c r="E56" i="1"/>
  <c r="BN56" i="1" s="1"/>
  <c r="D56" i="1"/>
  <c r="BB56" i="1" s="1"/>
  <c r="C56" i="1"/>
  <c r="BL56" i="1" s="1"/>
  <c r="BV55" i="1"/>
  <c r="BU55" i="1"/>
  <c r="BT55" i="1"/>
  <c r="BS55" i="1"/>
  <c r="BR55" i="1"/>
  <c r="BQ55" i="1"/>
  <c r="BP55" i="1"/>
  <c r="BO55" i="1"/>
  <c r="BM55" i="1"/>
  <c r="BK55" i="1"/>
  <c r="BJ55" i="1"/>
  <c r="BI55" i="1"/>
  <c r="BH55" i="1"/>
  <c r="BG55" i="1"/>
  <c r="BF55" i="1"/>
  <c r="BE55" i="1"/>
  <c r="BD55" i="1"/>
  <c r="E55" i="1"/>
  <c r="BN55" i="1" s="1"/>
  <c r="D55" i="1"/>
  <c r="BB55" i="1" s="1"/>
  <c r="C55" i="1"/>
  <c r="BL55" i="1" s="1"/>
  <c r="BV54" i="1"/>
  <c r="BU54" i="1"/>
  <c r="BT54" i="1"/>
  <c r="BS54" i="1"/>
  <c r="BR54" i="1"/>
  <c r="BQ54" i="1"/>
  <c r="BP54" i="1"/>
  <c r="BO54" i="1"/>
  <c r="BM54" i="1"/>
  <c r="BK54" i="1"/>
  <c r="BJ54" i="1"/>
  <c r="BI54" i="1"/>
  <c r="BH54" i="1"/>
  <c r="BG54" i="1"/>
  <c r="BF54" i="1"/>
  <c r="BE54" i="1"/>
  <c r="BD54" i="1"/>
  <c r="BC54" i="1"/>
  <c r="E54" i="1"/>
  <c r="BN54" i="1" s="1"/>
  <c r="D54" i="1"/>
  <c r="BB54" i="1" s="1"/>
  <c r="C54" i="1"/>
  <c r="BL54" i="1" s="1"/>
  <c r="BV53" i="1"/>
  <c r="BU53" i="1"/>
  <c r="BT53" i="1"/>
  <c r="BS53" i="1"/>
  <c r="BR53" i="1"/>
  <c r="BQ53" i="1"/>
  <c r="BP53" i="1"/>
  <c r="BO53" i="1"/>
  <c r="BM53" i="1"/>
  <c r="BK53" i="1"/>
  <c r="BJ53" i="1"/>
  <c r="BI53" i="1"/>
  <c r="BH53" i="1"/>
  <c r="BG53" i="1"/>
  <c r="BF53" i="1"/>
  <c r="BE53" i="1"/>
  <c r="BD53" i="1"/>
  <c r="E53" i="1"/>
  <c r="BN53" i="1" s="1"/>
  <c r="D53" i="1"/>
  <c r="BB53" i="1" s="1"/>
  <c r="C53" i="1"/>
  <c r="BL53" i="1" s="1"/>
  <c r="BV52" i="1"/>
  <c r="BU52" i="1"/>
  <c r="BT52" i="1"/>
  <c r="BS52" i="1"/>
  <c r="BR52" i="1"/>
  <c r="BQ52" i="1"/>
  <c r="BP52" i="1"/>
  <c r="BO52" i="1"/>
  <c r="BM52" i="1"/>
  <c r="BK52" i="1"/>
  <c r="BJ52" i="1"/>
  <c r="BI52" i="1"/>
  <c r="BH52" i="1"/>
  <c r="BG52" i="1"/>
  <c r="BF52" i="1"/>
  <c r="BE52" i="1"/>
  <c r="BD52" i="1"/>
  <c r="BC52" i="1"/>
  <c r="E52" i="1"/>
  <c r="BN52" i="1" s="1"/>
  <c r="D52" i="1"/>
  <c r="BB52" i="1" s="1"/>
  <c r="C52" i="1"/>
  <c r="BL52" i="1" s="1"/>
  <c r="BV51" i="1"/>
  <c r="BU51" i="1"/>
  <c r="BT51" i="1"/>
  <c r="BS51" i="1"/>
  <c r="BR51" i="1"/>
  <c r="BQ51" i="1"/>
  <c r="BP51" i="1"/>
  <c r="BO51" i="1"/>
  <c r="BM51" i="1"/>
  <c r="BK51" i="1"/>
  <c r="BJ51" i="1"/>
  <c r="BI51" i="1"/>
  <c r="BH51" i="1"/>
  <c r="BG51" i="1"/>
  <c r="BF51" i="1"/>
  <c r="BE51" i="1"/>
  <c r="BD51" i="1"/>
  <c r="E51" i="1"/>
  <c r="BN51" i="1" s="1"/>
  <c r="D51" i="1"/>
  <c r="BB51" i="1" s="1"/>
  <c r="C51" i="1"/>
  <c r="BL51" i="1" s="1"/>
  <c r="BV50" i="1"/>
  <c r="BU50" i="1"/>
  <c r="BT50" i="1"/>
  <c r="BS50" i="1"/>
  <c r="BR50" i="1"/>
  <c r="BQ50" i="1"/>
  <c r="BP50" i="1"/>
  <c r="BO50" i="1"/>
  <c r="BM50" i="1"/>
  <c r="BK50" i="1"/>
  <c r="BJ50" i="1"/>
  <c r="BI50" i="1"/>
  <c r="BH50" i="1"/>
  <c r="BG50" i="1"/>
  <c r="BF50" i="1"/>
  <c r="BE50" i="1"/>
  <c r="BD50" i="1"/>
  <c r="BC50" i="1"/>
  <c r="E50" i="1"/>
  <c r="BN50" i="1" s="1"/>
  <c r="D50" i="1"/>
  <c r="BB50" i="1" s="1"/>
  <c r="C50" i="1"/>
  <c r="BL50" i="1" s="1"/>
  <c r="BV49" i="1"/>
  <c r="BU49" i="1"/>
  <c r="BT49" i="1"/>
  <c r="BS49" i="1"/>
  <c r="BR49" i="1"/>
  <c r="BQ49" i="1"/>
  <c r="BP49" i="1"/>
  <c r="BO49" i="1"/>
  <c r="BM49" i="1"/>
  <c r="BK49" i="1"/>
  <c r="BJ49" i="1"/>
  <c r="BI49" i="1"/>
  <c r="BH49" i="1"/>
  <c r="BG49" i="1"/>
  <c r="BF49" i="1"/>
  <c r="BE49" i="1"/>
  <c r="BD49" i="1"/>
  <c r="E49" i="1"/>
  <c r="BN49" i="1" s="1"/>
  <c r="D49" i="1"/>
  <c r="BB49" i="1" s="1"/>
  <c r="C49" i="1"/>
  <c r="BL49" i="1" s="1"/>
  <c r="BS48" i="1"/>
  <c r="BR48" i="1"/>
  <c r="BQ48" i="1"/>
  <c r="BP48" i="1"/>
  <c r="BO48" i="1"/>
  <c r="BN48" i="1"/>
  <c r="BL48" i="1"/>
  <c r="BK48" i="1"/>
  <c r="BJ48" i="1"/>
  <c r="BI48" i="1"/>
  <c r="BH48" i="1"/>
  <c r="BG48" i="1"/>
  <c r="BF48" i="1"/>
  <c r="BE48" i="1"/>
  <c r="BD48" i="1"/>
  <c r="BB48" i="1"/>
  <c r="E48" i="1"/>
  <c r="BC48" i="1" s="1"/>
  <c r="D48" i="1"/>
  <c r="BM48" i="1" s="1"/>
  <c r="C48" i="1"/>
  <c r="BA48" i="1" s="1"/>
  <c r="AF48" i="1" s="1"/>
  <c r="BS47" i="1"/>
  <c r="BR47" i="1"/>
  <c r="BQ47" i="1"/>
  <c r="BP47" i="1"/>
  <c r="BO47" i="1"/>
  <c r="BM47" i="1"/>
  <c r="BH47" i="1"/>
  <c r="BG47" i="1"/>
  <c r="BF47" i="1"/>
  <c r="BE47" i="1"/>
  <c r="BD47" i="1"/>
  <c r="BB47" i="1"/>
  <c r="E47" i="1"/>
  <c r="BN47" i="1" s="1"/>
  <c r="D47" i="1"/>
  <c r="C47" i="1"/>
  <c r="BL47" i="1" s="1"/>
  <c r="BP42" i="1"/>
  <c r="BO42" i="1"/>
  <c r="BN42" i="1"/>
  <c r="BM42" i="1"/>
  <c r="BL42" i="1"/>
  <c r="BE42" i="1"/>
  <c r="BD42" i="1"/>
  <c r="BC42" i="1"/>
  <c r="BB42" i="1"/>
  <c r="R42" i="1" s="1"/>
  <c r="BA42" i="1"/>
  <c r="BP41" i="1"/>
  <c r="BO41" i="1"/>
  <c r="BN41" i="1"/>
  <c r="BM41" i="1"/>
  <c r="BL41" i="1"/>
  <c r="BE41" i="1"/>
  <c r="BD41" i="1"/>
  <c r="BC41" i="1"/>
  <c r="BB41" i="1"/>
  <c r="BA41" i="1"/>
  <c r="R41" i="1" s="1"/>
  <c r="BP40" i="1"/>
  <c r="BO40" i="1"/>
  <c r="BN40" i="1"/>
  <c r="BM40" i="1"/>
  <c r="BL40" i="1"/>
  <c r="BE40" i="1"/>
  <c r="BD40" i="1"/>
  <c r="BC40" i="1"/>
  <c r="BB40" i="1"/>
  <c r="R40" i="1" s="1"/>
  <c r="BA40" i="1"/>
  <c r="BP39" i="1"/>
  <c r="BO39" i="1"/>
  <c r="BN39" i="1"/>
  <c r="BM39" i="1"/>
  <c r="BL39" i="1"/>
  <c r="BE39" i="1"/>
  <c r="BD39" i="1"/>
  <c r="BC39" i="1"/>
  <c r="BB39" i="1"/>
  <c r="BA39" i="1"/>
  <c r="R39" i="1" s="1"/>
  <c r="BP38" i="1"/>
  <c r="BO38" i="1"/>
  <c r="BN38" i="1"/>
  <c r="BM38" i="1"/>
  <c r="BL38" i="1"/>
  <c r="BE38" i="1"/>
  <c r="BD38" i="1"/>
  <c r="BC38" i="1"/>
  <c r="BB38" i="1"/>
  <c r="BA38" i="1"/>
  <c r="R38" i="1"/>
  <c r="BP34" i="1"/>
  <c r="BO34" i="1"/>
  <c r="BN34" i="1"/>
  <c r="BM34" i="1"/>
  <c r="BL34" i="1"/>
  <c r="BE34" i="1"/>
  <c r="BD34" i="1"/>
  <c r="BC34" i="1"/>
  <c r="BB34" i="1"/>
  <c r="BA34" i="1"/>
  <c r="BP33" i="1"/>
  <c r="BO33" i="1"/>
  <c r="BN33" i="1"/>
  <c r="BM33" i="1"/>
  <c r="BL33" i="1"/>
  <c r="BE33" i="1"/>
  <c r="BD33" i="1"/>
  <c r="BC33" i="1"/>
  <c r="BB33" i="1"/>
  <c r="BA33" i="1"/>
  <c r="R33" i="1"/>
  <c r="BP32" i="1"/>
  <c r="BO32" i="1"/>
  <c r="BN32" i="1"/>
  <c r="BM32" i="1"/>
  <c r="BL32" i="1"/>
  <c r="BE32" i="1"/>
  <c r="BD32" i="1"/>
  <c r="BC32" i="1"/>
  <c r="BB32" i="1"/>
  <c r="BA32" i="1"/>
  <c r="BP31" i="1"/>
  <c r="BO31" i="1"/>
  <c r="BN31" i="1"/>
  <c r="BM31" i="1"/>
  <c r="BL31" i="1"/>
  <c r="BE31" i="1"/>
  <c r="BD31" i="1"/>
  <c r="BC31" i="1"/>
  <c r="BB31" i="1"/>
  <c r="R31" i="1" s="1"/>
  <c r="BA31" i="1"/>
  <c r="BP30" i="1"/>
  <c r="BO30" i="1"/>
  <c r="BN30" i="1"/>
  <c r="BM30" i="1"/>
  <c r="BL30" i="1"/>
  <c r="BE30" i="1"/>
  <c r="BD30" i="1"/>
  <c r="BC30" i="1"/>
  <c r="BB30" i="1"/>
  <c r="BA30" i="1"/>
  <c r="R30" i="1" s="1"/>
  <c r="BM26" i="1"/>
  <c r="BB26" i="1"/>
  <c r="N26" i="1"/>
  <c r="F26" i="1"/>
  <c r="BL25" i="1"/>
  <c r="BA25" i="1"/>
  <c r="N25" i="1"/>
  <c r="F25" i="1"/>
  <c r="BM24" i="1"/>
  <c r="BB24" i="1"/>
  <c r="N24" i="1"/>
  <c r="F24" i="1"/>
  <c r="BL23" i="1"/>
  <c r="BA23" i="1"/>
  <c r="N23" i="1"/>
  <c r="F23" i="1"/>
  <c r="BM22" i="1"/>
  <c r="BB22" i="1"/>
  <c r="N22" i="1"/>
  <c r="F22" i="1"/>
  <c r="BL21" i="1"/>
  <c r="BA21" i="1"/>
  <c r="N21" i="1"/>
  <c r="F21" i="1"/>
  <c r="BB20" i="1"/>
  <c r="N20" i="1"/>
  <c r="BM20" i="1" s="1"/>
  <c r="F20" i="1"/>
  <c r="N19" i="1"/>
  <c r="BM19" i="1" s="1"/>
  <c r="F19" i="1"/>
  <c r="BA19" i="1" s="1"/>
  <c r="BB18" i="1"/>
  <c r="N18" i="1"/>
  <c r="BM18" i="1" s="1"/>
  <c r="F18" i="1"/>
  <c r="BL18" i="1" s="1"/>
  <c r="BL17" i="1"/>
  <c r="BA17" i="1"/>
  <c r="N17" i="1"/>
  <c r="BB17" i="1" s="1"/>
  <c r="F17" i="1"/>
  <c r="BM16" i="1"/>
  <c r="BB16" i="1"/>
  <c r="N16" i="1"/>
  <c r="F16" i="1"/>
  <c r="BA16" i="1" s="1"/>
  <c r="Q16" i="1" s="1"/>
  <c r="BL15" i="1"/>
  <c r="BA15" i="1"/>
  <c r="N15" i="1"/>
  <c r="BM15" i="1" s="1"/>
  <c r="F15" i="1"/>
  <c r="BM14" i="1"/>
  <c r="BB14" i="1"/>
  <c r="N14" i="1"/>
  <c r="F14" i="1"/>
  <c r="BL14" i="1" s="1"/>
  <c r="BL13" i="1"/>
  <c r="BA13" i="1"/>
  <c r="N13" i="1"/>
  <c r="BB13" i="1" s="1"/>
  <c r="F13" i="1"/>
  <c r="BM12" i="1"/>
  <c r="BB12" i="1"/>
  <c r="N12" i="1"/>
  <c r="F12" i="1"/>
  <c r="BA12" i="1" s="1"/>
  <c r="Q12" i="1" s="1"/>
  <c r="BL11" i="1"/>
  <c r="BA11" i="1"/>
  <c r="N11" i="1"/>
  <c r="BM11" i="1" s="1"/>
  <c r="F11" i="1"/>
  <c r="A5" i="1"/>
  <c r="A4" i="1"/>
  <c r="A3" i="1"/>
  <c r="A2" i="1"/>
  <c r="Q17" i="1" l="1"/>
  <c r="Q13" i="1"/>
  <c r="BL19" i="1"/>
  <c r="BA26" i="1"/>
  <c r="Q26" i="1" s="1"/>
  <c r="BL26" i="1"/>
  <c r="BB11" i="1"/>
  <c r="Q11" i="1" s="1"/>
  <c r="BL12" i="1"/>
  <c r="BM13" i="1"/>
  <c r="BA14" i="1"/>
  <c r="Q14" i="1" s="1"/>
  <c r="BB15" i="1"/>
  <c r="Q15" i="1" s="1"/>
  <c r="BL16" i="1"/>
  <c r="BM17" i="1"/>
  <c r="BA18" i="1"/>
  <c r="Q18" i="1" s="1"/>
  <c r="BL20" i="1"/>
  <c r="BA20" i="1"/>
  <c r="Q20" i="1" s="1"/>
  <c r="Q23" i="1"/>
  <c r="BM25" i="1"/>
  <c r="BB25" i="1"/>
  <c r="Q25" i="1" s="1"/>
  <c r="BA49" i="1"/>
  <c r="BA51" i="1"/>
  <c r="BA53" i="1"/>
  <c r="BA55" i="1"/>
  <c r="BA57" i="1"/>
  <c r="BA59" i="1"/>
  <c r="BA61" i="1"/>
  <c r="BA63" i="1"/>
  <c r="BN69" i="1"/>
  <c r="BA72" i="1"/>
  <c r="BA74" i="1"/>
  <c r="BA76" i="1"/>
  <c r="BA78" i="1"/>
  <c r="BA80" i="1"/>
  <c r="BA82" i="1"/>
  <c r="BA84" i="1"/>
  <c r="BA86" i="1"/>
  <c r="BB23" i="1"/>
  <c r="BM23" i="1"/>
  <c r="BA22" i="1"/>
  <c r="Q22" i="1" s="1"/>
  <c r="BL22" i="1"/>
  <c r="R32" i="1"/>
  <c r="BC49" i="1"/>
  <c r="BC51" i="1"/>
  <c r="BC53" i="1"/>
  <c r="BC55" i="1"/>
  <c r="BC57" i="1"/>
  <c r="BC59" i="1"/>
  <c r="BC61" i="1"/>
  <c r="BC63" i="1"/>
  <c r="BC72" i="1"/>
  <c r="BC74" i="1"/>
  <c r="BC76" i="1"/>
  <c r="BC78" i="1"/>
  <c r="BC80" i="1"/>
  <c r="BC82" i="1"/>
  <c r="BC84" i="1"/>
  <c r="BC86" i="1"/>
  <c r="BB19" i="1"/>
  <c r="Q19" i="1" s="1"/>
  <c r="BM21" i="1"/>
  <c r="BB21" i="1"/>
  <c r="Q21" i="1" s="1"/>
  <c r="BL24" i="1"/>
  <c r="BA24" i="1"/>
  <c r="Q24" i="1" s="1"/>
  <c r="R34" i="1"/>
  <c r="BA50" i="1"/>
  <c r="AF50" i="1" s="1"/>
  <c r="BA52" i="1"/>
  <c r="AF52" i="1" s="1"/>
  <c r="BA54" i="1"/>
  <c r="AF54" i="1" s="1"/>
  <c r="BA56" i="1"/>
  <c r="AF56" i="1" s="1"/>
  <c r="BA58" i="1"/>
  <c r="AF58" i="1" s="1"/>
  <c r="BA60" i="1"/>
  <c r="AF60" i="1" s="1"/>
  <c r="BA62" i="1"/>
  <c r="AF62" i="1" s="1"/>
  <c r="BA64" i="1"/>
  <c r="AF64" i="1" s="1"/>
  <c r="BA71" i="1"/>
  <c r="AF71" i="1" s="1"/>
  <c r="BA73" i="1"/>
  <c r="AF73" i="1" s="1"/>
  <c r="BA75" i="1"/>
  <c r="AF75" i="1" s="1"/>
  <c r="BA77" i="1"/>
  <c r="AF77" i="1" s="1"/>
  <c r="BA79" i="1"/>
  <c r="AF79" i="1" s="1"/>
  <c r="BA81" i="1"/>
  <c r="AF81" i="1" s="1"/>
  <c r="BA83" i="1"/>
  <c r="AF83" i="1" s="1"/>
  <c r="BA85" i="1"/>
  <c r="AF85" i="1" s="1"/>
  <c r="BA47" i="1"/>
  <c r="AF47" i="1" s="1"/>
  <c r="BB69" i="1"/>
  <c r="AF69" i="1" s="1"/>
  <c r="BB70" i="1"/>
  <c r="AF70" i="1" s="1"/>
  <c r="BC47" i="1"/>
  <c r="A200" i="1" l="1"/>
  <c r="AF80" i="1"/>
  <c r="AF72" i="1"/>
  <c r="AF59" i="1"/>
  <c r="AF51" i="1"/>
  <c r="AF86" i="1"/>
  <c r="AF78" i="1"/>
  <c r="AF57" i="1"/>
  <c r="AF49" i="1"/>
  <c r="AF84" i="1"/>
  <c r="AF76" i="1"/>
  <c r="AF63" i="1"/>
  <c r="AF55" i="1"/>
  <c r="AF82" i="1"/>
  <c r="AF74" i="1"/>
  <c r="AF61" i="1"/>
  <c r="AF53" i="1"/>
</calcChain>
</file>

<file path=xl/sharedStrings.xml><?xml version="1.0" encoding="utf-8"?>
<sst xmlns="http://schemas.openxmlformats.org/spreadsheetml/2006/main" count="6109" uniqueCount="79">
  <si>
    <t>SERVICIO DE SALUD</t>
  </si>
  <si>
    <t>REM-A11.  EXÁMENES DE PESQUISA DE ENFERMEDADES TRASMISIBLES</t>
  </si>
  <si>
    <r>
      <t xml:space="preserve">SECCIÓN A.1: EXÁMENES DE SÍFILIS POR GRUPO DE USUARIOS </t>
    </r>
    <r>
      <rPr>
        <b/>
        <sz val="10"/>
        <rFont val="Verdana"/>
        <family val="2"/>
      </rPr>
      <t>(Uso exclusivo de establecimientos con Laboratorio que procesan)</t>
    </r>
  </si>
  <si>
    <r>
      <t xml:space="preserve">SECCIÓN A.2: EXÁMENES DE SÍFILIS POR GRUPO DE USUARIOS </t>
    </r>
    <r>
      <rPr>
        <b/>
        <sz val="10"/>
        <rFont val="Verdana"/>
        <family val="2"/>
      </rPr>
      <t>(Uso exclusivo de establecimientos que Compran Servicio)</t>
    </r>
  </si>
  <si>
    <t>GRUPO DE PESQUISA</t>
  </si>
  <si>
    <t>VDRL o RPR Procesados</t>
  </si>
  <si>
    <t>VDRL o RPR Reactivos</t>
  </si>
  <si>
    <t>Tipo de Examen</t>
  </si>
  <si>
    <t>Sexo</t>
  </si>
  <si>
    <t>Total</t>
  </si>
  <si>
    <t>VDRL</t>
  </si>
  <si>
    <t>RPR</t>
  </si>
  <si>
    <t>Hombres</t>
  </si>
  <si>
    <t>Mujeres</t>
  </si>
  <si>
    <t>GESTANTES PRIMER TRIMESTRE EMBARAZO</t>
  </si>
  <si>
    <t>GESTANTES SEGUNDO TRIMESTRE EMBARAZO</t>
  </si>
  <si>
    <t>GESTANTES TERCER TRIMESTRE EMBARAZO</t>
  </si>
  <si>
    <t>GESTANTES TRIMESTRE EMBARAZO IGNORADO</t>
  </si>
  <si>
    <t>GESTANTES EN SEGUIMIENTO POR DIAGNOSTICO SIFILIS</t>
  </si>
  <si>
    <t>MUJERES QUE INGRESAN A MATERNIDAD POR PARTO</t>
  </si>
  <si>
    <t>MUJERES QUE INGRESAN POR ABORTO</t>
  </si>
  <si>
    <t>MUJERES EN CONTROL GINECOLOGICO</t>
  </si>
  <si>
    <t>RECIEN NACIDO Y LACTANTE PARA DETECCIÓN DE SIFILIS CONGENITA</t>
  </si>
  <si>
    <t>PERSONAS EN CONTROL POR COMERCIO SEXUAL</t>
  </si>
  <si>
    <t>PERSONAS EN CONTROL FECUNDIDAD</t>
  </si>
  <si>
    <t>CONSULTANTES POR ITS</t>
  </si>
  <si>
    <t>PERSONAS CON EMP</t>
  </si>
  <si>
    <t>DONANTES DE SANGRE</t>
  </si>
  <si>
    <t>DONANTES DE ORGANOS Y/O TEJIDOS</t>
  </si>
  <si>
    <t>PACIENTES EN DIÁLISIS</t>
  </si>
  <si>
    <t>SECCIÓN B.1: EXÁMENES SEGÚN GRUPOS DE USUARIOS POR CONDICIÓN DE HEPATITIS B, HEPATITIS C, CHAGAS, HTLV 1 Y SIFILIS (Uso exclusivo de establecimientos con Laboratorio que procesan)</t>
  </si>
  <si>
    <t>GRUPO DE USUARIOS</t>
  </si>
  <si>
    <t>HEPATITIS  B</t>
  </si>
  <si>
    <t>HEPATITIS  C</t>
  </si>
  <si>
    <t>CHAGAS</t>
  </si>
  <si>
    <t>HTLV1</t>
  </si>
  <si>
    <t>SÍFILIS</t>
  </si>
  <si>
    <t>Procesados</t>
  </si>
  <si>
    <t>Reactivos</t>
  </si>
  <si>
    <t>Confirmados</t>
  </si>
  <si>
    <t>USUARIOS</t>
  </si>
  <si>
    <t>DONANTES</t>
  </si>
  <si>
    <t>Altruista Nuevo</t>
  </si>
  <si>
    <t>Altruista Repetido</t>
  </si>
  <si>
    <t>Familiar o Reposición</t>
  </si>
  <si>
    <t>SECCIÓN B.2: EXÁMENES SEGÚN GRUPOS DE USUARIOS POR CONDICIÓN DE HEPATITIS B, HEPATITIS C, CHAGAS, HTLV 1 Y SIFILIS (Uso exclusivo de establecimientos que Compran Servicio)</t>
  </si>
  <si>
    <t xml:space="preserve">DONANTES DE ORGANOS Y/O TEJIDOS </t>
  </si>
  <si>
    <t>SECCIÓN C.1: EXÁMENES  DE  VIH POR GRUPOS DE USUARIOS (Uso exclusivo de establecimientos con Laboratorio que procesan)</t>
  </si>
  <si>
    <t>TOTAL</t>
  </si>
  <si>
    <t>POR EDAD (En años)</t>
  </si>
  <si>
    <t>POR SEXO
 (PROCESADOS)</t>
  </si>
  <si>
    <t>0 a 4 años</t>
  </si>
  <si>
    <t>5 a 9 años</t>
  </si>
  <si>
    <t>10 a 14 años</t>
  </si>
  <si>
    <t>15 a 19 años</t>
  </si>
  <si>
    <t>20 a 24 años</t>
  </si>
  <si>
    <t>25 a 29 años</t>
  </si>
  <si>
    <t>30 a 49 años</t>
  </si>
  <si>
    <t>50 y más años</t>
  </si>
  <si>
    <t>GESTANTES</t>
  </si>
  <si>
    <t>MUJER EN TRABAJO DE PRE PARTO O PARTO</t>
  </si>
  <si>
    <t>POR CONSULTA ITS</t>
  </si>
  <si>
    <t>PERSONAS EN CONTROL DE REGULACIÓN FECUNDIDAD, GINECOLOGICO, CLIMATERIO</t>
  </si>
  <si>
    <t>PERSONAS EN CONTROL DE SALUD SEGÚN CICLO VITAL</t>
  </si>
  <si>
    <t>RECIÉN NACIDO HIJO/A DE MADRE VIH</t>
  </si>
  <si>
    <t>PERSONA EN CONTROL POR TBC</t>
  </si>
  <si>
    <t>VICTIMA DE VIOLENCIA SEXUAL</t>
  </si>
  <si>
    <t>PERSONAL DE SALUD EXPUESTO A ACCIDENTE CORTO PUNZANTE</t>
  </si>
  <si>
    <t>CONSULTANTES POR MORBILIDAD</t>
  </si>
  <si>
    <t>POR CONSULTA ESPONTÁNEA</t>
  </si>
  <si>
    <t>SECCIÓN C.2: EXÁMENES  DE  VIH POR GRUPOS DE USUARIOS (Uso exclusivo de establecimientos que Compran Servicio)</t>
  </si>
  <si>
    <t>COMUNA:  - (  )</t>
  </si>
  <si>
    <t>ESTABLECIMIENTO:  - (  )</t>
  </si>
  <si>
    <t>MES:  - (  )</t>
  </si>
  <si>
    <t>AÑO: 2013</t>
  </si>
  <si>
    <t xml:space="preserve"> </t>
  </si>
  <si>
    <t/>
  </si>
  <si>
    <t xml:space="preserve">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</si>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</sst>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_)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b/>
      <sz val="8"/>
      <color indexed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2" fillId="9" borderId="9" applyBorder="0">
      <protection locked="0"/>
    </xf>
    <xf numFmtId="0" fontId="12" fillId="9" borderId="9" applyBorder="0">
      <protection locked="0"/>
    </xf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</cellStyleXfs>
  <cellXfs count="963">
    <xf numFmtId="0" fontId="0" fillId="0" borderId="0" xfId="0"/>
    <xf numFmtId="0" fontId="1" fillId="0" borderId="0" xfId="0" applyNumberFormat="1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left"/>
    </xf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/>
    <xf numFmtId="3" fontId="2" fillId="3" borderId="18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164" fontId="8" fillId="0" borderId="0" xfId="0" applyNumberFormat="1" applyFont="1" applyFill="1" applyBorder="1" applyAlignment="1" applyProtection="1">
      <protection locked="0"/>
    </xf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0" fontId="9" fillId="2" borderId="0" xfId="0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3" fontId="2" fillId="4" borderId="24" xfId="0" applyNumberFormat="1" applyFont="1" applyFill="1" applyBorder="1" applyAlignment="1" applyProtection="1"/>
    <xf numFmtId="3" fontId="2" fillId="3" borderId="25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0" fontId="2" fillId="0" borderId="26" xfId="0" applyNumberFormat="1" applyFont="1" applyFill="1" applyBorder="1" applyAlignment="1" applyProtection="1">
      <alignment wrapText="1"/>
    </xf>
    <xf numFmtId="3" fontId="2" fillId="0" borderId="27" xfId="0" applyNumberFormat="1" applyFont="1" applyFill="1" applyBorder="1" applyAlignment="1" applyProtection="1"/>
    <xf numFmtId="3" fontId="2" fillId="3" borderId="28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0" fontId="2" fillId="0" borderId="26" xfId="0" applyNumberFormat="1" applyFont="1" applyFill="1" applyBorder="1" applyAlignment="1" applyProtection="1"/>
    <xf numFmtId="3" fontId="2" fillId="3" borderId="24" xfId="0" applyNumberFormat="1" applyFont="1" applyFill="1" applyBorder="1" applyAlignment="1" applyProtection="1">
      <protection locked="0"/>
    </xf>
    <xf numFmtId="3" fontId="2" fillId="3" borderId="29" xfId="0" applyNumberFormat="1" applyFont="1" applyFill="1" applyBorder="1" applyAlignment="1" applyProtection="1">
      <protection locked="0"/>
    </xf>
    <xf numFmtId="3" fontId="2" fillId="3" borderId="30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0" fontId="2" fillId="0" borderId="32" xfId="0" applyNumberFormat="1" applyFont="1" applyFill="1" applyBorder="1" applyAlignment="1" applyProtection="1"/>
    <xf numFmtId="3" fontId="2" fillId="3" borderId="33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3" borderId="37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/>
    <xf numFmtId="0" fontId="9" fillId="2" borderId="0" xfId="0" applyNumberFormat="1" applyFont="1" applyFill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0" fontId="2" fillId="7" borderId="0" xfId="0" applyNumberFormat="1" applyFont="1" applyFill="1" applyBorder="1" applyAlignment="1" applyProtection="1">
      <alignment wrapText="1"/>
    </xf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0" fontId="7" fillId="2" borderId="4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0" fontId="7" fillId="2" borderId="47" xfId="0" applyNumberFormat="1" applyFont="1" applyFill="1" applyBorder="1" applyAlignment="1" applyProtection="1"/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0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4" borderId="23" xfId="0" applyNumberFormat="1" applyFont="1" applyFill="1" applyBorder="1" applyAlignment="1" applyProtection="1"/>
    <xf numFmtId="0" fontId="2" fillId="6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4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3" borderId="55" xfId="0" applyNumberFormat="1" applyFont="1" applyFill="1" applyBorder="1" applyAlignment="1" applyProtection="1">
      <protection locked="0"/>
    </xf>
    <xf numFmtId="3" fontId="2" fillId="0" borderId="57" xfId="0" applyNumberFormat="1" applyFont="1" applyFill="1" applyBorder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61" xfId="0" applyNumberFormat="1" applyFont="1" applyFill="1" applyBorder="1" applyAlignment="1" applyProtection="1">
      <protection locked="0"/>
    </xf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8" fillId="4" borderId="23" xfId="0" applyNumberFormat="1" applyFont="1" applyFill="1" applyBorder="1" applyAlignment="1" applyProtection="1"/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4" borderId="25" xfId="0" applyNumberFormat="1" applyFont="1" applyFill="1" applyBorder="1" applyAlignment="1" applyProtection="1"/>
    <xf numFmtId="3" fontId="8" fillId="5" borderId="64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hidden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18" xfId="0" applyNumberFormat="1" applyFont="1" applyFill="1" applyBorder="1" applyAlignment="1" applyProtection="1">
      <protection locked="0"/>
    </xf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61" xfId="0" applyNumberFormat="1" applyFont="1" applyFill="1" applyBorder="1" applyAlignment="1" applyProtection="1">
      <protection locked="0"/>
    </xf>
    <xf numFmtId="3" fontId="2" fillId="3" borderId="37" xfId="0" applyNumberFormat="1" applyFont="1" applyFill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4" borderId="50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5" borderId="64" xfId="0" applyNumberFormat="1" applyFont="1" applyFill="1" applyBorder="1" applyAlignment="1" applyProtection="1">
      <protection locked="0"/>
    </xf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3" fontId="8" fillId="4" borderId="23" xfId="0" applyNumberFormat="1" applyFont="1" applyFill="1" applyBorder="1" applyAlignment="1" applyProtection="1"/>
    <xf numFmtId="3" fontId="8" fillId="4" borderId="2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61" xfId="0" applyNumberFormat="1" applyFont="1" applyFill="1" applyBorder="1" applyAlignment="1" applyProtection="1">
      <protection locked="0"/>
    </xf>
    <xf numFmtId="3" fontId="2" fillId="3" borderId="37" xfId="0" applyNumberFormat="1" applyFont="1" applyFill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4" borderId="50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5" borderId="64" xfId="0" applyNumberFormat="1" applyFont="1" applyFill="1" applyBorder="1" applyAlignment="1" applyProtection="1">
      <protection locked="0"/>
    </xf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3" fontId="8" fillId="4" borderId="23" xfId="0" applyNumberFormat="1" applyFont="1" applyFill="1" applyBorder="1" applyAlignment="1" applyProtection="1"/>
    <xf numFmtId="3" fontId="8" fillId="4" borderId="2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61" xfId="0" applyNumberFormat="1" applyFont="1" applyFill="1" applyBorder="1" applyAlignment="1" applyProtection="1">
      <protection locked="0"/>
    </xf>
    <xf numFmtId="3" fontId="2" fillId="3" borderId="37" xfId="0" applyNumberFormat="1" applyFont="1" applyFill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4" borderId="50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5" borderId="64" xfId="0" applyNumberFormat="1" applyFont="1" applyFill="1" applyBorder="1" applyAlignment="1" applyProtection="1">
      <protection locked="0"/>
    </xf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3" fontId="8" fillId="4" borderId="23" xfId="0" applyNumberFormat="1" applyFont="1" applyFill="1" applyBorder="1" applyAlignment="1" applyProtection="1"/>
    <xf numFmtId="3" fontId="8" fillId="4" borderId="2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61" xfId="0" applyNumberFormat="1" applyFont="1" applyFill="1" applyBorder="1" applyAlignment="1" applyProtection="1">
      <protection locked="0"/>
    </xf>
    <xf numFmtId="3" fontId="2" fillId="3" borderId="37" xfId="0" applyNumberFormat="1" applyFont="1" applyFill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4" borderId="50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5" borderId="64" xfId="0" applyNumberFormat="1" applyFont="1" applyFill="1" applyBorder="1" applyAlignment="1" applyProtection="1">
      <protection locked="0"/>
    </xf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3" fontId="8" fillId="4" borderId="23" xfId="0" applyNumberFormat="1" applyFont="1" applyFill="1" applyBorder="1" applyAlignment="1" applyProtection="1"/>
    <xf numFmtId="3" fontId="8" fillId="4" borderId="2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7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vertical="center" wrapText="1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60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61" xfId="0" applyNumberFormat="1" applyFont="1" applyFill="1" applyBorder="1" applyAlignment="1" applyProtection="1">
      <protection locked="0"/>
    </xf>
    <xf numFmtId="3" fontId="2" fillId="3" borderId="37" xfId="0" applyNumberFormat="1" applyFont="1" applyFill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28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59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61" xfId="0" applyNumberFormat="1" applyFont="1" applyFill="1" applyBorder="1" applyAlignment="1" applyProtection="1"/>
    <xf numFmtId="3" fontId="2" fillId="4" borderId="37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5" borderId="23" xfId="0" applyNumberFormat="1" applyFont="1" applyFill="1" applyBorder="1" applyAlignment="1" applyProtection="1">
      <protection locked="0"/>
    </xf>
    <xf numFmtId="3" fontId="2" fillId="5" borderId="30" xfId="0" applyNumberFormat="1" applyFont="1" applyFill="1" applyBorder="1" applyAlignment="1" applyProtection="1">
      <protection locked="0"/>
    </xf>
    <xf numFmtId="3" fontId="2" fillId="5" borderId="28" xfId="0" applyNumberFormat="1" applyFont="1" applyFill="1" applyBorder="1" applyAlignment="1" applyProtection="1">
      <protection locked="0"/>
    </xf>
    <xf numFmtId="3" fontId="2" fillId="5" borderId="3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5" borderId="37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4" xfId="0" applyNumberFormat="1" applyFont="1" applyFill="1" applyBorder="1" applyAlignment="1" applyProtection="1"/>
    <xf numFmtId="3" fontId="2" fillId="0" borderId="55" xfId="0" applyNumberFormat="1" applyFont="1" applyFill="1" applyBorder="1" applyAlignment="1" applyProtection="1"/>
    <xf numFmtId="3" fontId="2" fillId="3" borderId="45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4" borderId="50" xfId="0" applyNumberFormat="1" applyFont="1" applyFill="1" applyBorder="1" applyAlignment="1" applyProtection="1"/>
    <xf numFmtId="3" fontId="2" fillId="4" borderId="54" xfId="0" applyNumberFormat="1" applyFont="1" applyFill="1" applyBorder="1" applyAlignment="1" applyProtection="1"/>
    <xf numFmtId="3" fontId="2" fillId="3" borderId="21" xfId="0" applyNumberFormat="1" applyFont="1" applyFill="1" applyBorder="1" applyAlignment="1" applyProtection="1">
      <protection locked="0"/>
    </xf>
    <xf numFmtId="3" fontId="2" fillId="0" borderId="22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3" fontId="2" fillId="3" borderId="35" xfId="0" applyNumberFormat="1" applyFont="1" applyFill="1" applyBorder="1" applyAlignment="1" applyProtection="1">
      <protection locked="0"/>
    </xf>
    <xf numFmtId="3" fontId="2" fillId="0" borderId="36" xfId="0" applyNumberFormat="1" applyFont="1" applyFill="1" applyBorder="1" applyAlignment="1" applyProtection="1"/>
    <xf numFmtId="3" fontId="2" fillId="5" borderId="18" xfId="0" applyNumberFormat="1" applyFont="1" applyFill="1" applyBorder="1" applyAlignment="1" applyProtection="1">
      <protection locked="0"/>
    </xf>
    <xf numFmtId="3" fontId="2" fillId="5" borderId="19" xfId="0" applyNumberFormat="1" applyFont="1" applyFill="1" applyBorder="1" applyAlignment="1" applyProtection="1">
      <protection locked="0"/>
    </xf>
    <xf numFmtId="3" fontId="2" fillId="5" borderId="21" xfId="0" applyNumberFormat="1" applyFont="1" applyFill="1" applyBorder="1" applyAlignment="1" applyProtection="1">
      <protection locked="0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4" xfId="0" applyNumberFormat="1" applyFont="1" applyFill="1" applyBorder="1" applyAlignment="1" applyProtection="1">
      <protection locked="0"/>
    </xf>
    <xf numFmtId="3" fontId="2" fillId="5" borderId="29" xfId="0" applyNumberFormat="1" applyFont="1" applyFill="1" applyBorder="1" applyAlignment="1" applyProtection="1">
      <protection locked="0"/>
    </xf>
    <xf numFmtId="3" fontId="2" fillId="5" borderId="31" xfId="0" applyNumberFormat="1" applyFont="1" applyFill="1" applyBorder="1" applyAlignment="1" applyProtection="1">
      <protection locked="0"/>
    </xf>
    <xf numFmtId="3" fontId="2" fillId="5" borderId="33" xfId="0" applyNumberFormat="1" applyFont="1" applyFill="1" applyBorder="1" applyAlignment="1" applyProtection="1">
      <protection locked="0"/>
    </xf>
    <xf numFmtId="3" fontId="2" fillId="5" borderId="34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3" fontId="8" fillId="5" borderId="20" xfId="0" applyNumberFormat="1" applyFont="1" applyFill="1" applyBorder="1" applyAlignment="1" applyProtection="1">
      <protection locked="0"/>
    </xf>
    <xf numFmtId="3" fontId="8" fillId="5" borderId="43" xfId="0" applyNumberFormat="1" applyFont="1" applyFill="1" applyBorder="1" applyAlignment="1" applyProtection="1">
      <protection locked="0"/>
    </xf>
    <xf numFmtId="3" fontId="8" fillId="5" borderId="19" xfId="0" applyNumberFormat="1" applyFont="1" applyFill="1" applyBorder="1" applyAlignment="1" applyProtection="1">
      <protection locked="0"/>
    </xf>
    <xf numFmtId="3" fontId="8" fillId="5" borderId="18" xfId="0" applyNumberFormat="1" applyFont="1" applyFill="1" applyBorder="1" applyAlignment="1" applyProtection="1">
      <protection locked="0"/>
    </xf>
    <xf numFmtId="3" fontId="8" fillId="5" borderId="44" xfId="0" applyNumberFormat="1" applyFont="1" applyFill="1" applyBorder="1" applyAlignment="1" applyProtection="1">
      <protection locked="0"/>
    </xf>
    <xf numFmtId="3" fontId="8" fillId="5" borderId="45" xfId="0" applyNumberFormat="1" applyFont="1" applyFill="1" applyBorder="1" applyAlignment="1" applyProtection="1">
      <protection locked="0"/>
    </xf>
    <xf numFmtId="3" fontId="8" fillId="5" borderId="46" xfId="0" applyNumberFormat="1" applyFont="1" applyFill="1" applyBorder="1" applyAlignment="1" applyProtection="1">
      <protection locked="0"/>
    </xf>
    <xf numFmtId="3" fontId="8" fillId="5" borderId="41" xfId="0" applyNumberFormat="1" applyFont="1" applyFill="1" applyBorder="1" applyAlignment="1" applyProtection="1">
      <protection locked="0"/>
    </xf>
    <xf numFmtId="3" fontId="2" fillId="0" borderId="20" xfId="0" applyNumberFormat="1" applyFont="1" applyFill="1" applyBorder="1" applyAlignment="1" applyProtection="1"/>
    <xf numFmtId="3" fontId="2" fillId="0" borderId="4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58" xfId="0" applyNumberFormat="1" applyFont="1" applyFill="1" applyBorder="1" applyAlignment="1" applyProtection="1"/>
    <xf numFmtId="3" fontId="2" fillId="0" borderId="59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61" xfId="0" applyNumberFormat="1" applyFont="1" applyFill="1" applyBorder="1" applyAlignment="1" applyProtection="1"/>
    <xf numFmtId="3" fontId="2" fillId="0" borderId="34" xfId="0" applyNumberFormat="1" applyFont="1" applyFill="1" applyBorder="1" applyAlignment="1" applyProtection="1"/>
    <xf numFmtId="3" fontId="2" fillId="4" borderId="62" xfId="0" applyNumberFormat="1" applyFont="1" applyFill="1" applyBorder="1" applyAlignment="1" applyProtection="1"/>
    <xf numFmtId="3" fontId="8" fillId="5" borderId="23" xfId="0" applyNumberFormat="1" applyFont="1" applyFill="1" applyBorder="1" applyAlignment="1" applyProtection="1">
      <protection locked="0"/>
    </xf>
    <xf numFmtId="3" fontId="2" fillId="4" borderId="63" xfId="0" applyNumberFormat="1" applyFont="1" applyFill="1" applyBorder="1" applyAlignment="1" applyProtection="1"/>
    <xf numFmtId="3" fontId="8" fillId="5" borderId="25" xfId="0" applyNumberFormat="1" applyFont="1" applyFill="1" applyBorder="1" applyAlignment="1" applyProtection="1">
      <protection locked="0"/>
    </xf>
    <xf numFmtId="3" fontId="8" fillId="5" borderId="64" xfId="0" applyNumberFormat="1" applyFont="1" applyFill="1" applyBorder="1" applyAlignment="1" applyProtection="1">
      <protection locked="0"/>
    </xf>
    <xf numFmtId="3" fontId="8" fillId="5" borderId="33" xfId="0" applyNumberFormat="1" applyFont="1" applyFill="1" applyBorder="1" applyAlignment="1" applyProtection="1">
      <protection locked="0"/>
    </xf>
    <xf numFmtId="3" fontId="8" fillId="5" borderId="61" xfId="0" applyNumberFormat="1" applyFont="1" applyFill="1" applyBorder="1" applyAlignment="1" applyProtection="1">
      <protection locked="0"/>
    </xf>
    <xf numFmtId="3" fontId="8" fillId="5" borderId="37" xfId="0" applyNumberFormat="1" applyFont="1" applyFill="1" applyBorder="1" applyAlignment="1" applyProtection="1">
      <protection locked="0"/>
    </xf>
    <xf numFmtId="3" fontId="2" fillId="4" borderId="57" xfId="0" applyNumberFormat="1" applyFont="1" applyFill="1" applyBorder="1" applyAlignment="1" applyProtection="1"/>
    <xf numFmtId="3" fontId="2" fillId="4" borderId="25" xfId="0" applyNumberFormat="1" applyFont="1" applyFill="1" applyBorder="1" applyAlignment="1" applyProtection="1"/>
    <xf numFmtId="3" fontId="2" fillId="4" borderId="6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6" borderId="0" xfId="0" applyNumberFormat="1" applyFont="1" applyFill="1" applyAlignment="1" applyProtection="1">
      <alignment wrapText="1"/>
    </xf>
    <xf numFmtId="0" fontId="2" fillId="7" borderId="0" xfId="0" applyNumberFormat="1" applyFont="1" applyFill="1" applyAlignment="1" applyProtection="1">
      <alignment wrapText="1"/>
    </xf>
    <xf numFmtId="0" fontId="2" fillId="8" borderId="0" xfId="0" applyNumberFormat="1" applyFont="1" applyFill="1" applyBorder="1" applyAlignment="1" applyProtection="1"/>
    <xf numFmtId="0" fontId="2" fillId="8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wrapText="1"/>
    </xf>
    <xf numFmtId="3" fontId="8" fillId="4" borderId="23" xfId="0" applyNumberFormat="1" applyFont="1" applyFill="1" applyBorder="1" applyAlignment="1" applyProtection="1"/>
    <xf numFmtId="3" fontId="8" fillId="4" borderId="2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/>
    <xf numFmtId="0" fontId="2" fillId="0" borderId="2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 wrapText="1"/>
    </xf>
    <xf numFmtId="0" fontId="2" fillId="0" borderId="39" xfId="0" applyNumberFormat="1" applyFont="1" applyFill="1" applyBorder="1" applyAlignment="1" applyProtection="1">
      <alignment horizontal="center" vertical="center" wrapText="1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0" fontId="2" fillId="0" borderId="41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/>
    <xf numFmtId="0" fontId="2" fillId="0" borderId="37" xfId="0" applyNumberFormat="1" applyFont="1" applyFill="1" applyBorder="1" applyAlignment="1" applyProtection="1"/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/>
    </xf>
    <xf numFmtId="0" fontId="2" fillId="0" borderId="19" xfId="0" applyNumberFormat="1" applyFont="1" applyFill="1" applyBorder="1" applyAlignment="1" applyProtection="1">
      <alignment horizontal="left"/>
    </xf>
    <xf numFmtId="0" fontId="2" fillId="0" borderId="50" xfId="0" applyNumberFormat="1" applyFont="1" applyFill="1" applyBorder="1" applyAlignment="1" applyProtection="1">
      <alignment horizontal="center" vertical="center" wrapText="1"/>
    </xf>
    <xf numFmtId="0" fontId="2" fillId="0" borderId="45" xfId="0" applyNumberFormat="1" applyFont="1" applyFill="1" applyBorder="1" applyAlignment="1" applyProtection="1">
      <alignment horizontal="center" vertical="center" wrapText="1"/>
    </xf>
    <xf numFmtId="0" fontId="2" fillId="0" borderId="51" xfId="0" applyNumberFormat="1" applyFont="1" applyFill="1" applyBorder="1" applyAlignment="1" applyProtection="1">
      <alignment horizontal="left"/>
    </xf>
    <xf numFmtId="0" fontId="2" fillId="0" borderId="52" xfId="0" applyNumberFormat="1" applyFont="1" applyFill="1" applyBorder="1" applyAlignment="1" applyProtection="1">
      <alignment horizontal="left"/>
    </xf>
    <xf numFmtId="0" fontId="2" fillId="0" borderId="26" xfId="0" applyNumberFormat="1" applyFont="1" applyFill="1" applyBorder="1" applyAlignment="1" applyProtection="1">
      <alignment horizontal="left"/>
    </xf>
    <xf numFmtId="0" fontId="2" fillId="0" borderId="29" xfId="0" applyNumberFormat="1" applyFont="1" applyFill="1" applyBorder="1" applyAlignment="1" applyProtection="1">
      <alignment horizontal="left"/>
    </xf>
    <xf numFmtId="0" fontId="2" fillId="0" borderId="48" xfId="0" applyNumberFormat="1" applyFont="1" applyFill="1" applyBorder="1" applyAlignment="1" applyProtection="1">
      <alignment horizontal="center" vertical="center" wrapText="1"/>
    </xf>
    <xf numFmtId="0" fontId="2" fillId="0" borderId="49" xfId="0" applyNumberFormat="1" applyFont="1" applyFill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47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left" wrapText="1"/>
    </xf>
    <xf numFmtId="0" fontId="2" fillId="0" borderId="29" xfId="0" applyNumberFormat="1" applyFont="1" applyFill="1" applyBorder="1" applyAlignment="1" applyProtection="1">
      <alignment horizontal="left" wrapText="1"/>
    </xf>
    <xf numFmtId="0" fontId="2" fillId="0" borderId="56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32" xfId="0" applyNumberFormat="1" applyFont="1" applyFill="1" applyBorder="1" applyAlignment="1" applyProtection="1">
      <alignment horizontal="left"/>
    </xf>
    <xf numFmtId="0" fontId="2" fillId="0" borderId="34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48" xfId="0" applyNumberFormat="1" applyFont="1" applyFill="1" applyBorder="1" applyAlignment="1" applyProtection="1">
      <alignment horizontal="center" vertical="center" wrapText="1"/>
    </xf>
    <xf numFmtId="0" fontId="1" fillId="0" borderId="49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</cellXfs>
  <cellStyles count="20">
    <cellStyle name="Escribir" xfId="1"/>
    <cellStyle name="Escribir 2" xfId="2"/>
    <cellStyle name="Euro" xfId="3"/>
    <cellStyle name="Millares [0] 2" xfId="4"/>
    <cellStyle name="Millares [0] 3" xfId="5"/>
    <cellStyle name="Millares [0] 3 2" xfId="6"/>
    <cellStyle name="Millares [0] 3 2 2" xfId="7"/>
    <cellStyle name="Millares [0] 3 3" xfId="8"/>
    <cellStyle name="Millares [0] 4" xfId="9"/>
    <cellStyle name="Millares 2" xfId="10"/>
    <cellStyle name="Millares 2 2" xfId="11"/>
    <cellStyle name="Millares 2 2 2" xfId="12"/>
    <cellStyle name="Millares 2 3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4_A01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-13_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%20FEBRERO/16108SA-13_V1.3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MARZO/16108%20SA-13_V1.3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M%20ABRIL/16108%20%20SA-13_V1.3-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M%20MAYO/16108%20SA-13_V1.3-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M%20JUNIO/16%20108%20SA-13_V1.3%20-%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JULIO/16108%20SA-13_V1.3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C15" sqref="C15"/>
    </sheetView>
  </sheetViews>
  <sheetFormatPr baseColWidth="10" defaultRowHeight="15" x14ac:dyDescent="0.25"/>
  <cols>
    <col min="1" max="1" width="57.5703125" customWidth="1"/>
  </cols>
  <sheetData>
    <row r="1" spans="1:65" ht="15.75" x14ac:dyDescent="0.25">
      <c r="A1" s="180" t="s">
        <v>0</v>
      </c>
      <c r="B1" s="166"/>
      <c r="C1" s="166"/>
      <c r="D1" s="144"/>
      <c r="E1" s="144"/>
      <c r="F1" s="144"/>
      <c r="G1" s="144"/>
      <c r="H1" s="144"/>
      <c r="I1" s="144"/>
      <c r="J1" s="144"/>
      <c r="K1" s="144"/>
      <c r="L1" s="145"/>
      <c r="M1" s="145"/>
      <c r="N1" s="145"/>
      <c r="O1" s="145"/>
      <c r="P1" s="145"/>
      <c r="Q1" s="147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5"/>
      <c r="AG1" s="145"/>
      <c r="AH1" s="145"/>
      <c r="AI1" s="145"/>
      <c r="AJ1" s="145"/>
      <c r="AK1" s="145"/>
      <c r="AL1" s="152"/>
      <c r="AM1" s="152"/>
      <c r="AN1" s="152"/>
      <c r="AO1" s="152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</row>
    <row r="2" spans="1:65" ht="15.75" x14ac:dyDescent="0.25">
      <c r="A2" s="180" t="s">
        <v>71</v>
      </c>
      <c r="B2" s="166"/>
      <c r="C2" s="166"/>
      <c r="D2" s="144"/>
      <c r="E2" s="144"/>
      <c r="F2" s="144"/>
      <c r="G2" s="144"/>
      <c r="H2" s="144"/>
      <c r="I2" s="144"/>
      <c r="J2" s="144"/>
      <c r="K2" s="144"/>
      <c r="L2" s="145"/>
      <c r="M2" s="145"/>
      <c r="N2" s="145"/>
      <c r="O2" s="145"/>
      <c r="P2" s="145"/>
      <c r="Q2" s="147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5"/>
      <c r="AG2" s="145"/>
      <c r="AH2" s="145"/>
      <c r="AI2" s="145"/>
      <c r="AJ2" s="145"/>
      <c r="AK2" s="145"/>
      <c r="AL2" s="152"/>
      <c r="AM2" s="152"/>
      <c r="AN2" s="152"/>
      <c r="AO2" s="152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</row>
    <row r="3" spans="1:65" ht="15.75" x14ac:dyDescent="0.25">
      <c r="A3" s="180" t="s">
        <v>72</v>
      </c>
      <c r="B3" s="166"/>
      <c r="C3" s="166"/>
      <c r="D3" s="146"/>
      <c r="E3" s="144"/>
      <c r="F3" s="144"/>
      <c r="G3" s="144"/>
      <c r="H3" s="144"/>
      <c r="I3" s="144"/>
      <c r="J3" s="144"/>
      <c r="K3" s="144"/>
      <c r="L3" s="145"/>
      <c r="M3" s="145"/>
      <c r="N3" s="145"/>
      <c r="O3" s="145"/>
      <c r="P3" s="145"/>
      <c r="Q3" s="147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5"/>
      <c r="AG3" s="145"/>
      <c r="AH3" s="145"/>
      <c r="AI3" s="145"/>
      <c r="AJ3" s="145"/>
      <c r="AK3" s="145"/>
      <c r="AL3" s="152"/>
      <c r="AM3" s="152"/>
      <c r="AN3" s="152"/>
      <c r="AO3" s="152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</row>
    <row r="4" spans="1:65" ht="15.75" x14ac:dyDescent="0.25">
      <c r="A4" s="180" t="s">
        <v>73</v>
      </c>
      <c r="B4" s="166"/>
      <c r="C4" s="166"/>
      <c r="D4" s="144"/>
      <c r="E4" s="144"/>
      <c r="F4" s="144"/>
      <c r="G4" s="144"/>
      <c r="H4" s="144"/>
      <c r="I4" s="144"/>
      <c r="J4" s="144"/>
      <c r="K4" s="144"/>
      <c r="L4" s="145"/>
      <c r="M4" s="145"/>
      <c r="N4" s="145"/>
      <c r="O4" s="145"/>
      <c r="P4" s="145"/>
      <c r="Q4" s="147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5"/>
      <c r="AG4" s="145"/>
      <c r="AH4" s="145"/>
      <c r="AI4" s="145"/>
      <c r="AJ4" s="145"/>
      <c r="AK4" s="145"/>
      <c r="AL4" s="152"/>
      <c r="AM4" s="152"/>
      <c r="AN4" s="152"/>
      <c r="AO4" s="152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</row>
    <row r="5" spans="1:65" ht="15.75" x14ac:dyDescent="0.25">
      <c r="A5" s="143" t="s">
        <v>74</v>
      </c>
      <c r="B5" s="166"/>
      <c r="C5" s="166"/>
      <c r="D5" s="144"/>
      <c r="E5" s="144"/>
      <c r="F5" s="144"/>
      <c r="G5" s="144"/>
      <c r="H5" s="144"/>
      <c r="I5" s="144"/>
      <c r="J5" s="144"/>
      <c r="K5" s="144"/>
      <c r="L5" s="145"/>
      <c r="M5" s="145"/>
      <c r="N5" s="145"/>
      <c r="O5" s="145"/>
      <c r="P5" s="145"/>
      <c r="Q5" s="147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5"/>
      <c r="AG5" s="145"/>
      <c r="AH5" s="145"/>
      <c r="AI5" s="145"/>
      <c r="AJ5" s="145"/>
      <c r="AK5" s="145"/>
      <c r="AL5" s="152"/>
      <c r="AM5" s="152"/>
      <c r="AN5" s="152"/>
      <c r="AO5" s="152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41"/>
      <c r="AG6" s="141"/>
      <c r="AH6" s="141"/>
      <c r="AI6" s="141"/>
      <c r="AJ6" s="141"/>
      <c r="AK6" s="141"/>
      <c r="AL6" s="142"/>
      <c r="AM6" s="142"/>
      <c r="AN6" s="142"/>
      <c r="AO6" s="142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5"/>
      <c r="BK6" s="141"/>
      <c r="BL6" s="141"/>
      <c r="BM6" s="141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157"/>
      <c r="J7" s="907" t="s">
        <v>3</v>
      </c>
      <c r="K7" s="907"/>
      <c r="L7" s="907"/>
      <c r="M7" s="907"/>
      <c r="N7" s="907"/>
      <c r="O7" s="907"/>
      <c r="P7" s="907"/>
      <c r="Q7" s="150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2"/>
      <c r="AM7" s="142"/>
      <c r="AN7" s="142"/>
      <c r="AO7" s="142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5"/>
      <c r="BL7" s="141"/>
      <c r="BM7" s="141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169"/>
      <c r="J8" s="911" t="s">
        <v>5</v>
      </c>
      <c r="K8" s="912"/>
      <c r="L8" s="912"/>
      <c r="M8" s="913"/>
      <c r="N8" s="914" t="s">
        <v>6</v>
      </c>
      <c r="O8" s="912"/>
      <c r="P8" s="915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2"/>
      <c r="AM8" s="142"/>
      <c r="AN8" s="142"/>
      <c r="AO8" s="142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52"/>
      <c r="BG8" s="142"/>
      <c r="BH8" s="142"/>
      <c r="BI8" s="142"/>
      <c r="BJ8" s="142"/>
      <c r="BK8" s="142"/>
      <c r="BL8" s="142"/>
      <c r="BM8" s="142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169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2"/>
      <c r="AM9" s="142"/>
      <c r="AN9" s="142"/>
      <c r="AO9" s="142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52"/>
      <c r="BG9" s="142"/>
      <c r="BH9" s="142"/>
      <c r="BI9" s="142"/>
      <c r="BJ9" s="142"/>
      <c r="BK9" s="142"/>
      <c r="BL9" s="142"/>
      <c r="BM9" s="142"/>
    </row>
    <row r="10" spans="1:65" x14ac:dyDescent="0.25">
      <c r="A10" s="910"/>
      <c r="B10" s="160" t="s">
        <v>10</v>
      </c>
      <c r="C10" s="161" t="s">
        <v>11</v>
      </c>
      <c r="D10" s="149" t="s">
        <v>12</v>
      </c>
      <c r="E10" s="163" t="s">
        <v>13</v>
      </c>
      <c r="F10" s="919"/>
      <c r="G10" s="149" t="s">
        <v>12</v>
      </c>
      <c r="H10" s="156" t="s">
        <v>13</v>
      </c>
      <c r="I10" s="170"/>
      <c r="J10" s="160" t="s">
        <v>10</v>
      </c>
      <c r="K10" s="161" t="s">
        <v>11</v>
      </c>
      <c r="L10" s="149" t="s">
        <v>12</v>
      </c>
      <c r="M10" s="163" t="s">
        <v>13</v>
      </c>
      <c r="N10" s="919"/>
      <c r="O10" s="149" t="s">
        <v>12</v>
      </c>
      <c r="P10" s="156" t="s">
        <v>13</v>
      </c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2"/>
      <c r="AM10" s="142"/>
      <c r="AN10" s="142"/>
      <c r="AO10" s="142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42"/>
      <c r="BH10" s="152"/>
      <c r="BI10" s="142"/>
      <c r="BJ10" s="142"/>
      <c r="BK10" s="142"/>
      <c r="BL10" s="142"/>
      <c r="BM10" s="142"/>
    </row>
    <row r="11" spans="1:65" x14ac:dyDescent="0.25">
      <c r="A11" s="158" t="s">
        <v>14</v>
      </c>
      <c r="B11" s="179">
        <f>+'ENERO '!B11+FEBRERO!B11+MARZO!B11+ABRIL!B11+MAYO!B11+JUNIO!B11+JULIO!B11+AGOSTO!B11+SEPTIEMBRE!B11+OCTUBRE!B11+NOVIEMBRE!B11+DICIEMBRE!B11</f>
        <v>1186</v>
      </c>
      <c r="C11" s="808">
        <f>+'ENERO '!C11+FEBRERO!C11+MARZO!C11+ABRIL!C11+MAYO!C11+JUNIO!C11+JULIO!C11+AGOSTO!C11+SEPTIEMBRE!C11+OCTUBRE!C11+NOVIEMBRE!C11+DICIEMBRE!C11</f>
        <v>0</v>
      </c>
      <c r="D11" s="808">
        <f>+'ENERO '!D11+FEBRERO!D11+MARZO!D11+ABRIL!D11+MAYO!D11+JUNIO!D11+JULIO!D11+AGOSTO!D11+SEPTIEMBRE!D11+OCTUBRE!D11+NOVIEMBRE!D11+DICIEMBRE!D11</f>
        <v>0</v>
      </c>
      <c r="E11" s="808">
        <f>+'ENERO '!E11+FEBRERO!E11+MARZO!E11+ABRIL!E11+MAYO!E11+JUNIO!E11+JULIO!E11+AGOSTO!E11+SEPTIEMBRE!E11+OCTUBRE!E11+NOVIEMBRE!E11+DICIEMBRE!E11</f>
        <v>1186</v>
      </c>
      <c r="F11" s="808">
        <f>+'ENERO '!F11+FEBRERO!F11+MARZO!F11+ABRIL!F11+MAYO!F11+JUNIO!F11+JULIO!F11+AGOSTO!F11+SEPTIEMBRE!F11+OCTUBRE!F11+NOVIEMBRE!F11+DICIEMBRE!F11</f>
        <v>4</v>
      </c>
      <c r="G11" s="808">
        <f>+'ENERO '!G11+FEBRERO!G11+MARZO!G11+ABRIL!G11+MAYO!G11+JUNIO!G11+JULIO!G11+AGOSTO!G11+SEPTIEMBRE!G11+OCTUBRE!G11+NOVIEMBRE!G11+DICIEMBRE!G11</f>
        <v>0</v>
      </c>
      <c r="H11" s="808">
        <f>+'ENERO '!H11+FEBRERO!H11+MARZO!H11+ABRIL!H11+MAYO!H11+JUNIO!H11+JULIO!H11+AGOSTO!H11+SEPTIEMBRE!H11+OCTUBRE!H11+NOVIEMBRE!H11+DICIEMBRE!H11</f>
        <v>4</v>
      </c>
      <c r="I11" s="171"/>
      <c r="J11" s="808">
        <f>+'ENERO '!J11+FEBRERO!J11+MARZO!J11+ABRIL!J11+MAYO!J11+JUNIO!J11+JULIO!J11+AGOSTO!J11+SEPTIEMBRE!J11+OCTUBRE!J11+NOVIEMBRE!J11+DICIEMBRE!J11</f>
        <v>0</v>
      </c>
      <c r="K11" s="808">
        <f>+'ENERO '!K11+FEBRERO!K11+MARZO!K11+ABRIL!K11+MAYO!K11+JUNIO!K11+JULIO!K11+AGOSTO!K11+SEPTIEMBRE!K11+OCTUBRE!K11+NOVIEMBRE!K11+DICIEMBRE!K11</f>
        <v>0</v>
      </c>
      <c r="L11" s="808">
        <f>+'ENERO '!L11+FEBRERO!L11+MARZO!L11+ABRIL!L11+MAYO!L11+JUNIO!L11+JULIO!L11+AGOSTO!L11+SEPTIEMBRE!L11+OCTUBRE!L11+NOVIEMBRE!L11+DICIEMBRE!L11</f>
        <v>0</v>
      </c>
      <c r="M11" s="808">
        <f>+'ENERO '!M11+FEBRERO!M11+MARZO!M11+ABRIL!M11+MAYO!M11+JUNIO!M11+JULIO!M11+AGOSTO!M11+SEPTIEMBRE!M11+OCTUBRE!M11+NOVIEMBRE!M11+DICIEMBRE!M11</f>
        <v>0</v>
      </c>
      <c r="N11" s="808">
        <f>+'ENERO '!N11+FEBRERO!N11+MARZO!N11+ABRIL!N11+MAYO!N11+JUNIO!N11+JULIO!N11+AGOSTO!N11+SEPTIEMBRE!N11+OCTUBRE!N11+NOVIEMBRE!N11+DICIEMBRE!N11</f>
        <v>0</v>
      </c>
      <c r="O11" s="808">
        <f>+'ENERO '!O11+FEBRERO!O11+MARZO!O11+ABRIL!O11+MAYO!O11+JUNIO!O11+JULIO!O11+AGOSTO!O11+SEPTIEMBRE!O11+OCTUBRE!O11+NOVIEMBRE!O11+DICIEMBRE!O11</f>
        <v>0</v>
      </c>
      <c r="P11" s="808">
        <f>+'ENERO '!P11+FEBRERO!P11+MARZO!P11+ABRIL!P11+MAYO!P11+JUNIO!P11+JULIO!P11+AGOSTO!P11+SEPTIEMBRE!P11+OCTUBRE!P11+NOVIEMBRE!P11+DICIEMBRE!P11</f>
        <v>0</v>
      </c>
      <c r="Q11" s="181" t="s">
        <v>75</v>
      </c>
      <c r="R11" s="141"/>
      <c r="S11" s="141"/>
      <c r="T11" s="141"/>
      <c r="U11" s="141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41"/>
      <c r="AH11" s="141"/>
      <c r="AI11" s="142"/>
      <c r="AJ11" s="142"/>
      <c r="AK11" s="142"/>
      <c r="AL11" s="186"/>
      <c r="AM11" s="186"/>
      <c r="AN11" s="142"/>
      <c r="AO11" s="142"/>
      <c r="AP11" s="141"/>
      <c r="AQ11" s="142"/>
      <c r="AR11" s="142"/>
      <c r="AS11" s="142"/>
      <c r="AT11" s="142"/>
      <c r="AU11" s="141"/>
      <c r="AV11" s="141"/>
      <c r="AW11" s="141"/>
      <c r="AX11" s="141"/>
      <c r="AY11" s="141"/>
      <c r="AZ11" s="141"/>
      <c r="BA11" s="182" t="s">
        <v>76</v>
      </c>
      <c r="BB11" s="182" t="s">
        <v>76</v>
      </c>
      <c r="BC11" s="142"/>
      <c r="BD11" s="142"/>
      <c r="BE11" s="141"/>
      <c r="BF11" s="142"/>
      <c r="BG11" s="142"/>
      <c r="BH11" s="152"/>
      <c r="BI11" s="142"/>
      <c r="BJ11" s="142"/>
      <c r="BK11" s="142"/>
      <c r="BL11" s="183">
        <v>0</v>
      </c>
      <c r="BM11" s="183">
        <v>0</v>
      </c>
    </row>
    <row r="12" spans="1:65" x14ac:dyDescent="0.25">
      <c r="A12" s="158" t="s">
        <v>15</v>
      </c>
      <c r="B12" s="808">
        <f>+'ENERO '!B12+FEBRERO!B12+MARZO!B12+ABRIL!B12+MAYO!B12+JUNIO!B12+JULIO!B12+AGOSTO!B12+SEPTIEMBRE!B12+OCTUBRE!B12+NOVIEMBRE!B12+DICIEMBRE!B12</f>
        <v>1087</v>
      </c>
      <c r="C12" s="808">
        <f>+'ENERO '!C12+FEBRERO!C12+MARZO!C12+ABRIL!C12+MAYO!C12+JUNIO!C12+JULIO!C12+AGOSTO!C12+SEPTIEMBRE!C12+OCTUBRE!C12+NOVIEMBRE!C12+DICIEMBRE!C12</f>
        <v>0</v>
      </c>
      <c r="D12" s="808">
        <f>+'ENERO '!D12+FEBRERO!D12+MARZO!D12+ABRIL!D12+MAYO!D12+JUNIO!D12+JULIO!D12+AGOSTO!D12+SEPTIEMBRE!D12+OCTUBRE!D12+NOVIEMBRE!D12+DICIEMBRE!D12</f>
        <v>0</v>
      </c>
      <c r="E12" s="808">
        <f>+'ENERO '!E12+FEBRERO!E12+MARZO!E12+ABRIL!E12+MAYO!E12+JUNIO!E12+JULIO!E12+AGOSTO!E12+SEPTIEMBRE!E12+OCTUBRE!E12+NOVIEMBRE!E12+DICIEMBRE!E12</f>
        <v>1087</v>
      </c>
      <c r="F12" s="808">
        <f>+'ENERO '!F12+FEBRERO!F12+MARZO!F12+ABRIL!F12+MAYO!F12+JUNIO!F12+JULIO!F12+AGOSTO!F12+SEPTIEMBRE!F12+OCTUBRE!F12+NOVIEMBRE!F12+DICIEMBRE!F12</f>
        <v>0</v>
      </c>
      <c r="G12" s="808">
        <f>+'ENERO '!G12+FEBRERO!G12+MARZO!G12+ABRIL!G12+MAYO!G12+JUNIO!G12+JULIO!G12+AGOSTO!G12+SEPTIEMBRE!G12+OCTUBRE!G12+NOVIEMBRE!G12+DICIEMBRE!G12</f>
        <v>0</v>
      </c>
      <c r="H12" s="808">
        <f>+'ENERO '!H12+FEBRERO!H12+MARZO!H12+ABRIL!H12+MAYO!H12+JUNIO!H12+JULIO!H12+AGOSTO!H12+SEPTIEMBRE!H12+OCTUBRE!H12+NOVIEMBRE!H12+DICIEMBRE!H12</f>
        <v>0</v>
      </c>
      <c r="I12" s="171"/>
      <c r="J12" s="808">
        <f>+'ENERO '!J12+FEBRERO!J12+MARZO!J12+ABRIL!J12+MAYO!J12+JUNIO!J12+JULIO!J12+AGOSTO!J12+SEPTIEMBRE!J12+OCTUBRE!J12+NOVIEMBRE!J12+DICIEMBRE!J12</f>
        <v>0</v>
      </c>
      <c r="K12" s="808">
        <f>+'ENERO '!K12+FEBRERO!K12+MARZO!K12+ABRIL!K12+MAYO!K12+JUNIO!K12+JULIO!K12+AGOSTO!K12+SEPTIEMBRE!K12+OCTUBRE!K12+NOVIEMBRE!K12+DICIEMBRE!K12</f>
        <v>0</v>
      </c>
      <c r="L12" s="808">
        <f>+'ENERO '!L12+FEBRERO!L12+MARZO!L12+ABRIL!L12+MAYO!L12+JUNIO!L12+JULIO!L12+AGOSTO!L12+SEPTIEMBRE!L12+OCTUBRE!L12+NOVIEMBRE!L12+DICIEMBRE!L12</f>
        <v>0</v>
      </c>
      <c r="M12" s="808">
        <f>+'ENERO '!M12+FEBRERO!M12+MARZO!M12+ABRIL!M12+MAYO!M12+JUNIO!M12+JULIO!M12+AGOSTO!M12+SEPTIEMBRE!M12+OCTUBRE!M12+NOVIEMBRE!M12+DICIEMBRE!M12</f>
        <v>0</v>
      </c>
      <c r="N12" s="808">
        <f>+'ENERO '!N12+FEBRERO!N12+MARZO!N12+ABRIL!N12+MAYO!N12+JUNIO!N12+JULIO!N12+AGOSTO!N12+SEPTIEMBRE!N12+OCTUBRE!N12+NOVIEMBRE!N12+DICIEMBRE!N12</f>
        <v>0</v>
      </c>
      <c r="O12" s="808">
        <f>+'ENERO '!O12+FEBRERO!O12+MARZO!O12+ABRIL!O12+MAYO!O12+JUNIO!O12+JULIO!O12+AGOSTO!O12+SEPTIEMBRE!O12+OCTUBRE!O12+NOVIEMBRE!O12+DICIEMBRE!O12</f>
        <v>0</v>
      </c>
      <c r="P12" s="808">
        <f>+'ENERO '!P12+FEBRERO!P12+MARZO!P12+ABRIL!P12+MAYO!P12+JUNIO!P12+JULIO!P12+AGOSTO!P12+SEPTIEMBRE!P12+OCTUBRE!P12+NOVIEMBRE!P12+DICIEMBRE!P12</f>
        <v>0</v>
      </c>
      <c r="Q12" s="181" t="s">
        <v>75</v>
      </c>
      <c r="R12" s="141"/>
      <c r="S12" s="141"/>
      <c r="T12" s="141"/>
      <c r="U12" s="141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41"/>
      <c r="AH12" s="141"/>
      <c r="AI12" s="142"/>
      <c r="AJ12" s="142"/>
      <c r="AK12" s="142"/>
      <c r="AL12" s="142"/>
      <c r="AM12" s="142"/>
      <c r="AN12" s="142"/>
      <c r="AO12" s="142"/>
      <c r="AP12" s="141"/>
      <c r="AQ12" s="142"/>
      <c r="AR12" s="142"/>
      <c r="AS12" s="142"/>
      <c r="AT12" s="142"/>
      <c r="AU12" s="141"/>
      <c r="AV12" s="141"/>
      <c r="AW12" s="141"/>
      <c r="AX12" s="141"/>
      <c r="AY12" s="141"/>
      <c r="AZ12" s="141"/>
      <c r="BA12" s="182" t="s">
        <v>76</v>
      </c>
      <c r="BB12" s="182" t="s">
        <v>76</v>
      </c>
      <c r="BC12" s="142"/>
      <c r="BD12" s="142"/>
      <c r="BE12" s="141"/>
      <c r="BF12" s="142"/>
      <c r="BG12" s="142"/>
      <c r="BH12" s="152"/>
      <c r="BI12" s="142"/>
      <c r="BJ12" s="142"/>
      <c r="BK12" s="142"/>
      <c r="BL12" s="183">
        <v>0</v>
      </c>
      <c r="BM12" s="183">
        <v>0</v>
      </c>
    </row>
    <row r="13" spans="1:65" x14ac:dyDescent="0.25">
      <c r="A13" s="158" t="s">
        <v>16</v>
      </c>
      <c r="B13" s="808">
        <f>+'ENERO '!B13+FEBRERO!B13+MARZO!B13+ABRIL!B13+MAYO!B13+JUNIO!B13+JULIO!B13+AGOSTO!B13+SEPTIEMBRE!B13+OCTUBRE!B13+NOVIEMBRE!B13+DICIEMBRE!B13</f>
        <v>719</v>
      </c>
      <c r="C13" s="808">
        <f>+'ENERO '!C13+FEBRERO!C13+MARZO!C13+ABRIL!C13+MAYO!C13+JUNIO!C13+JULIO!C13+AGOSTO!C13+SEPTIEMBRE!C13+OCTUBRE!C13+NOVIEMBRE!C13+DICIEMBRE!C13</f>
        <v>0</v>
      </c>
      <c r="D13" s="808">
        <f>+'ENERO '!D13+FEBRERO!D13+MARZO!D13+ABRIL!D13+MAYO!D13+JUNIO!D13+JULIO!D13+AGOSTO!D13+SEPTIEMBRE!D13+OCTUBRE!D13+NOVIEMBRE!D13+DICIEMBRE!D13</f>
        <v>0</v>
      </c>
      <c r="E13" s="808">
        <f>+'ENERO '!E13+FEBRERO!E13+MARZO!E13+ABRIL!E13+MAYO!E13+JUNIO!E13+JULIO!E13+AGOSTO!E13+SEPTIEMBRE!E13+OCTUBRE!E13+NOVIEMBRE!E13+DICIEMBRE!E13</f>
        <v>719</v>
      </c>
      <c r="F13" s="808">
        <f>+'ENERO '!F13+FEBRERO!F13+MARZO!F13+ABRIL!F13+MAYO!F13+JUNIO!F13+JULIO!F13+AGOSTO!F13+SEPTIEMBRE!F13+OCTUBRE!F13+NOVIEMBRE!F13+DICIEMBRE!F13</f>
        <v>0</v>
      </c>
      <c r="G13" s="808">
        <f>+'ENERO '!G13+FEBRERO!G13+MARZO!G13+ABRIL!G13+MAYO!G13+JUNIO!G13+JULIO!G13+AGOSTO!G13+SEPTIEMBRE!G13+OCTUBRE!G13+NOVIEMBRE!G13+DICIEMBRE!G13</f>
        <v>0</v>
      </c>
      <c r="H13" s="808">
        <f>+'ENERO '!H13+FEBRERO!H13+MARZO!H13+ABRIL!H13+MAYO!H13+JUNIO!H13+JULIO!H13+AGOSTO!H13+SEPTIEMBRE!H13+OCTUBRE!H13+NOVIEMBRE!H13+DICIEMBRE!H13</f>
        <v>0</v>
      </c>
      <c r="I13" s="171"/>
      <c r="J13" s="808">
        <f>+'ENERO '!J13+FEBRERO!J13+MARZO!J13+ABRIL!J13+MAYO!J13+JUNIO!J13+JULIO!J13+AGOSTO!J13+SEPTIEMBRE!J13+OCTUBRE!J13+NOVIEMBRE!J13+DICIEMBRE!J13</f>
        <v>0</v>
      </c>
      <c r="K13" s="808">
        <f>+'ENERO '!K13+FEBRERO!K13+MARZO!K13+ABRIL!K13+MAYO!K13+JUNIO!K13+JULIO!K13+AGOSTO!K13+SEPTIEMBRE!K13+OCTUBRE!K13+NOVIEMBRE!K13+DICIEMBRE!K13</f>
        <v>0</v>
      </c>
      <c r="L13" s="808">
        <f>+'ENERO '!L13+FEBRERO!L13+MARZO!L13+ABRIL!L13+MAYO!L13+JUNIO!L13+JULIO!L13+AGOSTO!L13+SEPTIEMBRE!L13+OCTUBRE!L13+NOVIEMBRE!L13+DICIEMBRE!L13</f>
        <v>0</v>
      </c>
      <c r="M13" s="808">
        <f>+'ENERO '!M13+FEBRERO!M13+MARZO!M13+ABRIL!M13+MAYO!M13+JUNIO!M13+JULIO!M13+AGOSTO!M13+SEPTIEMBRE!M13+OCTUBRE!M13+NOVIEMBRE!M13+DICIEMBRE!M13</f>
        <v>0</v>
      </c>
      <c r="N13" s="808">
        <f>+'ENERO '!N13+FEBRERO!N13+MARZO!N13+ABRIL!N13+MAYO!N13+JUNIO!N13+JULIO!N13+AGOSTO!N13+SEPTIEMBRE!N13+OCTUBRE!N13+NOVIEMBRE!N13+DICIEMBRE!N13</f>
        <v>0</v>
      </c>
      <c r="O13" s="808">
        <f>+'ENERO '!O13+FEBRERO!O13+MARZO!O13+ABRIL!O13+MAYO!O13+JUNIO!O13+JULIO!O13+AGOSTO!O13+SEPTIEMBRE!O13+OCTUBRE!O13+NOVIEMBRE!O13+DICIEMBRE!O13</f>
        <v>0</v>
      </c>
      <c r="P13" s="808">
        <f>+'ENERO '!P13+FEBRERO!P13+MARZO!P13+ABRIL!P13+MAYO!P13+JUNIO!P13+JULIO!P13+AGOSTO!P13+SEPTIEMBRE!P13+OCTUBRE!P13+NOVIEMBRE!P13+DICIEMBRE!P13</f>
        <v>0</v>
      </c>
      <c r="Q13" s="181" t="s">
        <v>75</v>
      </c>
      <c r="R13" s="141"/>
      <c r="S13" s="141"/>
      <c r="T13" s="141"/>
      <c r="U13" s="141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41"/>
      <c r="AH13" s="141"/>
      <c r="AI13" s="142"/>
      <c r="AJ13" s="142"/>
      <c r="AK13" s="142"/>
      <c r="AL13" s="142"/>
      <c r="AM13" s="142"/>
      <c r="AN13" s="142"/>
      <c r="AO13" s="142"/>
      <c r="AP13" s="141"/>
      <c r="AQ13" s="142"/>
      <c r="AR13" s="142"/>
      <c r="AS13" s="142"/>
      <c r="AT13" s="142"/>
      <c r="AU13" s="141"/>
      <c r="AV13" s="141"/>
      <c r="AW13" s="141"/>
      <c r="AX13" s="141"/>
      <c r="AY13" s="141"/>
      <c r="AZ13" s="141"/>
      <c r="BA13" s="182" t="s">
        <v>76</v>
      </c>
      <c r="BB13" s="182" t="s">
        <v>76</v>
      </c>
      <c r="BC13" s="142"/>
      <c r="BD13" s="142"/>
      <c r="BE13" s="141"/>
      <c r="BF13" s="142"/>
      <c r="BG13" s="142"/>
      <c r="BH13" s="152"/>
      <c r="BI13" s="142"/>
      <c r="BJ13" s="142"/>
      <c r="BK13" s="142"/>
      <c r="BL13" s="183">
        <v>0</v>
      </c>
      <c r="BM13" s="183">
        <v>0</v>
      </c>
    </row>
    <row r="14" spans="1:65" x14ac:dyDescent="0.25">
      <c r="A14" s="158" t="s">
        <v>17</v>
      </c>
      <c r="B14" s="808">
        <f>+'ENERO '!B14+FEBRERO!B14+MARZO!B14+ABRIL!B14+MAYO!B14+JUNIO!B14+JULIO!B14+AGOSTO!B14+SEPTIEMBRE!B14+OCTUBRE!B14+NOVIEMBRE!B14+DICIEMBRE!B14</f>
        <v>117</v>
      </c>
      <c r="C14" s="808">
        <f>+'ENERO '!C14+FEBRERO!C14+MARZO!C14+ABRIL!C14+MAYO!C14+JUNIO!C14+JULIO!C14+AGOSTO!C14+SEPTIEMBRE!C14+OCTUBRE!C14+NOVIEMBRE!C14+DICIEMBRE!C14</f>
        <v>0</v>
      </c>
      <c r="D14" s="808">
        <f>+'ENERO '!D14+FEBRERO!D14+MARZO!D14+ABRIL!D14+MAYO!D14+JUNIO!D14+JULIO!D14+AGOSTO!D14+SEPTIEMBRE!D14+OCTUBRE!D14+NOVIEMBRE!D14+DICIEMBRE!D14</f>
        <v>0</v>
      </c>
      <c r="E14" s="808">
        <f>+'ENERO '!E14+FEBRERO!E14+MARZO!E14+ABRIL!E14+MAYO!E14+JUNIO!E14+JULIO!E14+AGOSTO!E14+SEPTIEMBRE!E14+OCTUBRE!E14+NOVIEMBRE!E14+DICIEMBRE!E14</f>
        <v>117</v>
      </c>
      <c r="F14" s="808">
        <f>+'ENERO '!F14+FEBRERO!F14+MARZO!F14+ABRIL!F14+MAYO!F14+JUNIO!F14+JULIO!F14+AGOSTO!F14+SEPTIEMBRE!F14+OCTUBRE!F14+NOVIEMBRE!F14+DICIEMBRE!F14</f>
        <v>0</v>
      </c>
      <c r="G14" s="808">
        <f>+'ENERO '!G14+FEBRERO!G14+MARZO!G14+ABRIL!G14+MAYO!G14+JUNIO!G14+JULIO!G14+AGOSTO!G14+SEPTIEMBRE!G14+OCTUBRE!G14+NOVIEMBRE!G14+DICIEMBRE!G14</f>
        <v>0</v>
      </c>
      <c r="H14" s="808">
        <f>+'ENERO '!H14+FEBRERO!H14+MARZO!H14+ABRIL!H14+MAYO!H14+JUNIO!H14+JULIO!H14+AGOSTO!H14+SEPTIEMBRE!H14+OCTUBRE!H14+NOVIEMBRE!H14+DICIEMBRE!H14</f>
        <v>0</v>
      </c>
      <c r="I14" s="171"/>
      <c r="J14" s="808">
        <f>+'ENERO '!J14+FEBRERO!J14+MARZO!J14+ABRIL!J14+MAYO!J14+JUNIO!J14+JULIO!J14+AGOSTO!J14+SEPTIEMBRE!J14+OCTUBRE!J14+NOVIEMBRE!J14+DICIEMBRE!J14</f>
        <v>0</v>
      </c>
      <c r="K14" s="808">
        <f>+'ENERO '!K14+FEBRERO!K14+MARZO!K14+ABRIL!K14+MAYO!K14+JUNIO!K14+JULIO!K14+AGOSTO!K14+SEPTIEMBRE!K14+OCTUBRE!K14+NOVIEMBRE!K14+DICIEMBRE!K14</f>
        <v>0</v>
      </c>
      <c r="L14" s="808">
        <f>+'ENERO '!L14+FEBRERO!L14+MARZO!L14+ABRIL!L14+MAYO!L14+JUNIO!L14+JULIO!L14+AGOSTO!L14+SEPTIEMBRE!L14+OCTUBRE!L14+NOVIEMBRE!L14+DICIEMBRE!L14</f>
        <v>0</v>
      </c>
      <c r="M14" s="808">
        <f>+'ENERO '!M14+FEBRERO!M14+MARZO!M14+ABRIL!M14+MAYO!M14+JUNIO!M14+JULIO!M14+AGOSTO!M14+SEPTIEMBRE!M14+OCTUBRE!M14+NOVIEMBRE!M14+DICIEMBRE!M14</f>
        <v>0</v>
      </c>
      <c r="N14" s="808">
        <f>+'ENERO '!N14+FEBRERO!N14+MARZO!N14+ABRIL!N14+MAYO!N14+JUNIO!N14+JULIO!N14+AGOSTO!N14+SEPTIEMBRE!N14+OCTUBRE!N14+NOVIEMBRE!N14+DICIEMBRE!N14</f>
        <v>0</v>
      </c>
      <c r="O14" s="808">
        <f>+'ENERO '!O14+FEBRERO!O14+MARZO!O14+ABRIL!O14+MAYO!O14+JUNIO!O14+JULIO!O14+AGOSTO!O14+SEPTIEMBRE!O14+OCTUBRE!O14+NOVIEMBRE!O14+DICIEMBRE!O14</f>
        <v>0</v>
      </c>
      <c r="P14" s="808">
        <f>+'ENERO '!P14+FEBRERO!P14+MARZO!P14+ABRIL!P14+MAYO!P14+JUNIO!P14+JULIO!P14+AGOSTO!P14+SEPTIEMBRE!P14+OCTUBRE!P14+NOVIEMBRE!P14+DICIEMBRE!P14</f>
        <v>0</v>
      </c>
      <c r="Q14" s="181" t="s">
        <v>75</v>
      </c>
      <c r="R14" s="141"/>
      <c r="S14" s="141"/>
      <c r="T14" s="141"/>
      <c r="U14" s="141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41"/>
      <c r="AH14" s="141"/>
      <c r="AI14" s="142"/>
      <c r="AJ14" s="142"/>
      <c r="AK14" s="142"/>
      <c r="AL14" s="142"/>
      <c r="AM14" s="142"/>
      <c r="AN14" s="142"/>
      <c r="AO14" s="142"/>
      <c r="AP14" s="141"/>
      <c r="AQ14" s="142"/>
      <c r="AR14" s="142"/>
      <c r="AS14" s="142"/>
      <c r="AT14" s="142"/>
      <c r="AU14" s="141"/>
      <c r="AV14" s="141"/>
      <c r="AW14" s="141"/>
      <c r="AX14" s="141"/>
      <c r="AY14" s="141"/>
      <c r="AZ14" s="141"/>
      <c r="BA14" s="182" t="s">
        <v>76</v>
      </c>
      <c r="BB14" s="182" t="s">
        <v>76</v>
      </c>
      <c r="BC14" s="142"/>
      <c r="BD14" s="142"/>
      <c r="BE14" s="141"/>
      <c r="BF14" s="142"/>
      <c r="BG14" s="142"/>
      <c r="BH14" s="152"/>
      <c r="BI14" s="142"/>
      <c r="BJ14" s="142"/>
      <c r="BK14" s="142"/>
      <c r="BL14" s="183">
        <v>0</v>
      </c>
      <c r="BM14" s="183">
        <v>0</v>
      </c>
    </row>
    <row r="15" spans="1:65" ht="64.5" x14ac:dyDescent="0.25">
      <c r="A15" s="162" t="s">
        <v>18</v>
      </c>
      <c r="B15" s="808">
        <f>+'ENERO '!B15+FEBRERO!B15+MARZO!B15+ABRIL!B15+MAYO!B15+JUNIO!B15+JULIO!B15+AGOSTO!B15+SEPTIEMBRE!B15+OCTUBRE!B15+NOVIEMBRE!B15+DICIEMBRE!B15</f>
        <v>5</v>
      </c>
      <c r="C15" s="808">
        <f>+'ENERO '!C15+FEBRERO!C15+MARZO!C15+ABRIL!C15+MAYO!C15+JUNIO!C15+JULIO!C15+AGOSTO!C15+SEPTIEMBRE!C15+OCTUBRE!C15+NOVIEMBRE!C15+DICIEMBRE!C15</f>
        <v>0</v>
      </c>
      <c r="D15" s="808">
        <f>+'ENERO '!D15+FEBRERO!D15+MARZO!D15+ABRIL!D15+MAYO!D15+JUNIO!D15+JULIO!D15+AGOSTO!D15+SEPTIEMBRE!D15+OCTUBRE!D15+NOVIEMBRE!D15+DICIEMBRE!D15</f>
        <v>0</v>
      </c>
      <c r="E15" s="808">
        <f>+'ENERO '!E15+FEBRERO!E15+MARZO!E15+ABRIL!E15+MAYO!E15+JUNIO!E15+JULIO!E15+AGOSTO!E15+SEPTIEMBRE!E15+OCTUBRE!E15+NOVIEMBRE!E15+DICIEMBRE!E15</f>
        <v>5</v>
      </c>
      <c r="F15" s="808">
        <f>+'ENERO '!F15+FEBRERO!F15+MARZO!F15+ABRIL!F15+MAYO!F15+JUNIO!F15+JULIO!F15+AGOSTO!F15+SEPTIEMBRE!F15+OCTUBRE!F15+NOVIEMBRE!F15+DICIEMBRE!F15</f>
        <v>5</v>
      </c>
      <c r="G15" s="808">
        <f>+'ENERO '!G15+FEBRERO!G15+MARZO!G15+ABRIL!G15+MAYO!G15+JUNIO!G15+JULIO!G15+AGOSTO!G15+SEPTIEMBRE!G15+OCTUBRE!G15+NOVIEMBRE!G15+DICIEMBRE!G15</f>
        <v>0</v>
      </c>
      <c r="H15" s="808">
        <f>+'ENERO '!H15+FEBRERO!H15+MARZO!H15+ABRIL!H15+MAYO!H15+JUNIO!H15+JULIO!H15+AGOSTO!H15+SEPTIEMBRE!H15+OCTUBRE!H15+NOVIEMBRE!H15+DICIEMBRE!H15</f>
        <v>5</v>
      </c>
      <c r="I15" s="171"/>
      <c r="J15" s="808">
        <f>+'ENERO '!J15+FEBRERO!J15+MARZO!J15+ABRIL!J15+MAYO!J15+JUNIO!J15+JULIO!J15+AGOSTO!J15+SEPTIEMBRE!J15+OCTUBRE!J15+NOVIEMBRE!J15+DICIEMBRE!J15</f>
        <v>0</v>
      </c>
      <c r="K15" s="808">
        <f>+'ENERO '!K15+FEBRERO!K15+MARZO!K15+ABRIL!K15+MAYO!K15+JUNIO!K15+JULIO!K15+AGOSTO!K15+SEPTIEMBRE!K15+OCTUBRE!K15+NOVIEMBRE!K15+DICIEMBRE!K15</f>
        <v>0</v>
      </c>
      <c r="L15" s="808">
        <f>+'ENERO '!L15+FEBRERO!L15+MARZO!L15+ABRIL!L15+MAYO!L15+JUNIO!L15+JULIO!L15+AGOSTO!L15+SEPTIEMBRE!L15+OCTUBRE!L15+NOVIEMBRE!L15+DICIEMBRE!L15</f>
        <v>0</v>
      </c>
      <c r="M15" s="808">
        <f>+'ENERO '!M15+FEBRERO!M15+MARZO!M15+ABRIL!M15+MAYO!M15+JUNIO!M15+JULIO!M15+AGOSTO!M15+SEPTIEMBRE!M15+OCTUBRE!M15+NOVIEMBRE!M15+DICIEMBRE!M15</f>
        <v>0</v>
      </c>
      <c r="N15" s="808">
        <f>+'ENERO '!N15+FEBRERO!N15+MARZO!N15+ABRIL!N15+MAYO!N15+JUNIO!N15+JULIO!N15+AGOSTO!N15+SEPTIEMBRE!N15+OCTUBRE!N15+NOVIEMBRE!N15+DICIEMBRE!N15</f>
        <v>0</v>
      </c>
      <c r="O15" s="808">
        <f>+'ENERO '!O15+FEBRERO!O15+MARZO!O15+ABRIL!O15+MAYO!O15+JUNIO!O15+JULIO!O15+AGOSTO!O15+SEPTIEMBRE!O15+OCTUBRE!O15+NOVIEMBRE!O15+DICIEMBRE!O15</f>
        <v>0</v>
      </c>
      <c r="P15" s="808">
        <f>+'ENERO '!P15+FEBRERO!P15+MARZO!P15+ABRIL!P15+MAYO!P15+JUNIO!P15+JULIO!P15+AGOSTO!P15+SEPTIEMBRE!P15+OCTUBRE!P15+NOVIEMBRE!P15+DICIEMBRE!P15</f>
        <v>0</v>
      </c>
      <c r="Q15" s="181" t="s">
        <v>75</v>
      </c>
      <c r="R15" s="141"/>
      <c r="S15" s="141"/>
      <c r="T15" s="141"/>
      <c r="U15" s="141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41"/>
      <c r="AH15" s="141"/>
      <c r="AI15" s="142"/>
      <c r="AJ15" s="142"/>
      <c r="AK15" s="142"/>
      <c r="AL15" s="142"/>
      <c r="AM15" s="142"/>
      <c r="AN15" s="142"/>
      <c r="AO15" s="142"/>
      <c r="AP15" s="141"/>
      <c r="AQ15" s="142"/>
      <c r="AR15" s="142"/>
      <c r="AS15" s="142"/>
      <c r="AT15" s="142"/>
      <c r="AU15" s="141"/>
      <c r="AV15" s="141"/>
      <c r="AW15" s="141"/>
      <c r="AX15" s="141"/>
      <c r="AY15" s="141"/>
      <c r="AZ15" s="141"/>
      <c r="BA15" s="182" t="s">
        <v>76</v>
      </c>
      <c r="BB15" s="182" t="s">
        <v>76</v>
      </c>
      <c r="BC15" s="142"/>
      <c r="BD15" s="142"/>
      <c r="BE15" s="141"/>
      <c r="BF15" s="142"/>
      <c r="BG15" s="142"/>
      <c r="BH15" s="152"/>
      <c r="BI15" s="142"/>
      <c r="BJ15" s="142"/>
      <c r="BK15" s="142"/>
      <c r="BL15" s="183">
        <v>0</v>
      </c>
      <c r="BM15" s="183">
        <v>0</v>
      </c>
    </row>
    <row r="16" spans="1:65" x14ac:dyDescent="0.25">
      <c r="A16" s="159" t="s">
        <v>19</v>
      </c>
      <c r="B16" s="808">
        <f>+'ENERO '!B16+FEBRERO!B16+MARZO!B16+ABRIL!B16+MAYO!B16+JUNIO!B16+JULIO!B16+AGOSTO!B16+SEPTIEMBRE!B16+OCTUBRE!B16+NOVIEMBRE!B16+DICIEMBRE!B16</f>
        <v>724</v>
      </c>
      <c r="C16" s="808">
        <f>+'ENERO '!C16+FEBRERO!C16+MARZO!C16+ABRIL!C16+MAYO!C16+JUNIO!C16+JULIO!C16+AGOSTO!C16+SEPTIEMBRE!C16+OCTUBRE!C16+NOVIEMBRE!C16+DICIEMBRE!C16</f>
        <v>770</v>
      </c>
      <c r="D16" s="808">
        <f>+'ENERO '!D16+FEBRERO!D16+MARZO!D16+ABRIL!D16+MAYO!D16+JUNIO!D16+JULIO!D16+AGOSTO!D16+SEPTIEMBRE!D16+OCTUBRE!D16+NOVIEMBRE!D16+DICIEMBRE!D16</f>
        <v>0</v>
      </c>
      <c r="E16" s="808">
        <f>+'ENERO '!E16+FEBRERO!E16+MARZO!E16+ABRIL!E16+MAYO!E16+JUNIO!E16+JULIO!E16+AGOSTO!E16+SEPTIEMBRE!E16+OCTUBRE!E16+NOVIEMBRE!E16+DICIEMBRE!E16</f>
        <v>1494</v>
      </c>
      <c r="F16" s="808">
        <f>+'ENERO '!F16+FEBRERO!F16+MARZO!F16+ABRIL!F16+MAYO!F16+JUNIO!F16+JULIO!F16+AGOSTO!F16+SEPTIEMBRE!F16+OCTUBRE!F16+NOVIEMBRE!F16+DICIEMBRE!F16</f>
        <v>2</v>
      </c>
      <c r="G16" s="808">
        <f>+'ENERO '!G16+FEBRERO!G16+MARZO!G16+ABRIL!G16+MAYO!G16+JUNIO!G16+JULIO!G16+AGOSTO!G16+SEPTIEMBRE!G16+OCTUBRE!G16+NOVIEMBRE!G16+DICIEMBRE!G16</f>
        <v>0</v>
      </c>
      <c r="H16" s="808">
        <f>+'ENERO '!H16+FEBRERO!H16+MARZO!H16+ABRIL!H16+MAYO!H16+JUNIO!H16+JULIO!H16+AGOSTO!H16+SEPTIEMBRE!H16+OCTUBRE!H16+NOVIEMBRE!H16+DICIEMBRE!H16</f>
        <v>2</v>
      </c>
      <c r="I16" s="171"/>
      <c r="J16" s="808">
        <f>+'ENERO '!J16+FEBRERO!J16+MARZO!J16+ABRIL!J16+MAYO!J16+JUNIO!J16+JULIO!J16+AGOSTO!J16+SEPTIEMBRE!J16+OCTUBRE!J16+NOVIEMBRE!J16+DICIEMBRE!J16</f>
        <v>0</v>
      </c>
      <c r="K16" s="808">
        <f>+'ENERO '!K16+FEBRERO!K16+MARZO!K16+ABRIL!K16+MAYO!K16+JUNIO!K16+JULIO!K16+AGOSTO!K16+SEPTIEMBRE!K16+OCTUBRE!K16+NOVIEMBRE!K16+DICIEMBRE!K16</f>
        <v>0</v>
      </c>
      <c r="L16" s="808">
        <f>+'ENERO '!L16+FEBRERO!L16+MARZO!L16+ABRIL!L16+MAYO!L16+JUNIO!L16+JULIO!L16+AGOSTO!L16+SEPTIEMBRE!L16+OCTUBRE!L16+NOVIEMBRE!L16+DICIEMBRE!L16</f>
        <v>0</v>
      </c>
      <c r="M16" s="808">
        <f>+'ENERO '!M16+FEBRERO!M16+MARZO!M16+ABRIL!M16+MAYO!M16+JUNIO!M16+JULIO!M16+AGOSTO!M16+SEPTIEMBRE!M16+OCTUBRE!M16+NOVIEMBRE!M16+DICIEMBRE!M16</f>
        <v>0</v>
      </c>
      <c r="N16" s="808">
        <f>+'ENERO '!N16+FEBRERO!N16+MARZO!N16+ABRIL!N16+MAYO!N16+JUNIO!N16+JULIO!N16+AGOSTO!N16+SEPTIEMBRE!N16+OCTUBRE!N16+NOVIEMBRE!N16+DICIEMBRE!N16</f>
        <v>0</v>
      </c>
      <c r="O16" s="808">
        <f>+'ENERO '!O16+FEBRERO!O16+MARZO!O16+ABRIL!O16+MAYO!O16+JUNIO!O16+JULIO!O16+AGOSTO!O16+SEPTIEMBRE!O16+OCTUBRE!O16+NOVIEMBRE!O16+DICIEMBRE!O16</f>
        <v>0</v>
      </c>
      <c r="P16" s="808">
        <f>+'ENERO '!P16+FEBRERO!P16+MARZO!P16+ABRIL!P16+MAYO!P16+JUNIO!P16+JULIO!P16+AGOSTO!P16+SEPTIEMBRE!P16+OCTUBRE!P16+NOVIEMBRE!P16+DICIEMBRE!P16</f>
        <v>0</v>
      </c>
      <c r="Q16" s="181" t="s">
        <v>75</v>
      </c>
      <c r="R16" s="141"/>
      <c r="S16" s="141"/>
      <c r="T16" s="141"/>
      <c r="U16" s="141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41"/>
      <c r="AH16" s="141"/>
      <c r="AI16" s="142"/>
      <c r="AJ16" s="142"/>
      <c r="AK16" s="142"/>
      <c r="AL16" s="142"/>
      <c r="AM16" s="142"/>
      <c r="AN16" s="142"/>
      <c r="AO16" s="142"/>
      <c r="AP16" s="141"/>
      <c r="AQ16" s="142"/>
      <c r="AR16" s="142"/>
      <c r="AS16" s="142"/>
      <c r="AT16" s="142"/>
      <c r="AU16" s="141"/>
      <c r="AV16" s="141"/>
      <c r="AW16" s="141"/>
      <c r="AX16" s="141"/>
      <c r="AY16" s="141"/>
      <c r="AZ16" s="141"/>
      <c r="BA16" s="182" t="s">
        <v>76</v>
      </c>
      <c r="BB16" s="182" t="s">
        <v>76</v>
      </c>
      <c r="BC16" s="142"/>
      <c r="BD16" s="142"/>
      <c r="BE16" s="141"/>
      <c r="BF16" s="142"/>
      <c r="BG16" s="142"/>
      <c r="BH16" s="152"/>
      <c r="BI16" s="142"/>
      <c r="BJ16" s="142"/>
      <c r="BK16" s="142"/>
      <c r="BL16" s="183">
        <v>0</v>
      </c>
      <c r="BM16" s="183">
        <v>0</v>
      </c>
    </row>
    <row r="17" spans="1:68" x14ac:dyDescent="0.25">
      <c r="A17" s="159" t="s">
        <v>20</v>
      </c>
      <c r="B17" s="808">
        <f>+'ENERO '!B17+FEBRERO!B17+MARZO!B17+ABRIL!B17+MAYO!B17+JUNIO!B17+JULIO!B17+AGOSTO!B17+SEPTIEMBRE!B17+OCTUBRE!B17+NOVIEMBRE!B17+DICIEMBRE!B17</f>
        <v>0</v>
      </c>
      <c r="C17" s="808">
        <f>+'ENERO '!C17+FEBRERO!C17+MARZO!C17+ABRIL!C17+MAYO!C17+JUNIO!C17+JULIO!C17+AGOSTO!C17+SEPTIEMBRE!C17+OCTUBRE!C17+NOVIEMBRE!C17+DICIEMBRE!C17</f>
        <v>0</v>
      </c>
      <c r="D17" s="808">
        <f>+'ENERO '!D17+FEBRERO!D17+MARZO!D17+ABRIL!D17+MAYO!D17+JUNIO!D17+JULIO!D17+AGOSTO!D17+SEPTIEMBRE!D17+OCTUBRE!D17+NOVIEMBRE!D17+DICIEMBRE!D17</f>
        <v>0</v>
      </c>
      <c r="E17" s="808">
        <f>+'ENERO '!E17+FEBRERO!E17+MARZO!E17+ABRIL!E17+MAYO!E17+JUNIO!E17+JULIO!E17+AGOSTO!E17+SEPTIEMBRE!E17+OCTUBRE!E17+NOVIEMBRE!E17+DICIEMBRE!E17</f>
        <v>0</v>
      </c>
      <c r="F17" s="808">
        <f>+'ENERO '!F17+FEBRERO!F17+MARZO!F17+ABRIL!F17+MAYO!F17+JUNIO!F17+JULIO!F17+AGOSTO!F17+SEPTIEMBRE!F17+OCTUBRE!F17+NOVIEMBRE!F17+DICIEMBRE!F17</f>
        <v>0</v>
      </c>
      <c r="G17" s="808">
        <f>+'ENERO '!G17+FEBRERO!G17+MARZO!G17+ABRIL!G17+MAYO!G17+JUNIO!G17+JULIO!G17+AGOSTO!G17+SEPTIEMBRE!G17+OCTUBRE!G17+NOVIEMBRE!G17+DICIEMBRE!G17</f>
        <v>0</v>
      </c>
      <c r="H17" s="808">
        <f>+'ENERO '!H17+FEBRERO!H17+MARZO!H17+ABRIL!H17+MAYO!H17+JUNIO!H17+JULIO!H17+AGOSTO!H17+SEPTIEMBRE!H17+OCTUBRE!H17+NOVIEMBRE!H17+DICIEMBRE!H17</f>
        <v>0</v>
      </c>
      <c r="I17" s="171"/>
      <c r="J17" s="808">
        <f>+'ENERO '!J17+FEBRERO!J17+MARZO!J17+ABRIL!J17+MAYO!J17+JUNIO!J17+JULIO!J17+AGOSTO!J17+SEPTIEMBRE!J17+OCTUBRE!J17+NOVIEMBRE!J17+DICIEMBRE!J17</f>
        <v>0</v>
      </c>
      <c r="K17" s="808">
        <f>+'ENERO '!K17+FEBRERO!K17+MARZO!K17+ABRIL!K17+MAYO!K17+JUNIO!K17+JULIO!K17+AGOSTO!K17+SEPTIEMBRE!K17+OCTUBRE!K17+NOVIEMBRE!K17+DICIEMBRE!K17</f>
        <v>0</v>
      </c>
      <c r="L17" s="808">
        <f>+'ENERO '!L17+FEBRERO!L17+MARZO!L17+ABRIL!L17+MAYO!L17+JUNIO!L17+JULIO!L17+AGOSTO!L17+SEPTIEMBRE!L17+OCTUBRE!L17+NOVIEMBRE!L17+DICIEMBRE!L17</f>
        <v>0</v>
      </c>
      <c r="M17" s="808">
        <f>+'ENERO '!M17+FEBRERO!M17+MARZO!M17+ABRIL!M17+MAYO!M17+JUNIO!M17+JULIO!M17+AGOSTO!M17+SEPTIEMBRE!M17+OCTUBRE!M17+NOVIEMBRE!M17+DICIEMBRE!M17</f>
        <v>0</v>
      </c>
      <c r="N17" s="808">
        <f>+'ENERO '!N17+FEBRERO!N17+MARZO!N17+ABRIL!N17+MAYO!N17+JUNIO!N17+JULIO!N17+AGOSTO!N17+SEPTIEMBRE!N17+OCTUBRE!N17+NOVIEMBRE!N17+DICIEMBRE!N17</f>
        <v>0</v>
      </c>
      <c r="O17" s="808">
        <f>+'ENERO '!O17+FEBRERO!O17+MARZO!O17+ABRIL!O17+MAYO!O17+JUNIO!O17+JULIO!O17+AGOSTO!O17+SEPTIEMBRE!O17+OCTUBRE!O17+NOVIEMBRE!O17+DICIEMBRE!O17</f>
        <v>0</v>
      </c>
      <c r="P17" s="808">
        <f>+'ENERO '!P17+FEBRERO!P17+MARZO!P17+ABRIL!P17+MAYO!P17+JUNIO!P17+JULIO!P17+AGOSTO!P17+SEPTIEMBRE!P17+OCTUBRE!P17+NOVIEMBRE!P17+DICIEMBRE!P17</f>
        <v>0</v>
      </c>
      <c r="Q17" s="181" t="s">
        <v>75</v>
      </c>
      <c r="R17" s="141"/>
      <c r="S17" s="141"/>
      <c r="T17" s="141"/>
      <c r="U17" s="141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41"/>
      <c r="AH17" s="141"/>
      <c r="AI17" s="142"/>
      <c r="AJ17" s="142"/>
      <c r="AK17" s="142"/>
      <c r="AL17" s="142"/>
      <c r="AM17" s="142"/>
      <c r="AN17" s="142"/>
      <c r="AO17" s="142"/>
      <c r="AP17" s="141"/>
      <c r="AQ17" s="142"/>
      <c r="AR17" s="142"/>
      <c r="AS17" s="142"/>
      <c r="AT17" s="142"/>
      <c r="AU17" s="141"/>
      <c r="AV17" s="141"/>
      <c r="AW17" s="141"/>
      <c r="AX17" s="141"/>
      <c r="AY17" s="141"/>
      <c r="AZ17" s="141"/>
      <c r="BA17" s="182" t="s">
        <v>76</v>
      </c>
      <c r="BB17" s="182" t="s">
        <v>76</v>
      </c>
      <c r="BC17" s="142"/>
      <c r="BD17" s="142"/>
      <c r="BE17" s="141"/>
      <c r="BF17" s="142"/>
      <c r="BG17" s="142"/>
      <c r="BH17" s="152"/>
      <c r="BI17" s="142"/>
      <c r="BJ17" s="142"/>
      <c r="BK17" s="142"/>
      <c r="BL17" s="183">
        <v>0</v>
      </c>
      <c r="BM17" s="183">
        <v>0</v>
      </c>
      <c r="BN17" s="142"/>
      <c r="BO17" s="142"/>
      <c r="BP17" s="142"/>
    </row>
    <row r="18" spans="1:68" x14ac:dyDescent="0.25">
      <c r="A18" s="159" t="s">
        <v>21</v>
      </c>
      <c r="B18" s="808">
        <f>+'ENERO '!B18+FEBRERO!B18+MARZO!B18+ABRIL!B18+MAYO!B18+JUNIO!B18+JULIO!B18+AGOSTO!B18+SEPTIEMBRE!B18+OCTUBRE!B18+NOVIEMBRE!B18+DICIEMBRE!B18</f>
        <v>1775</v>
      </c>
      <c r="C18" s="808">
        <f>+'ENERO '!C18+FEBRERO!C18+MARZO!C18+ABRIL!C18+MAYO!C18+JUNIO!C18+JULIO!C18+AGOSTO!C18+SEPTIEMBRE!C18+OCTUBRE!C18+NOVIEMBRE!C18+DICIEMBRE!C18</f>
        <v>0</v>
      </c>
      <c r="D18" s="808">
        <f>+'ENERO '!D18+FEBRERO!D18+MARZO!D18+ABRIL!D18+MAYO!D18+JUNIO!D18+JULIO!D18+AGOSTO!D18+SEPTIEMBRE!D18+OCTUBRE!D18+NOVIEMBRE!D18+DICIEMBRE!D18</f>
        <v>0</v>
      </c>
      <c r="E18" s="808">
        <f>+'ENERO '!E18+FEBRERO!E18+MARZO!E18+ABRIL!E18+MAYO!E18+JUNIO!E18+JULIO!E18+AGOSTO!E18+SEPTIEMBRE!E18+OCTUBRE!E18+NOVIEMBRE!E18+DICIEMBRE!E18</f>
        <v>1775</v>
      </c>
      <c r="F18" s="808">
        <f>+'ENERO '!F18+FEBRERO!F18+MARZO!F18+ABRIL!F18+MAYO!F18+JUNIO!F18+JULIO!F18+AGOSTO!F18+SEPTIEMBRE!F18+OCTUBRE!F18+NOVIEMBRE!F18+DICIEMBRE!F18</f>
        <v>2</v>
      </c>
      <c r="G18" s="808">
        <f>+'ENERO '!G18+FEBRERO!G18+MARZO!G18+ABRIL!G18+MAYO!G18+JUNIO!G18+JULIO!G18+AGOSTO!G18+SEPTIEMBRE!G18+OCTUBRE!G18+NOVIEMBRE!G18+DICIEMBRE!G18</f>
        <v>0</v>
      </c>
      <c r="H18" s="808">
        <f>+'ENERO '!H18+FEBRERO!H18+MARZO!H18+ABRIL!H18+MAYO!H18+JUNIO!H18+JULIO!H18+AGOSTO!H18+SEPTIEMBRE!H18+OCTUBRE!H18+NOVIEMBRE!H18+DICIEMBRE!H18</f>
        <v>2</v>
      </c>
      <c r="I18" s="171"/>
      <c r="J18" s="808">
        <f>+'ENERO '!J18+FEBRERO!J18+MARZO!J18+ABRIL!J18+MAYO!J18+JUNIO!J18+JULIO!J18+AGOSTO!J18+SEPTIEMBRE!J18+OCTUBRE!J18+NOVIEMBRE!J18+DICIEMBRE!J18</f>
        <v>0</v>
      </c>
      <c r="K18" s="808">
        <f>+'ENERO '!K18+FEBRERO!K18+MARZO!K18+ABRIL!K18+MAYO!K18+JUNIO!K18+JULIO!K18+AGOSTO!K18+SEPTIEMBRE!K18+OCTUBRE!K18+NOVIEMBRE!K18+DICIEMBRE!K18</f>
        <v>0</v>
      </c>
      <c r="L18" s="808">
        <f>+'ENERO '!L18+FEBRERO!L18+MARZO!L18+ABRIL!L18+MAYO!L18+JUNIO!L18+JULIO!L18+AGOSTO!L18+SEPTIEMBRE!L18+OCTUBRE!L18+NOVIEMBRE!L18+DICIEMBRE!L18</f>
        <v>0</v>
      </c>
      <c r="M18" s="808">
        <f>+'ENERO '!M18+FEBRERO!M18+MARZO!M18+ABRIL!M18+MAYO!M18+JUNIO!M18+JULIO!M18+AGOSTO!M18+SEPTIEMBRE!M18+OCTUBRE!M18+NOVIEMBRE!M18+DICIEMBRE!M18</f>
        <v>0</v>
      </c>
      <c r="N18" s="808">
        <f>+'ENERO '!N18+FEBRERO!N18+MARZO!N18+ABRIL!N18+MAYO!N18+JUNIO!N18+JULIO!N18+AGOSTO!N18+SEPTIEMBRE!N18+OCTUBRE!N18+NOVIEMBRE!N18+DICIEMBRE!N18</f>
        <v>0</v>
      </c>
      <c r="O18" s="808">
        <f>+'ENERO '!O18+FEBRERO!O18+MARZO!O18+ABRIL!O18+MAYO!O18+JUNIO!O18+JULIO!O18+AGOSTO!O18+SEPTIEMBRE!O18+OCTUBRE!O18+NOVIEMBRE!O18+DICIEMBRE!O18</f>
        <v>0</v>
      </c>
      <c r="P18" s="808">
        <f>+'ENERO '!P18+FEBRERO!P18+MARZO!P18+ABRIL!P18+MAYO!P18+JUNIO!P18+JULIO!P18+AGOSTO!P18+SEPTIEMBRE!P18+OCTUBRE!P18+NOVIEMBRE!P18+DICIEMBRE!P18</f>
        <v>0</v>
      </c>
      <c r="Q18" s="181" t="s">
        <v>75</v>
      </c>
      <c r="R18" s="141"/>
      <c r="S18" s="141"/>
      <c r="T18" s="141"/>
      <c r="U18" s="141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41"/>
      <c r="AH18" s="141"/>
      <c r="AI18" s="142"/>
      <c r="AJ18" s="142"/>
      <c r="AK18" s="142"/>
      <c r="AL18" s="142"/>
      <c r="AM18" s="142"/>
      <c r="AN18" s="142"/>
      <c r="AO18" s="142"/>
      <c r="AP18" s="141"/>
      <c r="AQ18" s="142"/>
      <c r="AR18" s="142"/>
      <c r="AS18" s="142"/>
      <c r="AT18" s="142"/>
      <c r="AU18" s="141"/>
      <c r="AV18" s="141"/>
      <c r="AW18" s="141"/>
      <c r="AX18" s="141"/>
      <c r="AY18" s="141"/>
      <c r="AZ18" s="141"/>
      <c r="BA18" s="182" t="s">
        <v>76</v>
      </c>
      <c r="BB18" s="182" t="s">
        <v>76</v>
      </c>
      <c r="BC18" s="142"/>
      <c r="BD18" s="142"/>
      <c r="BE18" s="141"/>
      <c r="BF18" s="142"/>
      <c r="BG18" s="142"/>
      <c r="BH18" s="152"/>
      <c r="BI18" s="142"/>
      <c r="BJ18" s="142"/>
      <c r="BK18" s="142"/>
      <c r="BL18" s="183">
        <v>0</v>
      </c>
      <c r="BM18" s="183">
        <v>0</v>
      </c>
      <c r="BN18" s="142"/>
      <c r="BO18" s="142"/>
      <c r="BP18" s="142"/>
    </row>
    <row r="19" spans="1:68" ht="22.5" x14ac:dyDescent="0.25">
      <c r="A19" s="162" t="s">
        <v>22</v>
      </c>
      <c r="B19" s="808">
        <f>+'ENERO '!B19+FEBRERO!B19+MARZO!B19+ABRIL!B19+MAYO!B19+JUNIO!B19+JULIO!B19+AGOSTO!B19+SEPTIEMBRE!B19+OCTUBRE!B19+NOVIEMBRE!B19+DICIEMBRE!B19</f>
        <v>7</v>
      </c>
      <c r="C19" s="808">
        <f>+'ENERO '!C19+FEBRERO!C19+MARZO!C19+ABRIL!C19+MAYO!C19+JUNIO!C19+JULIO!C19+AGOSTO!C19+SEPTIEMBRE!C19+OCTUBRE!C19+NOVIEMBRE!C19+DICIEMBRE!C19</f>
        <v>0</v>
      </c>
      <c r="D19" s="808">
        <f>+'ENERO '!D19+FEBRERO!D19+MARZO!D19+ABRIL!D19+MAYO!D19+JUNIO!D19+JULIO!D19+AGOSTO!D19+SEPTIEMBRE!D19+OCTUBRE!D19+NOVIEMBRE!D19+DICIEMBRE!D19</f>
        <v>3</v>
      </c>
      <c r="E19" s="808">
        <f>+'ENERO '!E19+FEBRERO!E19+MARZO!E19+ABRIL!E19+MAYO!E19+JUNIO!E19+JULIO!E19+AGOSTO!E19+SEPTIEMBRE!E19+OCTUBRE!E19+NOVIEMBRE!E19+DICIEMBRE!E19</f>
        <v>4</v>
      </c>
      <c r="F19" s="808">
        <f>+'ENERO '!F19+FEBRERO!F19+MARZO!F19+ABRIL!F19+MAYO!F19+JUNIO!F19+JULIO!F19+AGOSTO!F19+SEPTIEMBRE!F19+OCTUBRE!F19+NOVIEMBRE!F19+DICIEMBRE!F19</f>
        <v>3</v>
      </c>
      <c r="G19" s="808">
        <f>+'ENERO '!G19+FEBRERO!G19+MARZO!G19+ABRIL!G19+MAYO!G19+JUNIO!G19+JULIO!G19+AGOSTO!G19+SEPTIEMBRE!G19+OCTUBRE!G19+NOVIEMBRE!G19+DICIEMBRE!G19</f>
        <v>1</v>
      </c>
      <c r="H19" s="808">
        <f>+'ENERO '!H19+FEBRERO!H19+MARZO!H19+ABRIL!H19+MAYO!H19+JUNIO!H19+JULIO!H19+AGOSTO!H19+SEPTIEMBRE!H19+OCTUBRE!H19+NOVIEMBRE!H19+DICIEMBRE!H19</f>
        <v>2</v>
      </c>
      <c r="I19" s="171"/>
      <c r="J19" s="808">
        <f>+'ENERO '!J19+FEBRERO!J19+MARZO!J19+ABRIL!J19+MAYO!J19+JUNIO!J19+JULIO!J19+AGOSTO!J19+SEPTIEMBRE!J19+OCTUBRE!J19+NOVIEMBRE!J19+DICIEMBRE!J19</f>
        <v>0</v>
      </c>
      <c r="K19" s="808">
        <f>+'ENERO '!K19+FEBRERO!K19+MARZO!K19+ABRIL!K19+MAYO!K19+JUNIO!K19+JULIO!K19+AGOSTO!K19+SEPTIEMBRE!K19+OCTUBRE!K19+NOVIEMBRE!K19+DICIEMBRE!K19</f>
        <v>0</v>
      </c>
      <c r="L19" s="808">
        <f>+'ENERO '!L19+FEBRERO!L19+MARZO!L19+ABRIL!L19+MAYO!L19+JUNIO!L19+JULIO!L19+AGOSTO!L19+SEPTIEMBRE!L19+OCTUBRE!L19+NOVIEMBRE!L19+DICIEMBRE!L19</f>
        <v>0</v>
      </c>
      <c r="M19" s="808">
        <f>+'ENERO '!M19+FEBRERO!M19+MARZO!M19+ABRIL!M19+MAYO!M19+JUNIO!M19+JULIO!M19+AGOSTO!M19+SEPTIEMBRE!M19+OCTUBRE!M19+NOVIEMBRE!M19+DICIEMBRE!M19</f>
        <v>0</v>
      </c>
      <c r="N19" s="808">
        <f>+'ENERO '!N19+FEBRERO!N19+MARZO!N19+ABRIL!N19+MAYO!N19+JUNIO!N19+JULIO!N19+AGOSTO!N19+SEPTIEMBRE!N19+OCTUBRE!N19+NOVIEMBRE!N19+DICIEMBRE!N19</f>
        <v>0</v>
      </c>
      <c r="O19" s="808">
        <f>+'ENERO '!O19+FEBRERO!O19+MARZO!O19+ABRIL!O19+MAYO!O19+JUNIO!O19+JULIO!O19+AGOSTO!O19+SEPTIEMBRE!O19+OCTUBRE!O19+NOVIEMBRE!O19+DICIEMBRE!O19</f>
        <v>0</v>
      </c>
      <c r="P19" s="808">
        <f>+'ENERO '!P19+FEBRERO!P19+MARZO!P19+ABRIL!P19+MAYO!P19+JUNIO!P19+JULIO!P19+AGOSTO!P19+SEPTIEMBRE!P19+OCTUBRE!P19+NOVIEMBRE!P19+DICIEMBRE!P19</f>
        <v>0</v>
      </c>
      <c r="Q19" s="181" t="s">
        <v>75</v>
      </c>
      <c r="R19" s="141"/>
      <c r="S19" s="141"/>
      <c r="T19" s="141"/>
      <c r="U19" s="141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41"/>
      <c r="AH19" s="141"/>
      <c r="AI19" s="142"/>
      <c r="AJ19" s="142"/>
      <c r="AK19" s="142"/>
      <c r="AL19" s="142"/>
      <c r="AM19" s="186"/>
      <c r="AN19" s="142"/>
      <c r="AO19" s="142"/>
      <c r="AP19" s="141"/>
      <c r="AQ19" s="142"/>
      <c r="AR19" s="142"/>
      <c r="AS19" s="142"/>
      <c r="AT19" s="142"/>
      <c r="AU19" s="141"/>
      <c r="AV19" s="141"/>
      <c r="AW19" s="141"/>
      <c r="AX19" s="141"/>
      <c r="AY19" s="141"/>
      <c r="AZ19" s="141"/>
      <c r="BA19" s="182" t="s">
        <v>76</v>
      </c>
      <c r="BB19" s="182" t="s">
        <v>76</v>
      </c>
      <c r="BC19" s="142"/>
      <c r="BD19" s="142"/>
      <c r="BE19" s="141"/>
      <c r="BF19" s="142"/>
      <c r="BG19" s="142"/>
      <c r="BH19" s="152"/>
      <c r="BI19" s="142"/>
      <c r="BJ19" s="142"/>
      <c r="BK19" s="142"/>
      <c r="BL19" s="183">
        <v>0</v>
      </c>
      <c r="BM19" s="183">
        <v>0</v>
      </c>
      <c r="BN19" s="142"/>
      <c r="BO19" s="142"/>
      <c r="BP19" s="142"/>
    </row>
    <row r="20" spans="1:68" x14ac:dyDescent="0.25">
      <c r="A20" s="162" t="s">
        <v>23</v>
      </c>
      <c r="B20" s="808">
        <f>+'ENERO '!B20+FEBRERO!B20+MARZO!B20+ABRIL!B20+MAYO!B20+JUNIO!B20+JULIO!B20+AGOSTO!B20+SEPTIEMBRE!B20+OCTUBRE!B20+NOVIEMBRE!B20+DICIEMBRE!B20</f>
        <v>12</v>
      </c>
      <c r="C20" s="808">
        <f>+'ENERO '!C20+FEBRERO!C20+MARZO!C20+ABRIL!C20+MAYO!C20+JUNIO!C20+JULIO!C20+AGOSTO!C20+SEPTIEMBRE!C20+OCTUBRE!C20+NOVIEMBRE!C20+DICIEMBRE!C20</f>
        <v>0</v>
      </c>
      <c r="D20" s="808">
        <f>+'ENERO '!D20+FEBRERO!D20+MARZO!D20+ABRIL!D20+MAYO!D20+JUNIO!D20+JULIO!D20+AGOSTO!D20+SEPTIEMBRE!D20+OCTUBRE!D20+NOVIEMBRE!D20+DICIEMBRE!D20</f>
        <v>1</v>
      </c>
      <c r="E20" s="808">
        <f>+'ENERO '!E20+FEBRERO!E20+MARZO!E20+ABRIL!E20+MAYO!E20+JUNIO!E20+JULIO!E20+AGOSTO!E20+SEPTIEMBRE!E20+OCTUBRE!E20+NOVIEMBRE!E20+DICIEMBRE!E20</f>
        <v>11</v>
      </c>
      <c r="F20" s="808">
        <f>+'ENERO '!F20+FEBRERO!F20+MARZO!F20+ABRIL!F20+MAYO!F20+JUNIO!F20+JULIO!F20+AGOSTO!F20+SEPTIEMBRE!F20+OCTUBRE!F20+NOVIEMBRE!F20+DICIEMBRE!F20</f>
        <v>0</v>
      </c>
      <c r="G20" s="808">
        <f>+'ENERO '!G20+FEBRERO!G20+MARZO!G20+ABRIL!G20+MAYO!G20+JUNIO!G20+JULIO!G20+AGOSTO!G20+SEPTIEMBRE!G20+OCTUBRE!G20+NOVIEMBRE!G20+DICIEMBRE!G20</f>
        <v>0</v>
      </c>
      <c r="H20" s="808">
        <f>+'ENERO '!H20+FEBRERO!H20+MARZO!H20+ABRIL!H20+MAYO!H20+JUNIO!H20+JULIO!H20+AGOSTO!H20+SEPTIEMBRE!H20+OCTUBRE!H20+NOVIEMBRE!H20+DICIEMBRE!H20</f>
        <v>0</v>
      </c>
      <c r="I20" s="171"/>
      <c r="J20" s="808">
        <f>+'ENERO '!J20+FEBRERO!J20+MARZO!J20+ABRIL!J20+MAYO!J20+JUNIO!J20+JULIO!J20+AGOSTO!J20+SEPTIEMBRE!J20+OCTUBRE!J20+NOVIEMBRE!J20+DICIEMBRE!J20</f>
        <v>0</v>
      </c>
      <c r="K20" s="808">
        <f>+'ENERO '!K20+FEBRERO!K20+MARZO!K20+ABRIL!K20+MAYO!K20+JUNIO!K20+JULIO!K20+AGOSTO!K20+SEPTIEMBRE!K20+OCTUBRE!K20+NOVIEMBRE!K20+DICIEMBRE!K20</f>
        <v>0</v>
      </c>
      <c r="L20" s="808">
        <f>+'ENERO '!L20+FEBRERO!L20+MARZO!L20+ABRIL!L20+MAYO!L20+JUNIO!L20+JULIO!L20+AGOSTO!L20+SEPTIEMBRE!L20+OCTUBRE!L20+NOVIEMBRE!L20+DICIEMBRE!L20</f>
        <v>0</v>
      </c>
      <c r="M20" s="808">
        <f>+'ENERO '!M20+FEBRERO!M20+MARZO!M20+ABRIL!M20+MAYO!M20+JUNIO!M20+JULIO!M20+AGOSTO!M20+SEPTIEMBRE!M20+OCTUBRE!M20+NOVIEMBRE!M20+DICIEMBRE!M20</f>
        <v>0</v>
      </c>
      <c r="N20" s="808">
        <f>+'ENERO '!N20+FEBRERO!N20+MARZO!N20+ABRIL!N20+MAYO!N20+JUNIO!N20+JULIO!N20+AGOSTO!N20+SEPTIEMBRE!N20+OCTUBRE!N20+NOVIEMBRE!N20+DICIEMBRE!N20</f>
        <v>0</v>
      </c>
      <c r="O20" s="808">
        <f>+'ENERO '!O20+FEBRERO!O20+MARZO!O20+ABRIL!O20+MAYO!O20+JUNIO!O20+JULIO!O20+AGOSTO!O20+SEPTIEMBRE!O20+OCTUBRE!O20+NOVIEMBRE!O20+DICIEMBRE!O20</f>
        <v>0</v>
      </c>
      <c r="P20" s="808">
        <f>+'ENERO '!P20+FEBRERO!P20+MARZO!P20+ABRIL!P20+MAYO!P20+JUNIO!P20+JULIO!P20+AGOSTO!P20+SEPTIEMBRE!P20+OCTUBRE!P20+NOVIEMBRE!P20+DICIEMBRE!P20</f>
        <v>0</v>
      </c>
      <c r="Q20" s="181" t="s">
        <v>75</v>
      </c>
      <c r="R20" s="141"/>
      <c r="S20" s="141"/>
      <c r="T20" s="141"/>
      <c r="U20" s="141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41"/>
      <c r="AH20" s="141"/>
      <c r="AI20" s="142"/>
      <c r="AJ20" s="142"/>
      <c r="AK20" s="142"/>
      <c r="AL20" s="142"/>
      <c r="AM20" s="186"/>
      <c r="AN20" s="142"/>
      <c r="AO20" s="142"/>
      <c r="AP20" s="141"/>
      <c r="AQ20" s="142"/>
      <c r="AR20" s="142"/>
      <c r="AS20" s="142"/>
      <c r="AT20" s="142"/>
      <c r="AU20" s="141"/>
      <c r="AV20" s="141"/>
      <c r="AW20" s="141"/>
      <c r="AX20" s="141"/>
      <c r="AY20" s="141"/>
      <c r="AZ20" s="141"/>
      <c r="BA20" s="182" t="s">
        <v>76</v>
      </c>
      <c r="BB20" s="182" t="s">
        <v>76</v>
      </c>
      <c r="BC20" s="142"/>
      <c r="BD20" s="142"/>
      <c r="BE20" s="141"/>
      <c r="BF20" s="142"/>
      <c r="BG20" s="142"/>
      <c r="BH20" s="152"/>
      <c r="BI20" s="142"/>
      <c r="BJ20" s="142"/>
      <c r="BK20" s="142"/>
      <c r="BL20" s="183">
        <v>0</v>
      </c>
      <c r="BM20" s="183">
        <v>0</v>
      </c>
      <c r="BN20" s="142"/>
      <c r="BO20" s="142"/>
      <c r="BP20" s="142"/>
    </row>
    <row r="21" spans="1:68" x14ac:dyDescent="0.25">
      <c r="A21" s="159" t="s">
        <v>24</v>
      </c>
      <c r="B21" s="808">
        <f>+'ENERO '!B21+FEBRERO!B21+MARZO!B21+ABRIL!B21+MAYO!B21+JUNIO!B21+JULIO!B21+AGOSTO!B21+SEPTIEMBRE!B21+OCTUBRE!B21+NOVIEMBRE!B21+DICIEMBRE!B21</f>
        <v>5602</v>
      </c>
      <c r="C21" s="808">
        <f>+'ENERO '!C21+FEBRERO!C21+MARZO!C21+ABRIL!C21+MAYO!C21+JUNIO!C21+JULIO!C21+AGOSTO!C21+SEPTIEMBRE!C21+OCTUBRE!C21+NOVIEMBRE!C21+DICIEMBRE!C21</f>
        <v>0</v>
      </c>
      <c r="D21" s="808">
        <f>+'ENERO '!D21+FEBRERO!D21+MARZO!D21+ABRIL!D21+MAYO!D21+JUNIO!D21+JULIO!D21+AGOSTO!D21+SEPTIEMBRE!D21+OCTUBRE!D21+NOVIEMBRE!D21+DICIEMBRE!D21</f>
        <v>0</v>
      </c>
      <c r="E21" s="808">
        <f>+'ENERO '!E21+FEBRERO!E21+MARZO!E21+ABRIL!E21+MAYO!E21+JUNIO!E21+JULIO!E21+AGOSTO!E21+SEPTIEMBRE!E21+OCTUBRE!E21+NOVIEMBRE!E21+DICIEMBRE!E21</f>
        <v>5602</v>
      </c>
      <c r="F21" s="808">
        <f>+'ENERO '!F21+FEBRERO!F21+MARZO!F21+ABRIL!F21+MAYO!F21+JUNIO!F21+JULIO!F21+AGOSTO!F21+SEPTIEMBRE!F21+OCTUBRE!F21+NOVIEMBRE!F21+DICIEMBRE!F21</f>
        <v>10</v>
      </c>
      <c r="G21" s="808">
        <f>+'ENERO '!G21+FEBRERO!G21+MARZO!G21+ABRIL!G21+MAYO!G21+JUNIO!G21+JULIO!G21+AGOSTO!G21+SEPTIEMBRE!G21+OCTUBRE!G21+NOVIEMBRE!G21+DICIEMBRE!G21</f>
        <v>0</v>
      </c>
      <c r="H21" s="808">
        <f>+'ENERO '!H21+FEBRERO!H21+MARZO!H21+ABRIL!H21+MAYO!H21+JUNIO!H21+JULIO!H21+AGOSTO!H21+SEPTIEMBRE!H21+OCTUBRE!H21+NOVIEMBRE!H21+DICIEMBRE!H21</f>
        <v>10</v>
      </c>
      <c r="I21" s="171"/>
      <c r="J21" s="808">
        <f>+'ENERO '!J21+FEBRERO!J21+MARZO!J21+ABRIL!J21+MAYO!J21+JUNIO!J21+JULIO!J21+AGOSTO!J21+SEPTIEMBRE!J21+OCTUBRE!J21+NOVIEMBRE!J21+DICIEMBRE!J21</f>
        <v>0</v>
      </c>
      <c r="K21" s="808">
        <f>+'ENERO '!K21+FEBRERO!K21+MARZO!K21+ABRIL!K21+MAYO!K21+JUNIO!K21+JULIO!K21+AGOSTO!K21+SEPTIEMBRE!K21+OCTUBRE!K21+NOVIEMBRE!K21+DICIEMBRE!K21</f>
        <v>0</v>
      </c>
      <c r="L21" s="808">
        <f>+'ENERO '!L21+FEBRERO!L21+MARZO!L21+ABRIL!L21+MAYO!L21+JUNIO!L21+JULIO!L21+AGOSTO!L21+SEPTIEMBRE!L21+OCTUBRE!L21+NOVIEMBRE!L21+DICIEMBRE!L21</f>
        <v>0</v>
      </c>
      <c r="M21" s="808">
        <f>+'ENERO '!M21+FEBRERO!M21+MARZO!M21+ABRIL!M21+MAYO!M21+JUNIO!M21+JULIO!M21+AGOSTO!M21+SEPTIEMBRE!M21+OCTUBRE!M21+NOVIEMBRE!M21+DICIEMBRE!M21</f>
        <v>0</v>
      </c>
      <c r="N21" s="808">
        <f>+'ENERO '!N21+FEBRERO!N21+MARZO!N21+ABRIL!N21+MAYO!N21+JUNIO!N21+JULIO!N21+AGOSTO!N21+SEPTIEMBRE!N21+OCTUBRE!N21+NOVIEMBRE!N21+DICIEMBRE!N21</f>
        <v>0</v>
      </c>
      <c r="O21" s="808">
        <f>+'ENERO '!O21+FEBRERO!O21+MARZO!O21+ABRIL!O21+MAYO!O21+JUNIO!O21+JULIO!O21+AGOSTO!O21+SEPTIEMBRE!O21+OCTUBRE!O21+NOVIEMBRE!O21+DICIEMBRE!O21</f>
        <v>0</v>
      </c>
      <c r="P21" s="808">
        <f>+'ENERO '!P21+FEBRERO!P21+MARZO!P21+ABRIL!P21+MAYO!P21+JUNIO!P21+JULIO!P21+AGOSTO!P21+SEPTIEMBRE!P21+OCTUBRE!P21+NOVIEMBRE!P21+DICIEMBRE!P21</f>
        <v>0</v>
      </c>
      <c r="Q21" s="181" t="s">
        <v>75</v>
      </c>
      <c r="R21" s="141"/>
      <c r="S21" s="141"/>
      <c r="T21" s="141"/>
      <c r="U21" s="141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41"/>
      <c r="AH21" s="141"/>
      <c r="AI21" s="142"/>
      <c r="AJ21" s="142"/>
      <c r="AK21" s="142"/>
      <c r="AL21" s="142"/>
      <c r="AM21" s="186"/>
      <c r="AN21" s="142"/>
      <c r="AO21" s="142"/>
      <c r="AP21" s="141"/>
      <c r="AQ21" s="142"/>
      <c r="AR21" s="142"/>
      <c r="AS21" s="142"/>
      <c r="AT21" s="142"/>
      <c r="AU21" s="141"/>
      <c r="AV21" s="141"/>
      <c r="AW21" s="141"/>
      <c r="AX21" s="141"/>
      <c r="AY21" s="141"/>
      <c r="AZ21" s="141"/>
      <c r="BA21" s="182" t="s">
        <v>76</v>
      </c>
      <c r="BB21" s="182" t="s">
        <v>76</v>
      </c>
      <c r="BC21" s="142"/>
      <c r="BD21" s="142"/>
      <c r="BE21" s="141"/>
      <c r="BF21" s="142"/>
      <c r="BG21" s="142"/>
      <c r="BH21" s="152"/>
      <c r="BI21" s="142"/>
      <c r="BJ21" s="142"/>
      <c r="BK21" s="142"/>
      <c r="BL21" s="183">
        <v>0</v>
      </c>
      <c r="BM21" s="183">
        <v>0</v>
      </c>
      <c r="BN21" s="142"/>
      <c r="BO21" s="142"/>
      <c r="BP21" s="142"/>
    </row>
    <row r="22" spans="1:68" x14ac:dyDescent="0.25">
      <c r="A22" s="159" t="s">
        <v>25</v>
      </c>
      <c r="B22" s="808">
        <f>+'ENERO '!B22+FEBRERO!B22+MARZO!B22+ABRIL!B22+MAYO!B22+JUNIO!B22+JULIO!B22+AGOSTO!B22+SEPTIEMBRE!B22+OCTUBRE!B22+NOVIEMBRE!B22+DICIEMBRE!B22</f>
        <v>159</v>
      </c>
      <c r="C22" s="808">
        <f>+'ENERO '!C22+FEBRERO!C22+MARZO!C22+ABRIL!C22+MAYO!C22+JUNIO!C22+JULIO!C22+AGOSTO!C22+SEPTIEMBRE!C22+OCTUBRE!C22+NOVIEMBRE!C22+DICIEMBRE!C22</f>
        <v>0</v>
      </c>
      <c r="D22" s="808">
        <f>+'ENERO '!D22+FEBRERO!D22+MARZO!D22+ABRIL!D22+MAYO!D22+JUNIO!D22+JULIO!D22+AGOSTO!D22+SEPTIEMBRE!D22+OCTUBRE!D22+NOVIEMBRE!D22+DICIEMBRE!D22</f>
        <v>51</v>
      </c>
      <c r="E22" s="808">
        <f>+'ENERO '!E22+FEBRERO!E22+MARZO!E22+ABRIL!E22+MAYO!E22+JUNIO!E22+JULIO!E22+AGOSTO!E22+SEPTIEMBRE!E22+OCTUBRE!E22+NOVIEMBRE!E22+DICIEMBRE!E22</f>
        <v>108</v>
      </c>
      <c r="F22" s="808">
        <f>+'ENERO '!F22+FEBRERO!F22+MARZO!F22+ABRIL!F22+MAYO!F22+JUNIO!F22+JULIO!F22+AGOSTO!F22+SEPTIEMBRE!F22+OCTUBRE!F22+NOVIEMBRE!F22+DICIEMBRE!F22</f>
        <v>77</v>
      </c>
      <c r="G22" s="808">
        <f>+'ENERO '!G22+FEBRERO!G22+MARZO!G22+ABRIL!G22+MAYO!G22+JUNIO!G22+JULIO!G22+AGOSTO!G22+SEPTIEMBRE!G22+OCTUBRE!G22+NOVIEMBRE!G22+DICIEMBRE!G22</f>
        <v>14</v>
      </c>
      <c r="H22" s="808">
        <f>+'ENERO '!H22+FEBRERO!H22+MARZO!H22+ABRIL!H22+MAYO!H22+JUNIO!H22+JULIO!H22+AGOSTO!H22+SEPTIEMBRE!H22+OCTUBRE!H22+NOVIEMBRE!H22+DICIEMBRE!H22</f>
        <v>63</v>
      </c>
      <c r="I22" s="171"/>
      <c r="J22" s="808">
        <f>+'ENERO '!J22+FEBRERO!J22+MARZO!J22+ABRIL!J22+MAYO!J22+JUNIO!J22+JULIO!J22+AGOSTO!J22+SEPTIEMBRE!J22+OCTUBRE!J22+NOVIEMBRE!J22+DICIEMBRE!J22</f>
        <v>0</v>
      </c>
      <c r="K22" s="808">
        <f>+'ENERO '!K22+FEBRERO!K22+MARZO!K22+ABRIL!K22+MAYO!K22+JUNIO!K22+JULIO!K22+AGOSTO!K22+SEPTIEMBRE!K22+OCTUBRE!K22+NOVIEMBRE!K22+DICIEMBRE!K22</f>
        <v>0</v>
      </c>
      <c r="L22" s="808">
        <f>+'ENERO '!L22+FEBRERO!L22+MARZO!L22+ABRIL!L22+MAYO!L22+JUNIO!L22+JULIO!L22+AGOSTO!L22+SEPTIEMBRE!L22+OCTUBRE!L22+NOVIEMBRE!L22+DICIEMBRE!L22</f>
        <v>0</v>
      </c>
      <c r="M22" s="808">
        <f>+'ENERO '!M22+FEBRERO!M22+MARZO!M22+ABRIL!M22+MAYO!M22+JUNIO!M22+JULIO!M22+AGOSTO!M22+SEPTIEMBRE!M22+OCTUBRE!M22+NOVIEMBRE!M22+DICIEMBRE!M22</f>
        <v>0</v>
      </c>
      <c r="N22" s="808">
        <f>+'ENERO '!N22+FEBRERO!N22+MARZO!N22+ABRIL!N22+MAYO!N22+JUNIO!N22+JULIO!N22+AGOSTO!N22+SEPTIEMBRE!N22+OCTUBRE!N22+NOVIEMBRE!N22+DICIEMBRE!N22</f>
        <v>0</v>
      </c>
      <c r="O22" s="808">
        <f>+'ENERO '!O22+FEBRERO!O22+MARZO!O22+ABRIL!O22+MAYO!O22+JUNIO!O22+JULIO!O22+AGOSTO!O22+SEPTIEMBRE!O22+OCTUBRE!O22+NOVIEMBRE!O22+DICIEMBRE!O22</f>
        <v>0</v>
      </c>
      <c r="P22" s="808">
        <f>+'ENERO '!P22+FEBRERO!P22+MARZO!P22+ABRIL!P22+MAYO!P22+JUNIO!P22+JULIO!P22+AGOSTO!P22+SEPTIEMBRE!P22+OCTUBRE!P22+NOVIEMBRE!P22+DICIEMBRE!P22</f>
        <v>0</v>
      </c>
      <c r="Q22" s="181" t="s">
        <v>75</v>
      </c>
      <c r="R22" s="141"/>
      <c r="S22" s="141"/>
      <c r="T22" s="141"/>
      <c r="U22" s="141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41"/>
      <c r="AH22" s="141"/>
      <c r="AI22" s="142"/>
      <c r="AJ22" s="142"/>
      <c r="AK22" s="142"/>
      <c r="AL22" s="142"/>
      <c r="AM22" s="186"/>
      <c r="AN22" s="142"/>
      <c r="AO22" s="142"/>
      <c r="AP22" s="141"/>
      <c r="AQ22" s="142"/>
      <c r="AR22" s="142"/>
      <c r="AS22" s="142"/>
      <c r="AT22" s="142"/>
      <c r="AU22" s="141"/>
      <c r="AV22" s="141"/>
      <c r="AW22" s="141"/>
      <c r="AX22" s="141"/>
      <c r="AY22" s="141"/>
      <c r="AZ22" s="141"/>
      <c r="BA22" s="182" t="s">
        <v>76</v>
      </c>
      <c r="BB22" s="182" t="s">
        <v>76</v>
      </c>
      <c r="BC22" s="142"/>
      <c r="BD22" s="142"/>
      <c r="BE22" s="141"/>
      <c r="BF22" s="142"/>
      <c r="BG22" s="142"/>
      <c r="BH22" s="152"/>
      <c r="BI22" s="142"/>
      <c r="BJ22" s="142"/>
      <c r="BK22" s="142"/>
      <c r="BL22" s="183">
        <v>0</v>
      </c>
      <c r="BM22" s="183">
        <v>0</v>
      </c>
      <c r="BN22" s="142"/>
      <c r="BO22" s="142"/>
      <c r="BP22" s="142"/>
    </row>
    <row r="23" spans="1:68" x14ac:dyDescent="0.25">
      <c r="A23" s="159" t="s">
        <v>26</v>
      </c>
      <c r="B23" s="808">
        <f>+'ENERO '!B23+FEBRERO!B23+MARZO!B23+ABRIL!B23+MAYO!B23+JUNIO!B23+JULIO!B23+AGOSTO!B23+SEPTIEMBRE!B23+OCTUBRE!B23+NOVIEMBRE!B23+DICIEMBRE!B23</f>
        <v>1882</v>
      </c>
      <c r="C23" s="808">
        <f>+'ENERO '!C23+FEBRERO!C23+MARZO!C23+ABRIL!C23+MAYO!C23+JUNIO!C23+JULIO!C23+AGOSTO!C23+SEPTIEMBRE!C23+OCTUBRE!C23+NOVIEMBRE!C23+DICIEMBRE!C23</f>
        <v>0</v>
      </c>
      <c r="D23" s="808">
        <f>+'ENERO '!D23+FEBRERO!D23+MARZO!D23+ABRIL!D23+MAYO!D23+JUNIO!D23+JULIO!D23+AGOSTO!D23+SEPTIEMBRE!D23+OCTUBRE!D23+NOVIEMBRE!D23+DICIEMBRE!D23</f>
        <v>792</v>
      </c>
      <c r="E23" s="808">
        <f>+'ENERO '!E23+FEBRERO!E23+MARZO!E23+ABRIL!E23+MAYO!E23+JUNIO!E23+JULIO!E23+AGOSTO!E23+SEPTIEMBRE!E23+OCTUBRE!E23+NOVIEMBRE!E23+DICIEMBRE!E23</f>
        <v>1090</v>
      </c>
      <c r="F23" s="808">
        <f>+'ENERO '!F23+FEBRERO!F23+MARZO!F23+ABRIL!F23+MAYO!F23+JUNIO!F23+JULIO!F23+AGOSTO!F23+SEPTIEMBRE!F23+OCTUBRE!F23+NOVIEMBRE!F23+DICIEMBRE!F23</f>
        <v>5</v>
      </c>
      <c r="G23" s="808">
        <f>+'ENERO '!G23+FEBRERO!G23+MARZO!G23+ABRIL!G23+MAYO!G23+JUNIO!G23+JULIO!G23+AGOSTO!G23+SEPTIEMBRE!G23+OCTUBRE!G23+NOVIEMBRE!G23+DICIEMBRE!G23</f>
        <v>5</v>
      </c>
      <c r="H23" s="808">
        <f>+'ENERO '!H23+FEBRERO!H23+MARZO!H23+ABRIL!H23+MAYO!H23+JUNIO!H23+JULIO!H23+AGOSTO!H23+SEPTIEMBRE!H23+OCTUBRE!H23+NOVIEMBRE!H23+DICIEMBRE!H23</f>
        <v>0</v>
      </c>
      <c r="I23" s="171"/>
      <c r="J23" s="808">
        <f>+'ENERO '!J23+FEBRERO!J23+MARZO!J23+ABRIL!J23+MAYO!J23+JUNIO!J23+JULIO!J23+AGOSTO!J23+SEPTIEMBRE!J23+OCTUBRE!J23+NOVIEMBRE!J23+DICIEMBRE!J23</f>
        <v>0</v>
      </c>
      <c r="K23" s="808">
        <f>+'ENERO '!K23+FEBRERO!K23+MARZO!K23+ABRIL!K23+MAYO!K23+JUNIO!K23+JULIO!K23+AGOSTO!K23+SEPTIEMBRE!K23+OCTUBRE!K23+NOVIEMBRE!K23+DICIEMBRE!K23</f>
        <v>0</v>
      </c>
      <c r="L23" s="808">
        <f>+'ENERO '!L23+FEBRERO!L23+MARZO!L23+ABRIL!L23+MAYO!L23+JUNIO!L23+JULIO!L23+AGOSTO!L23+SEPTIEMBRE!L23+OCTUBRE!L23+NOVIEMBRE!L23+DICIEMBRE!L23</f>
        <v>0</v>
      </c>
      <c r="M23" s="808">
        <f>+'ENERO '!M23+FEBRERO!M23+MARZO!M23+ABRIL!M23+MAYO!M23+JUNIO!M23+JULIO!M23+AGOSTO!M23+SEPTIEMBRE!M23+OCTUBRE!M23+NOVIEMBRE!M23+DICIEMBRE!M23</f>
        <v>0</v>
      </c>
      <c r="N23" s="808">
        <f>+'ENERO '!N23+FEBRERO!N23+MARZO!N23+ABRIL!N23+MAYO!N23+JUNIO!N23+JULIO!N23+AGOSTO!N23+SEPTIEMBRE!N23+OCTUBRE!N23+NOVIEMBRE!N23+DICIEMBRE!N23</f>
        <v>0</v>
      </c>
      <c r="O23" s="808">
        <f>+'ENERO '!O23+FEBRERO!O23+MARZO!O23+ABRIL!O23+MAYO!O23+JUNIO!O23+JULIO!O23+AGOSTO!O23+SEPTIEMBRE!O23+OCTUBRE!O23+NOVIEMBRE!O23+DICIEMBRE!O23</f>
        <v>0</v>
      </c>
      <c r="P23" s="808">
        <f>+'ENERO '!P23+FEBRERO!P23+MARZO!P23+ABRIL!P23+MAYO!P23+JUNIO!P23+JULIO!P23+AGOSTO!P23+SEPTIEMBRE!P23+OCTUBRE!P23+NOVIEMBRE!P23+DICIEMBRE!P23</f>
        <v>0</v>
      </c>
      <c r="Q23" s="181" t="s">
        <v>75</v>
      </c>
      <c r="R23" s="141"/>
      <c r="S23" s="141"/>
      <c r="T23" s="141"/>
      <c r="U23" s="141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41"/>
      <c r="AH23" s="141"/>
      <c r="AI23" s="142"/>
      <c r="AJ23" s="142"/>
      <c r="AK23" s="142"/>
      <c r="AL23" s="142"/>
      <c r="AM23" s="186"/>
      <c r="AN23" s="142"/>
      <c r="AO23" s="142"/>
      <c r="AP23" s="141"/>
      <c r="AQ23" s="142"/>
      <c r="AR23" s="142"/>
      <c r="AS23" s="142"/>
      <c r="AT23" s="142"/>
      <c r="AU23" s="141"/>
      <c r="AV23" s="141"/>
      <c r="AW23" s="141"/>
      <c r="AX23" s="141"/>
      <c r="AY23" s="141"/>
      <c r="AZ23" s="141"/>
      <c r="BA23" s="182" t="s">
        <v>76</v>
      </c>
      <c r="BB23" s="182" t="s">
        <v>76</v>
      </c>
      <c r="BC23" s="142"/>
      <c r="BD23" s="142"/>
      <c r="BE23" s="141"/>
      <c r="BF23" s="142"/>
      <c r="BG23" s="142"/>
      <c r="BH23" s="152"/>
      <c r="BI23" s="142"/>
      <c r="BJ23" s="142"/>
      <c r="BK23" s="142"/>
      <c r="BL23" s="183">
        <v>0</v>
      </c>
      <c r="BM23" s="183">
        <v>0</v>
      </c>
      <c r="BN23" s="142"/>
      <c r="BO23" s="142"/>
      <c r="BP23" s="142"/>
    </row>
    <row r="24" spans="1:68" x14ac:dyDescent="0.25">
      <c r="A24" s="159" t="s">
        <v>27</v>
      </c>
      <c r="B24" s="808">
        <f>+'ENERO '!B24+FEBRERO!B24+MARZO!B24+ABRIL!B24+MAYO!B24+JUNIO!B24+JULIO!B24+AGOSTO!B24+SEPTIEMBRE!B24+OCTUBRE!B24+NOVIEMBRE!B24+DICIEMBRE!B24</f>
        <v>0</v>
      </c>
      <c r="C24" s="808">
        <f>+'ENERO '!C24+FEBRERO!C24+MARZO!C24+ABRIL!C24+MAYO!C24+JUNIO!C24+JULIO!C24+AGOSTO!C24+SEPTIEMBRE!C24+OCTUBRE!C24+NOVIEMBRE!C24+DICIEMBRE!C24</f>
        <v>0</v>
      </c>
      <c r="D24" s="808">
        <f>+'ENERO '!D24+FEBRERO!D24+MARZO!D24+ABRIL!D24+MAYO!D24+JUNIO!D24+JULIO!D24+AGOSTO!D24+SEPTIEMBRE!D24+OCTUBRE!D24+NOVIEMBRE!D24+DICIEMBRE!D24</f>
        <v>0</v>
      </c>
      <c r="E24" s="808">
        <f>+'ENERO '!E24+FEBRERO!E24+MARZO!E24+ABRIL!E24+MAYO!E24+JUNIO!E24+JULIO!E24+AGOSTO!E24+SEPTIEMBRE!E24+OCTUBRE!E24+NOVIEMBRE!E24+DICIEMBRE!E24</f>
        <v>0</v>
      </c>
      <c r="F24" s="808">
        <f>+'ENERO '!F24+FEBRERO!F24+MARZO!F24+ABRIL!F24+MAYO!F24+JUNIO!F24+JULIO!F24+AGOSTO!F24+SEPTIEMBRE!F24+OCTUBRE!F24+NOVIEMBRE!F24+DICIEMBRE!F24</f>
        <v>0</v>
      </c>
      <c r="G24" s="808">
        <f>+'ENERO '!G24+FEBRERO!G24+MARZO!G24+ABRIL!G24+MAYO!G24+JUNIO!G24+JULIO!G24+AGOSTO!G24+SEPTIEMBRE!G24+OCTUBRE!G24+NOVIEMBRE!G24+DICIEMBRE!G24</f>
        <v>0</v>
      </c>
      <c r="H24" s="808">
        <f>+'ENERO '!H24+FEBRERO!H24+MARZO!H24+ABRIL!H24+MAYO!H24+JUNIO!H24+JULIO!H24+AGOSTO!H24+SEPTIEMBRE!H24+OCTUBRE!H24+NOVIEMBRE!H24+DICIEMBRE!H24</f>
        <v>0</v>
      </c>
      <c r="I24" s="171"/>
      <c r="J24" s="808">
        <f>+'ENERO '!J24+FEBRERO!J24+MARZO!J24+ABRIL!J24+MAYO!J24+JUNIO!J24+JULIO!J24+AGOSTO!J24+SEPTIEMBRE!J24+OCTUBRE!J24+NOVIEMBRE!J24+DICIEMBRE!J24</f>
        <v>0</v>
      </c>
      <c r="K24" s="808">
        <f>+'ENERO '!K24+FEBRERO!K24+MARZO!K24+ABRIL!K24+MAYO!K24+JUNIO!K24+JULIO!K24+AGOSTO!K24+SEPTIEMBRE!K24+OCTUBRE!K24+NOVIEMBRE!K24+DICIEMBRE!K24</f>
        <v>0</v>
      </c>
      <c r="L24" s="808">
        <f>+'ENERO '!L24+FEBRERO!L24+MARZO!L24+ABRIL!L24+MAYO!L24+JUNIO!L24+JULIO!L24+AGOSTO!L24+SEPTIEMBRE!L24+OCTUBRE!L24+NOVIEMBRE!L24+DICIEMBRE!L24</f>
        <v>0</v>
      </c>
      <c r="M24" s="808">
        <f>+'ENERO '!M24+FEBRERO!M24+MARZO!M24+ABRIL!M24+MAYO!M24+JUNIO!M24+JULIO!M24+AGOSTO!M24+SEPTIEMBRE!M24+OCTUBRE!M24+NOVIEMBRE!M24+DICIEMBRE!M24</f>
        <v>0</v>
      </c>
      <c r="N24" s="808">
        <f>+'ENERO '!N24+FEBRERO!N24+MARZO!N24+ABRIL!N24+MAYO!N24+JUNIO!N24+JULIO!N24+AGOSTO!N24+SEPTIEMBRE!N24+OCTUBRE!N24+NOVIEMBRE!N24+DICIEMBRE!N24</f>
        <v>0</v>
      </c>
      <c r="O24" s="808">
        <f>+'ENERO '!O24+FEBRERO!O24+MARZO!O24+ABRIL!O24+MAYO!O24+JUNIO!O24+JULIO!O24+AGOSTO!O24+SEPTIEMBRE!O24+OCTUBRE!O24+NOVIEMBRE!O24+DICIEMBRE!O24</f>
        <v>0</v>
      </c>
      <c r="P24" s="808">
        <f>+'ENERO '!P24+FEBRERO!P24+MARZO!P24+ABRIL!P24+MAYO!P24+JUNIO!P24+JULIO!P24+AGOSTO!P24+SEPTIEMBRE!P24+OCTUBRE!P24+NOVIEMBRE!P24+DICIEMBRE!P24</f>
        <v>0</v>
      </c>
      <c r="Q24" s="181" t="s">
        <v>75</v>
      </c>
      <c r="R24" s="141"/>
      <c r="S24" s="141"/>
      <c r="T24" s="141"/>
      <c r="U24" s="141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41"/>
      <c r="AH24" s="141"/>
      <c r="AI24" s="142"/>
      <c r="AJ24" s="142"/>
      <c r="AK24" s="142"/>
      <c r="AL24" s="142"/>
      <c r="AM24" s="186"/>
      <c r="AN24" s="142"/>
      <c r="AO24" s="142"/>
      <c r="AP24" s="141"/>
      <c r="AQ24" s="142"/>
      <c r="AR24" s="142"/>
      <c r="AS24" s="142"/>
      <c r="AT24" s="142"/>
      <c r="AU24" s="141"/>
      <c r="AV24" s="141"/>
      <c r="AW24" s="141"/>
      <c r="AX24" s="141"/>
      <c r="AY24" s="141"/>
      <c r="AZ24" s="141"/>
      <c r="BA24" s="182" t="s">
        <v>76</v>
      </c>
      <c r="BB24" s="182" t="s">
        <v>76</v>
      </c>
      <c r="BC24" s="142"/>
      <c r="BD24" s="142"/>
      <c r="BE24" s="141"/>
      <c r="BF24" s="142"/>
      <c r="BG24" s="142"/>
      <c r="BH24" s="152"/>
      <c r="BI24" s="142"/>
      <c r="BJ24" s="142"/>
      <c r="BK24" s="142"/>
      <c r="BL24" s="183">
        <v>0</v>
      </c>
      <c r="BM24" s="183">
        <v>0</v>
      </c>
      <c r="BN24" s="142"/>
      <c r="BO24" s="142"/>
      <c r="BP24" s="142"/>
    </row>
    <row r="25" spans="1:68" x14ac:dyDescent="0.25">
      <c r="A25" s="159" t="s">
        <v>28</v>
      </c>
      <c r="B25" s="808">
        <f>+'ENERO '!B25+FEBRERO!B25+MARZO!B25+ABRIL!B25+MAYO!B25+JUNIO!B25+JULIO!B25+AGOSTO!B25+SEPTIEMBRE!B25+OCTUBRE!B25+NOVIEMBRE!B25+DICIEMBRE!B25</f>
        <v>0</v>
      </c>
      <c r="C25" s="808">
        <f>+'ENERO '!C25+FEBRERO!C25+MARZO!C25+ABRIL!C25+MAYO!C25+JUNIO!C25+JULIO!C25+AGOSTO!C25+SEPTIEMBRE!C25+OCTUBRE!C25+NOVIEMBRE!C25+DICIEMBRE!C25</f>
        <v>0</v>
      </c>
      <c r="D25" s="808">
        <f>+'ENERO '!D25+FEBRERO!D25+MARZO!D25+ABRIL!D25+MAYO!D25+JUNIO!D25+JULIO!D25+AGOSTO!D25+SEPTIEMBRE!D25+OCTUBRE!D25+NOVIEMBRE!D25+DICIEMBRE!D25</f>
        <v>0</v>
      </c>
      <c r="E25" s="808">
        <f>+'ENERO '!E25+FEBRERO!E25+MARZO!E25+ABRIL!E25+MAYO!E25+JUNIO!E25+JULIO!E25+AGOSTO!E25+SEPTIEMBRE!E25+OCTUBRE!E25+NOVIEMBRE!E25+DICIEMBRE!E25</f>
        <v>0</v>
      </c>
      <c r="F25" s="808">
        <f>+'ENERO '!F25+FEBRERO!F25+MARZO!F25+ABRIL!F25+MAYO!F25+JUNIO!F25+JULIO!F25+AGOSTO!F25+SEPTIEMBRE!F25+OCTUBRE!F25+NOVIEMBRE!F25+DICIEMBRE!F25</f>
        <v>0</v>
      </c>
      <c r="G25" s="808">
        <f>+'ENERO '!G25+FEBRERO!G25+MARZO!G25+ABRIL!G25+MAYO!G25+JUNIO!G25+JULIO!G25+AGOSTO!G25+SEPTIEMBRE!G25+OCTUBRE!G25+NOVIEMBRE!G25+DICIEMBRE!G25</f>
        <v>0</v>
      </c>
      <c r="H25" s="808">
        <f>+'ENERO '!H25+FEBRERO!H25+MARZO!H25+ABRIL!H25+MAYO!H25+JUNIO!H25+JULIO!H25+AGOSTO!H25+SEPTIEMBRE!H25+OCTUBRE!H25+NOVIEMBRE!H25+DICIEMBRE!H25</f>
        <v>0</v>
      </c>
      <c r="I25" s="171"/>
      <c r="J25" s="808">
        <f>+'ENERO '!J25+FEBRERO!J25+MARZO!J25+ABRIL!J25+MAYO!J25+JUNIO!J25+JULIO!J25+AGOSTO!J25+SEPTIEMBRE!J25+OCTUBRE!J25+NOVIEMBRE!J25+DICIEMBRE!J25</f>
        <v>0</v>
      </c>
      <c r="K25" s="808">
        <f>+'ENERO '!K25+FEBRERO!K25+MARZO!K25+ABRIL!K25+MAYO!K25+JUNIO!K25+JULIO!K25+AGOSTO!K25+SEPTIEMBRE!K25+OCTUBRE!K25+NOVIEMBRE!K25+DICIEMBRE!K25</f>
        <v>0</v>
      </c>
      <c r="L25" s="808">
        <f>+'ENERO '!L25+FEBRERO!L25+MARZO!L25+ABRIL!L25+MAYO!L25+JUNIO!L25+JULIO!L25+AGOSTO!L25+SEPTIEMBRE!L25+OCTUBRE!L25+NOVIEMBRE!L25+DICIEMBRE!L25</f>
        <v>0</v>
      </c>
      <c r="M25" s="808">
        <f>+'ENERO '!M25+FEBRERO!M25+MARZO!M25+ABRIL!M25+MAYO!M25+JUNIO!M25+JULIO!M25+AGOSTO!M25+SEPTIEMBRE!M25+OCTUBRE!M25+NOVIEMBRE!M25+DICIEMBRE!M25</f>
        <v>0</v>
      </c>
      <c r="N25" s="808">
        <f>+'ENERO '!N25+FEBRERO!N25+MARZO!N25+ABRIL!N25+MAYO!N25+JUNIO!N25+JULIO!N25+AGOSTO!N25+SEPTIEMBRE!N25+OCTUBRE!N25+NOVIEMBRE!N25+DICIEMBRE!N25</f>
        <v>0</v>
      </c>
      <c r="O25" s="808">
        <f>+'ENERO '!O25+FEBRERO!O25+MARZO!O25+ABRIL!O25+MAYO!O25+JUNIO!O25+JULIO!O25+AGOSTO!O25+SEPTIEMBRE!O25+OCTUBRE!O25+NOVIEMBRE!O25+DICIEMBRE!O25</f>
        <v>0</v>
      </c>
      <c r="P25" s="808">
        <f>+'ENERO '!P25+FEBRERO!P25+MARZO!P25+ABRIL!P25+MAYO!P25+JUNIO!P25+JULIO!P25+AGOSTO!P25+SEPTIEMBRE!P25+OCTUBRE!P25+NOVIEMBRE!P25+DICIEMBRE!P25</f>
        <v>0</v>
      </c>
      <c r="Q25" s="181" t="s">
        <v>75</v>
      </c>
      <c r="R25" s="141"/>
      <c r="S25" s="141"/>
      <c r="T25" s="141"/>
      <c r="U25" s="141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41"/>
      <c r="AH25" s="141"/>
      <c r="AI25" s="142"/>
      <c r="AJ25" s="142"/>
      <c r="AK25" s="142"/>
      <c r="AL25" s="142"/>
      <c r="AM25" s="186"/>
      <c r="AN25" s="142"/>
      <c r="AO25" s="142"/>
      <c r="AP25" s="141"/>
      <c r="AQ25" s="142"/>
      <c r="AR25" s="142"/>
      <c r="AS25" s="142"/>
      <c r="AT25" s="142"/>
      <c r="AU25" s="141"/>
      <c r="AV25" s="141"/>
      <c r="AW25" s="141"/>
      <c r="AX25" s="141"/>
      <c r="AY25" s="141"/>
      <c r="AZ25" s="141"/>
      <c r="BA25" s="182" t="s">
        <v>76</v>
      </c>
      <c r="BB25" s="182" t="s">
        <v>76</v>
      </c>
      <c r="BC25" s="142"/>
      <c r="BD25" s="142"/>
      <c r="BE25" s="141"/>
      <c r="BF25" s="142"/>
      <c r="BG25" s="142"/>
      <c r="BH25" s="152"/>
      <c r="BI25" s="142"/>
      <c r="BJ25" s="142"/>
      <c r="BK25" s="142"/>
      <c r="BL25" s="183">
        <v>0</v>
      </c>
      <c r="BM25" s="183">
        <v>0</v>
      </c>
      <c r="BN25" s="142"/>
      <c r="BO25" s="142"/>
      <c r="BP25" s="142"/>
    </row>
    <row r="26" spans="1:68" x14ac:dyDescent="0.25">
      <c r="A26" s="168" t="s">
        <v>29</v>
      </c>
      <c r="B26" s="808">
        <f>+'ENERO '!B26+FEBRERO!B26+MARZO!B26+ABRIL!B26+MAYO!B26+JUNIO!B26+JULIO!B26+AGOSTO!B26+SEPTIEMBRE!B26+OCTUBRE!B26+NOVIEMBRE!B26+DICIEMBRE!B26</f>
        <v>0</v>
      </c>
      <c r="C26" s="808">
        <f>+'ENERO '!C26+FEBRERO!C26+MARZO!C26+ABRIL!C26+MAYO!C26+JUNIO!C26+JULIO!C26+AGOSTO!C26+SEPTIEMBRE!C26+OCTUBRE!C26+NOVIEMBRE!C26+DICIEMBRE!C26</f>
        <v>0</v>
      </c>
      <c r="D26" s="808">
        <f>+'ENERO '!D26+FEBRERO!D26+MARZO!D26+ABRIL!D26+MAYO!D26+JUNIO!D26+JULIO!D26+AGOSTO!D26+SEPTIEMBRE!D26+OCTUBRE!D26+NOVIEMBRE!D26+DICIEMBRE!D26</f>
        <v>0</v>
      </c>
      <c r="E26" s="808">
        <f>+'ENERO '!E26+FEBRERO!E26+MARZO!E26+ABRIL!E26+MAYO!E26+JUNIO!E26+JULIO!E26+AGOSTO!E26+SEPTIEMBRE!E26+OCTUBRE!E26+NOVIEMBRE!E26+DICIEMBRE!E26</f>
        <v>0</v>
      </c>
      <c r="F26" s="808">
        <f>+'ENERO '!F26+FEBRERO!F26+MARZO!F26+ABRIL!F26+MAYO!F26+JUNIO!F26+JULIO!F26+AGOSTO!F26+SEPTIEMBRE!F26+OCTUBRE!F26+NOVIEMBRE!F26+DICIEMBRE!F26</f>
        <v>0</v>
      </c>
      <c r="G26" s="808">
        <f>+'ENERO '!G26+FEBRERO!G26+MARZO!G26+ABRIL!G26+MAYO!G26+JUNIO!G26+JULIO!G26+AGOSTO!G26+SEPTIEMBRE!G26+OCTUBRE!G26+NOVIEMBRE!G26+DICIEMBRE!G26</f>
        <v>0</v>
      </c>
      <c r="H26" s="808">
        <f>+'ENERO '!H26+FEBRERO!H26+MARZO!H26+ABRIL!H26+MAYO!H26+JUNIO!H26+JULIO!H26+AGOSTO!H26+SEPTIEMBRE!H26+OCTUBRE!H26+NOVIEMBRE!H26+DICIEMBRE!H26</f>
        <v>0</v>
      </c>
      <c r="I26" s="171"/>
      <c r="J26" s="808">
        <f>+'ENERO '!J26+FEBRERO!J26+MARZO!J26+ABRIL!J26+MAYO!J26+JUNIO!J26+JULIO!J26+AGOSTO!J26+SEPTIEMBRE!J26+OCTUBRE!J26+NOVIEMBRE!J26+DICIEMBRE!J26</f>
        <v>0</v>
      </c>
      <c r="K26" s="808">
        <f>+'ENERO '!K26+FEBRERO!K26+MARZO!K26+ABRIL!K26+MAYO!K26+JUNIO!K26+JULIO!K26+AGOSTO!K26+SEPTIEMBRE!K26+OCTUBRE!K26+NOVIEMBRE!K26+DICIEMBRE!K26</f>
        <v>0</v>
      </c>
      <c r="L26" s="808">
        <f>+'ENERO '!L26+FEBRERO!L26+MARZO!L26+ABRIL!L26+MAYO!L26+JUNIO!L26+JULIO!L26+AGOSTO!L26+SEPTIEMBRE!L26+OCTUBRE!L26+NOVIEMBRE!L26+DICIEMBRE!L26</f>
        <v>0</v>
      </c>
      <c r="M26" s="808">
        <f>+'ENERO '!M26+FEBRERO!M26+MARZO!M26+ABRIL!M26+MAYO!M26+JUNIO!M26+JULIO!M26+AGOSTO!M26+SEPTIEMBRE!M26+OCTUBRE!M26+NOVIEMBRE!M26+DICIEMBRE!M26</f>
        <v>0</v>
      </c>
      <c r="N26" s="808">
        <f>+'ENERO '!N26+FEBRERO!N26+MARZO!N26+ABRIL!N26+MAYO!N26+JUNIO!N26+JULIO!N26+AGOSTO!N26+SEPTIEMBRE!N26+OCTUBRE!N26+NOVIEMBRE!N26+DICIEMBRE!N26</f>
        <v>0</v>
      </c>
      <c r="O26" s="808">
        <f>+'ENERO '!O26+FEBRERO!O26+MARZO!O26+ABRIL!O26+MAYO!O26+JUNIO!O26+JULIO!O26+AGOSTO!O26+SEPTIEMBRE!O26+OCTUBRE!O26+NOVIEMBRE!O26+DICIEMBRE!O26</f>
        <v>0</v>
      </c>
      <c r="P26" s="808">
        <f>+'ENERO '!P26+FEBRERO!P26+MARZO!P26+ABRIL!P26+MAYO!P26+JUNIO!P26+JULIO!P26+AGOSTO!P26+SEPTIEMBRE!P26+OCTUBRE!P26+NOVIEMBRE!P26+DICIEMBRE!P26</f>
        <v>0</v>
      </c>
      <c r="Q26" s="181" t="s">
        <v>75</v>
      </c>
      <c r="R26" s="141"/>
      <c r="S26" s="141"/>
      <c r="T26" s="141"/>
      <c r="U26" s="141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41"/>
      <c r="AH26" s="141"/>
      <c r="AI26" s="142"/>
      <c r="AJ26" s="142"/>
      <c r="AK26" s="142"/>
      <c r="AL26" s="142"/>
      <c r="AM26" s="186"/>
      <c r="AN26" s="142"/>
      <c r="AO26" s="142"/>
      <c r="AP26" s="141"/>
      <c r="AQ26" s="142"/>
      <c r="AR26" s="142"/>
      <c r="AS26" s="142"/>
      <c r="AT26" s="142"/>
      <c r="AU26" s="141"/>
      <c r="AV26" s="141"/>
      <c r="AW26" s="141"/>
      <c r="AX26" s="141"/>
      <c r="AY26" s="141"/>
      <c r="AZ26" s="141"/>
      <c r="BA26" s="182" t="s">
        <v>76</v>
      </c>
      <c r="BB26" s="182" t="s">
        <v>76</v>
      </c>
      <c r="BC26" s="142"/>
      <c r="BD26" s="142"/>
      <c r="BE26" s="141"/>
      <c r="BF26" s="142"/>
      <c r="BG26" s="142"/>
      <c r="BH26" s="152"/>
      <c r="BI26" s="142"/>
      <c r="BJ26" s="142"/>
      <c r="BK26" s="142"/>
      <c r="BL26" s="183">
        <v>0</v>
      </c>
      <c r="BM26" s="183">
        <v>0</v>
      </c>
      <c r="BN26" s="142"/>
      <c r="BO26" s="142"/>
      <c r="BP26" s="142"/>
    </row>
    <row r="27" spans="1:68" x14ac:dyDescent="0.25">
      <c r="A27" s="164" t="s">
        <v>30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50"/>
      <c r="L27" s="150"/>
      <c r="M27" s="150"/>
      <c r="N27" s="150"/>
      <c r="O27" s="150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76"/>
      <c r="AK27" s="141"/>
      <c r="AL27" s="142"/>
      <c r="AM27" s="186"/>
      <c r="AN27" s="142"/>
      <c r="AO27" s="142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5"/>
      <c r="BK27" s="141"/>
      <c r="BL27" s="141"/>
      <c r="BM27" s="141"/>
      <c r="BN27" s="141"/>
      <c r="BO27" s="141"/>
      <c r="BP27" s="141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1"/>
      <c r="AK28" s="141"/>
      <c r="AL28" s="142"/>
      <c r="AM28" s="186"/>
      <c r="AN28" s="142"/>
      <c r="AO28" s="142"/>
      <c r="AP28" s="141"/>
      <c r="AQ28" s="142"/>
      <c r="AR28" s="142"/>
      <c r="AS28" s="142"/>
      <c r="AT28" s="142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2"/>
      <c r="BF28" s="142"/>
      <c r="BG28" s="142"/>
      <c r="BH28" s="142"/>
      <c r="BI28" s="142"/>
      <c r="BJ28" s="142"/>
      <c r="BK28" s="152"/>
      <c r="BL28" s="142"/>
      <c r="BM28" s="142"/>
      <c r="BN28" s="142"/>
      <c r="BO28" s="142"/>
      <c r="BP28" s="142"/>
    </row>
    <row r="29" spans="1:68" x14ac:dyDescent="0.25">
      <c r="A29" s="928"/>
      <c r="B29" s="929"/>
      <c r="C29" s="149" t="s">
        <v>37</v>
      </c>
      <c r="D29" s="151" t="s">
        <v>38</v>
      </c>
      <c r="E29" s="167" t="s">
        <v>39</v>
      </c>
      <c r="F29" s="149" t="s">
        <v>37</v>
      </c>
      <c r="G29" s="151" t="s">
        <v>38</v>
      </c>
      <c r="H29" s="167" t="s">
        <v>39</v>
      </c>
      <c r="I29" s="149" t="s">
        <v>37</v>
      </c>
      <c r="J29" s="151" t="s">
        <v>38</v>
      </c>
      <c r="K29" s="167" t="s">
        <v>39</v>
      </c>
      <c r="L29" s="149" t="s">
        <v>37</v>
      </c>
      <c r="M29" s="151" t="s">
        <v>38</v>
      </c>
      <c r="N29" s="167" t="s">
        <v>39</v>
      </c>
      <c r="O29" s="149" t="s">
        <v>37</v>
      </c>
      <c r="P29" s="151" t="s">
        <v>38</v>
      </c>
      <c r="Q29" s="167" t="s">
        <v>39</v>
      </c>
      <c r="R29" s="141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72"/>
      <c r="AK29" s="172"/>
      <c r="AL29" s="142"/>
      <c r="AM29" s="186"/>
      <c r="AN29" s="142"/>
      <c r="AO29" s="142"/>
      <c r="AP29" s="141"/>
      <c r="AQ29" s="142"/>
      <c r="AR29" s="142"/>
      <c r="AS29" s="142"/>
      <c r="AT29" s="142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2"/>
      <c r="BF29" s="142"/>
      <c r="BG29" s="142"/>
      <c r="BH29" s="142"/>
      <c r="BI29" s="142"/>
      <c r="BJ29" s="142"/>
      <c r="BK29" s="152"/>
      <c r="BL29" s="142"/>
      <c r="BM29" s="142"/>
      <c r="BN29" s="142"/>
      <c r="BO29" s="142"/>
      <c r="BP29" s="142"/>
    </row>
    <row r="30" spans="1:68" x14ac:dyDescent="0.25">
      <c r="A30" s="921" t="s">
        <v>40</v>
      </c>
      <c r="B30" s="922"/>
      <c r="C30" s="808">
        <f>+'ENERO '!C30+FEBRERO!C30+MARZO!C30+ABRIL!C30+MAYO!C30+JUNIO!C30+JULIO!C30+AGOSTO!C30+SEPTIEMBRE!C30+OCTUBRE!C30+NOVIEMBRE!C30+DICIEMBRE!C30</f>
        <v>0</v>
      </c>
      <c r="D30" s="808">
        <f>+'ENERO '!D30+FEBRERO!D30+MARZO!D30+ABRIL!D30+MAYO!D30+JUNIO!D30+JULIO!D30+AGOSTO!D30+SEPTIEMBRE!D30+OCTUBRE!D30+NOVIEMBRE!D30+DICIEMBRE!D30</f>
        <v>0</v>
      </c>
      <c r="E30" s="808">
        <f>+'ENERO '!E30+FEBRERO!E30+MARZO!E30+ABRIL!E30+MAYO!E30+JUNIO!E30+JULIO!E30+AGOSTO!E30+SEPTIEMBRE!E30+OCTUBRE!E30+NOVIEMBRE!E30+DICIEMBRE!E30</f>
        <v>0</v>
      </c>
      <c r="F30" s="808">
        <f>+'ENERO '!F30+FEBRERO!F30+MARZO!F30+ABRIL!F30+MAYO!F30+JUNIO!F30+JULIO!F30+AGOSTO!F30+SEPTIEMBRE!F30+OCTUBRE!F30+NOVIEMBRE!F30+DICIEMBRE!F30</f>
        <v>0</v>
      </c>
      <c r="G30" s="808">
        <f>+'ENERO '!G30+FEBRERO!G30+MARZO!G30+ABRIL!G30+MAYO!G30+JUNIO!G30+JULIO!G30+AGOSTO!G30+SEPTIEMBRE!G30+OCTUBRE!G30+NOVIEMBRE!G30+DICIEMBRE!G30</f>
        <v>0</v>
      </c>
      <c r="H30" s="808">
        <f>+'ENERO '!H30+FEBRERO!H30+MARZO!H30+ABRIL!H30+MAYO!H30+JUNIO!H30+JULIO!H30+AGOSTO!H30+SEPTIEMBRE!H30+OCTUBRE!H30+NOVIEMBRE!H30+DICIEMBRE!H30</f>
        <v>0</v>
      </c>
      <c r="I30" s="808">
        <f>+'ENERO '!I30+FEBRERO!I30+MARZO!I30+ABRIL!I30+MAYO!I30+JUNIO!I30+JULIO!I30+AGOSTO!I30+SEPTIEMBRE!I30+OCTUBRE!I30+NOVIEMBRE!I30+DICIEMBRE!I30</f>
        <v>0</v>
      </c>
      <c r="J30" s="808">
        <f>+'ENERO '!J30+FEBRERO!J30+MARZO!J30+ABRIL!J30+MAYO!J30+JUNIO!J30+JULIO!J30+AGOSTO!J30+SEPTIEMBRE!J30+OCTUBRE!J30+NOVIEMBRE!J30+DICIEMBRE!J30</f>
        <v>0</v>
      </c>
      <c r="K30" s="808">
        <f>+'ENERO '!K30+FEBRERO!K30+MARZO!K30+ABRIL!K30+MAYO!K30+JUNIO!K30+JULIO!K30+AGOSTO!K30+SEPTIEMBRE!K30+OCTUBRE!K30+NOVIEMBRE!K30+DICIEMBRE!K30</f>
        <v>0</v>
      </c>
      <c r="L30" s="808">
        <f>+'ENERO '!L30+FEBRERO!L30+MARZO!L30+ABRIL!L30+MAYO!L30+JUNIO!L30+JULIO!L30+AGOSTO!L30+SEPTIEMBRE!L30+OCTUBRE!L30+NOVIEMBRE!L30+DICIEMBRE!L30</f>
        <v>0</v>
      </c>
      <c r="M30" s="808">
        <f>+'ENERO '!M30+FEBRERO!M30+MARZO!M30+ABRIL!M30+MAYO!M30+JUNIO!M30+JULIO!M30+AGOSTO!M30+SEPTIEMBRE!M30+OCTUBRE!M30+NOVIEMBRE!M30+DICIEMBRE!M30</f>
        <v>0</v>
      </c>
      <c r="N30" s="808">
        <f>+'ENERO '!N30+FEBRERO!N30+MARZO!N30+ABRIL!N30+MAYO!N30+JUNIO!N30+JULIO!N30+AGOSTO!N30+SEPTIEMBRE!N30+OCTUBRE!N30+NOVIEMBRE!N30+DICIEMBRE!N30</f>
        <v>0</v>
      </c>
      <c r="O30" s="808">
        <f>+'ENERO '!O30+FEBRERO!O30+MARZO!O30+ABRIL!O30+MAYO!O30+JUNIO!O30+JULIO!O30+AGOSTO!O30+SEPTIEMBRE!O30+OCTUBRE!O30+NOVIEMBRE!O30+DICIEMBRE!O30</f>
        <v>0</v>
      </c>
      <c r="P30" s="808">
        <f>+'ENERO '!P30+FEBRERO!P30+MARZO!P30+ABRIL!P30+MAYO!P30+JUNIO!P30+JULIO!P30+AGOSTO!P30+SEPTIEMBRE!P30+OCTUBRE!P30+NOVIEMBRE!P30+DICIEMBRE!P30</f>
        <v>0</v>
      </c>
      <c r="Q30" s="808">
        <f>+'ENERO '!Q30+FEBRERO!Q30+MARZO!Q30+ABRIL!Q30+MAYO!Q30+JUNIO!Q30+JULIO!Q30+AGOSTO!Q30+SEPTIEMBRE!Q30+OCTUBRE!Q30+NOVIEMBRE!Q30+DICIEMBRE!Q30</f>
        <v>0</v>
      </c>
      <c r="R30" s="181" t="s">
        <v>77</v>
      </c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72"/>
      <c r="AK30" s="172"/>
      <c r="AL30" s="142"/>
      <c r="AM30" s="186"/>
      <c r="AN30" s="142"/>
      <c r="AO30" s="142"/>
      <c r="AP30" s="141"/>
      <c r="AQ30" s="142"/>
      <c r="AR30" s="142"/>
      <c r="AS30" s="142"/>
      <c r="AT30" s="142"/>
      <c r="AU30" s="141"/>
      <c r="AV30" s="141"/>
      <c r="AW30" s="141"/>
      <c r="AX30" s="141"/>
      <c r="AY30" s="141"/>
      <c r="AZ30" s="141"/>
      <c r="BA30" s="182" t="s">
        <v>76</v>
      </c>
      <c r="BB30" s="182" t="s">
        <v>76</v>
      </c>
      <c r="BC30" s="182" t="s">
        <v>76</v>
      </c>
      <c r="BD30" s="182" t="s">
        <v>76</v>
      </c>
      <c r="BE30" s="182" t="s">
        <v>76</v>
      </c>
      <c r="BF30" s="142"/>
      <c r="BG30" s="142"/>
      <c r="BH30" s="142"/>
      <c r="BI30" s="142"/>
      <c r="BJ30" s="142"/>
      <c r="BK30" s="152"/>
      <c r="BL30" s="189">
        <v>0</v>
      </c>
      <c r="BM30" s="189">
        <v>0</v>
      </c>
      <c r="BN30" s="189">
        <v>0</v>
      </c>
      <c r="BO30" s="189">
        <v>0</v>
      </c>
      <c r="BP30" s="189">
        <v>0</v>
      </c>
    </row>
    <row r="31" spans="1:68" ht="21" x14ac:dyDescent="0.25">
      <c r="A31" s="930" t="s">
        <v>41</v>
      </c>
      <c r="B31" s="178" t="s">
        <v>42</v>
      </c>
      <c r="C31" s="808">
        <f>+'ENERO '!C31+FEBRERO!C31+MARZO!C31+ABRIL!C31+MAYO!C31+JUNIO!C31+JULIO!C31+AGOSTO!C31+SEPTIEMBRE!C31+OCTUBRE!C31+NOVIEMBRE!C31+DICIEMBRE!C31</f>
        <v>0</v>
      </c>
      <c r="D31" s="808">
        <f>+'ENERO '!D31+FEBRERO!D31+MARZO!D31+ABRIL!D31+MAYO!D31+JUNIO!D31+JULIO!D31+AGOSTO!D31+SEPTIEMBRE!D31+OCTUBRE!D31+NOVIEMBRE!D31+DICIEMBRE!D31</f>
        <v>0</v>
      </c>
      <c r="E31" s="808">
        <f>+'ENERO '!E31+FEBRERO!E31+MARZO!E31+ABRIL!E31+MAYO!E31+JUNIO!E31+JULIO!E31+AGOSTO!E31+SEPTIEMBRE!E31+OCTUBRE!E31+NOVIEMBRE!E31+DICIEMBRE!E31</f>
        <v>0</v>
      </c>
      <c r="F31" s="808">
        <f>+'ENERO '!F31+FEBRERO!F31+MARZO!F31+ABRIL!F31+MAYO!F31+JUNIO!F31+JULIO!F31+AGOSTO!F31+SEPTIEMBRE!F31+OCTUBRE!F31+NOVIEMBRE!F31+DICIEMBRE!F31</f>
        <v>0</v>
      </c>
      <c r="G31" s="808">
        <f>+'ENERO '!G31+FEBRERO!G31+MARZO!G31+ABRIL!G31+MAYO!G31+JUNIO!G31+JULIO!G31+AGOSTO!G31+SEPTIEMBRE!G31+OCTUBRE!G31+NOVIEMBRE!G31+DICIEMBRE!G31</f>
        <v>0</v>
      </c>
      <c r="H31" s="808">
        <f>+'ENERO '!H31+FEBRERO!H31+MARZO!H31+ABRIL!H31+MAYO!H31+JUNIO!H31+JULIO!H31+AGOSTO!H31+SEPTIEMBRE!H31+OCTUBRE!H31+NOVIEMBRE!H31+DICIEMBRE!H31</f>
        <v>0</v>
      </c>
      <c r="I31" s="808">
        <f>+'ENERO '!I31+FEBRERO!I31+MARZO!I31+ABRIL!I31+MAYO!I31+JUNIO!I31+JULIO!I31+AGOSTO!I31+SEPTIEMBRE!I31+OCTUBRE!I31+NOVIEMBRE!I31+DICIEMBRE!I31</f>
        <v>0</v>
      </c>
      <c r="J31" s="808">
        <f>+'ENERO '!J31+FEBRERO!J31+MARZO!J31+ABRIL!J31+MAYO!J31+JUNIO!J31+JULIO!J31+AGOSTO!J31+SEPTIEMBRE!J31+OCTUBRE!J31+NOVIEMBRE!J31+DICIEMBRE!J31</f>
        <v>0</v>
      </c>
      <c r="K31" s="808">
        <f>+'ENERO '!K31+FEBRERO!K31+MARZO!K31+ABRIL!K31+MAYO!K31+JUNIO!K31+JULIO!K31+AGOSTO!K31+SEPTIEMBRE!K31+OCTUBRE!K31+NOVIEMBRE!K31+DICIEMBRE!K31</f>
        <v>0</v>
      </c>
      <c r="L31" s="808">
        <f>+'ENERO '!L31+FEBRERO!L31+MARZO!L31+ABRIL!L31+MAYO!L31+JUNIO!L31+JULIO!L31+AGOSTO!L31+SEPTIEMBRE!L31+OCTUBRE!L31+NOVIEMBRE!L31+DICIEMBRE!L31</f>
        <v>0</v>
      </c>
      <c r="M31" s="808">
        <f>+'ENERO '!M31+FEBRERO!M31+MARZO!M31+ABRIL!M31+MAYO!M31+JUNIO!M31+JULIO!M31+AGOSTO!M31+SEPTIEMBRE!M31+OCTUBRE!M31+NOVIEMBRE!M31+DICIEMBRE!M31</f>
        <v>0</v>
      </c>
      <c r="N31" s="808">
        <f>+'ENERO '!N31+FEBRERO!N31+MARZO!N31+ABRIL!N31+MAYO!N31+JUNIO!N31+JULIO!N31+AGOSTO!N31+SEPTIEMBRE!N31+OCTUBRE!N31+NOVIEMBRE!N31+DICIEMBRE!N31</f>
        <v>0</v>
      </c>
      <c r="O31" s="808">
        <f>+'ENERO '!O31+FEBRERO!O31+MARZO!O31+ABRIL!O31+MAYO!O31+JUNIO!O31+JULIO!O31+AGOSTO!O31+SEPTIEMBRE!O31+OCTUBRE!O31+NOVIEMBRE!O31+DICIEMBRE!O31</f>
        <v>0</v>
      </c>
      <c r="P31" s="808">
        <f>+'ENERO '!P31+FEBRERO!P31+MARZO!P31+ABRIL!P31+MAYO!P31+JUNIO!P31+JULIO!P31+AGOSTO!P31+SEPTIEMBRE!P31+OCTUBRE!P31+NOVIEMBRE!P31+DICIEMBRE!P31</f>
        <v>0</v>
      </c>
      <c r="Q31" s="808">
        <f>+'ENERO '!Q31+FEBRERO!Q31+MARZO!Q31+ABRIL!Q31+MAYO!Q31+JUNIO!Q31+JULIO!Q31+AGOSTO!Q31+SEPTIEMBRE!Q31+OCTUBRE!Q31+NOVIEMBRE!Q31+DICIEMBRE!Q31</f>
        <v>0</v>
      </c>
      <c r="R31" s="181" t="s">
        <v>77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72"/>
      <c r="AK31" s="172"/>
      <c r="AL31" s="142"/>
      <c r="AM31" s="186"/>
      <c r="AN31" s="142"/>
      <c r="AO31" s="142"/>
      <c r="AP31" s="141"/>
      <c r="AQ31" s="142"/>
      <c r="AR31" s="142"/>
      <c r="AS31" s="142"/>
      <c r="AT31" s="142"/>
      <c r="AU31" s="141"/>
      <c r="AV31" s="141"/>
      <c r="AW31" s="141"/>
      <c r="AX31" s="141"/>
      <c r="AY31" s="141"/>
      <c r="AZ31" s="141"/>
      <c r="BA31" s="182" t="s">
        <v>76</v>
      </c>
      <c r="BB31" s="182" t="s">
        <v>76</v>
      </c>
      <c r="BC31" s="182" t="s">
        <v>76</v>
      </c>
      <c r="BD31" s="182" t="s">
        <v>76</v>
      </c>
      <c r="BE31" s="182" t="s">
        <v>76</v>
      </c>
      <c r="BF31" s="142"/>
      <c r="BG31" s="142"/>
      <c r="BH31" s="142"/>
      <c r="BI31" s="142"/>
      <c r="BJ31" s="142"/>
      <c r="BK31" s="152"/>
      <c r="BL31" s="189">
        <v>0</v>
      </c>
      <c r="BM31" s="189">
        <v>0</v>
      </c>
      <c r="BN31" s="189">
        <v>0</v>
      </c>
      <c r="BO31" s="189">
        <v>0</v>
      </c>
      <c r="BP31" s="189">
        <v>0</v>
      </c>
    </row>
    <row r="32" spans="1:68" ht="21" x14ac:dyDescent="0.25">
      <c r="A32" s="930"/>
      <c r="B32" s="178" t="s">
        <v>43</v>
      </c>
      <c r="C32" s="808">
        <f>+'ENERO '!C32+FEBRERO!C32+MARZO!C32+ABRIL!C32+MAYO!C32+JUNIO!C32+JULIO!C32+AGOSTO!C32+SEPTIEMBRE!C32+OCTUBRE!C32+NOVIEMBRE!C32+DICIEMBRE!C32</f>
        <v>0</v>
      </c>
      <c r="D32" s="808">
        <f>+'ENERO '!D32+FEBRERO!D32+MARZO!D32+ABRIL!D32+MAYO!D32+JUNIO!D32+JULIO!D32+AGOSTO!D32+SEPTIEMBRE!D32+OCTUBRE!D32+NOVIEMBRE!D32+DICIEMBRE!D32</f>
        <v>0</v>
      </c>
      <c r="E32" s="808">
        <f>+'ENERO '!E32+FEBRERO!E32+MARZO!E32+ABRIL!E32+MAYO!E32+JUNIO!E32+JULIO!E32+AGOSTO!E32+SEPTIEMBRE!E32+OCTUBRE!E32+NOVIEMBRE!E32+DICIEMBRE!E32</f>
        <v>0</v>
      </c>
      <c r="F32" s="808">
        <f>+'ENERO '!F32+FEBRERO!F32+MARZO!F32+ABRIL!F32+MAYO!F32+JUNIO!F32+JULIO!F32+AGOSTO!F32+SEPTIEMBRE!F32+OCTUBRE!F32+NOVIEMBRE!F32+DICIEMBRE!F32</f>
        <v>0</v>
      </c>
      <c r="G32" s="808">
        <f>+'ENERO '!G32+FEBRERO!G32+MARZO!G32+ABRIL!G32+MAYO!G32+JUNIO!G32+JULIO!G32+AGOSTO!G32+SEPTIEMBRE!G32+OCTUBRE!G32+NOVIEMBRE!G32+DICIEMBRE!G32</f>
        <v>0</v>
      </c>
      <c r="H32" s="808">
        <f>+'ENERO '!H32+FEBRERO!H32+MARZO!H32+ABRIL!H32+MAYO!H32+JUNIO!H32+JULIO!H32+AGOSTO!H32+SEPTIEMBRE!H32+OCTUBRE!H32+NOVIEMBRE!H32+DICIEMBRE!H32</f>
        <v>0</v>
      </c>
      <c r="I32" s="808">
        <f>+'ENERO '!I32+FEBRERO!I32+MARZO!I32+ABRIL!I32+MAYO!I32+JUNIO!I32+JULIO!I32+AGOSTO!I32+SEPTIEMBRE!I32+OCTUBRE!I32+NOVIEMBRE!I32+DICIEMBRE!I32</f>
        <v>0</v>
      </c>
      <c r="J32" s="808">
        <f>+'ENERO '!J32+FEBRERO!J32+MARZO!J32+ABRIL!J32+MAYO!J32+JUNIO!J32+JULIO!J32+AGOSTO!J32+SEPTIEMBRE!J32+OCTUBRE!J32+NOVIEMBRE!J32+DICIEMBRE!J32</f>
        <v>0</v>
      </c>
      <c r="K32" s="808">
        <f>+'ENERO '!K32+FEBRERO!K32+MARZO!K32+ABRIL!K32+MAYO!K32+JUNIO!K32+JULIO!K32+AGOSTO!K32+SEPTIEMBRE!K32+OCTUBRE!K32+NOVIEMBRE!K32+DICIEMBRE!K32</f>
        <v>0</v>
      </c>
      <c r="L32" s="808">
        <f>+'ENERO '!L32+FEBRERO!L32+MARZO!L32+ABRIL!L32+MAYO!L32+JUNIO!L32+JULIO!L32+AGOSTO!L32+SEPTIEMBRE!L32+OCTUBRE!L32+NOVIEMBRE!L32+DICIEMBRE!L32</f>
        <v>0</v>
      </c>
      <c r="M32" s="808">
        <f>+'ENERO '!M32+FEBRERO!M32+MARZO!M32+ABRIL!M32+MAYO!M32+JUNIO!M32+JULIO!M32+AGOSTO!M32+SEPTIEMBRE!M32+OCTUBRE!M32+NOVIEMBRE!M32+DICIEMBRE!M32</f>
        <v>0</v>
      </c>
      <c r="N32" s="808">
        <f>+'ENERO '!N32+FEBRERO!N32+MARZO!N32+ABRIL!N32+MAYO!N32+JUNIO!N32+JULIO!N32+AGOSTO!N32+SEPTIEMBRE!N32+OCTUBRE!N32+NOVIEMBRE!N32+DICIEMBRE!N32</f>
        <v>0</v>
      </c>
      <c r="O32" s="808">
        <f>+'ENERO '!O32+FEBRERO!O32+MARZO!O32+ABRIL!O32+MAYO!O32+JUNIO!O32+JULIO!O32+AGOSTO!O32+SEPTIEMBRE!O32+OCTUBRE!O32+NOVIEMBRE!O32+DICIEMBRE!O32</f>
        <v>0</v>
      </c>
      <c r="P32" s="808">
        <f>+'ENERO '!P32+FEBRERO!P32+MARZO!P32+ABRIL!P32+MAYO!P32+JUNIO!P32+JULIO!P32+AGOSTO!P32+SEPTIEMBRE!P32+OCTUBRE!P32+NOVIEMBRE!P32+DICIEMBRE!P32</f>
        <v>0</v>
      </c>
      <c r="Q32" s="808">
        <f>+'ENERO '!Q32+FEBRERO!Q32+MARZO!Q32+ABRIL!Q32+MAYO!Q32+JUNIO!Q32+JULIO!Q32+AGOSTO!Q32+SEPTIEMBRE!Q32+OCTUBRE!Q32+NOVIEMBRE!Q32+DICIEMBRE!Q32</f>
        <v>0</v>
      </c>
      <c r="R32" s="181" t="s">
        <v>77</v>
      </c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72"/>
      <c r="AK32" s="172"/>
      <c r="AL32" s="142"/>
      <c r="AM32" s="186"/>
      <c r="AN32" s="142"/>
      <c r="AO32" s="142"/>
      <c r="AP32" s="141"/>
      <c r="AQ32" s="142"/>
      <c r="AR32" s="142"/>
      <c r="AS32" s="142"/>
      <c r="AT32" s="142"/>
      <c r="AU32" s="141"/>
      <c r="AV32" s="141"/>
      <c r="AW32" s="141"/>
      <c r="AX32" s="141"/>
      <c r="AY32" s="141"/>
      <c r="AZ32" s="141"/>
      <c r="BA32" s="182" t="s">
        <v>76</v>
      </c>
      <c r="BB32" s="182" t="s">
        <v>76</v>
      </c>
      <c r="BC32" s="182" t="s">
        <v>76</v>
      </c>
      <c r="BD32" s="182" t="s">
        <v>76</v>
      </c>
      <c r="BE32" s="182" t="s">
        <v>76</v>
      </c>
      <c r="BF32" s="142"/>
      <c r="BG32" s="142"/>
      <c r="BH32" s="142"/>
      <c r="BI32" s="142"/>
      <c r="BJ32" s="142"/>
      <c r="BK32" s="152"/>
      <c r="BL32" s="189">
        <v>0</v>
      </c>
      <c r="BM32" s="189">
        <v>0</v>
      </c>
      <c r="BN32" s="189">
        <v>0</v>
      </c>
      <c r="BO32" s="189">
        <v>0</v>
      </c>
      <c r="BP32" s="189">
        <v>0</v>
      </c>
    </row>
    <row r="33" spans="1:74" ht="21" x14ac:dyDescent="0.25">
      <c r="A33" s="930"/>
      <c r="B33" s="178" t="s">
        <v>44</v>
      </c>
      <c r="C33" s="808">
        <f>+'ENERO '!C33+FEBRERO!C33+MARZO!C33+ABRIL!C33+MAYO!C33+JUNIO!C33+JULIO!C33+AGOSTO!C33+SEPTIEMBRE!C33+OCTUBRE!C33+NOVIEMBRE!C33+DICIEMBRE!C33</f>
        <v>0</v>
      </c>
      <c r="D33" s="808">
        <f>+'ENERO '!D33+FEBRERO!D33+MARZO!D33+ABRIL!D33+MAYO!D33+JUNIO!D33+JULIO!D33+AGOSTO!D33+SEPTIEMBRE!D33+OCTUBRE!D33+NOVIEMBRE!D33+DICIEMBRE!D33</f>
        <v>0</v>
      </c>
      <c r="E33" s="808">
        <f>+'ENERO '!E33+FEBRERO!E33+MARZO!E33+ABRIL!E33+MAYO!E33+JUNIO!E33+JULIO!E33+AGOSTO!E33+SEPTIEMBRE!E33+OCTUBRE!E33+NOVIEMBRE!E33+DICIEMBRE!E33</f>
        <v>0</v>
      </c>
      <c r="F33" s="808">
        <f>+'ENERO '!F33+FEBRERO!F33+MARZO!F33+ABRIL!F33+MAYO!F33+JUNIO!F33+JULIO!F33+AGOSTO!F33+SEPTIEMBRE!F33+OCTUBRE!F33+NOVIEMBRE!F33+DICIEMBRE!F33</f>
        <v>0</v>
      </c>
      <c r="G33" s="808">
        <f>+'ENERO '!G33+FEBRERO!G33+MARZO!G33+ABRIL!G33+MAYO!G33+JUNIO!G33+JULIO!G33+AGOSTO!G33+SEPTIEMBRE!G33+OCTUBRE!G33+NOVIEMBRE!G33+DICIEMBRE!G33</f>
        <v>0</v>
      </c>
      <c r="H33" s="808">
        <f>+'ENERO '!H33+FEBRERO!H33+MARZO!H33+ABRIL!H33+MAYO!H33+JUNIO!H33+JULIO!H33+AGOSTO!H33+SEPTIEMBRE!H33+OCTUBRE!H33+NOVIEMBRE!H33+DICIEMBRE!H33</f>
        <v>0</v>
      </c>
      <c r="I33" s="808">
        <f>+'ENERO '!I33+FEBRERO!I33+MARZO!I33+ABRIL!I33+MAYO!I33+JUNIO!I33+JULIO!I33+AGOSTO!I33+SEPTIEMBRE!I33+OCTUBRE!I33+NOVIEMBRE!I33+DICIEMBRE!I33</f>
        <v>0</v>
      </c>
      <c r="J33" s="808">
        <f>+'ENERO '!J33+FEBRERO!J33+MARZO!J33+ABRIL!J33+MAYO!J33+JUNIO!J33+JULIO!J33+AGOSTO!J33+SEPTIEMBRE!J33+OCTUBRE!J33+NOVIEMBRE!J33+DICIEMBRE!J33</f>
        <v>0</v>
      </c>
      <c r="K33" s="808">
        <f>+'ENERO '!K33+FEBRERO!K33+MARZO!K33+ABRIL!K33+MAYO!K33+JUNIO!K33+JULIO!K33+AGOSTO!K33+SEPTIEMBRE!K33+OCTUBRE!K33+NOVIEMBRE!K33+DICIEMBRE!K33</f>
        <v>0</v>
      </c>
      <c r="L33" s="808">
        <f>+'ENERO '!L33+FEBRERO!L33+MARZO!L33+ABRIL!L33+MAYO!L33+JUNIO!L33+JULIO!L33+AGOSTO!L33+SEPTIEMBRE!L33+OCTUBRE!L33+NOVIEMBRE!L33+DICIEMBRE!L33</f>
        <v>0</v>
      </c>
      <c r="M33" s="808">
        <f>+'ENERO '!M33+FEBRERO!M33+MARZO!M33+ABRIL!M33+MAYO!M33+JUNIO!M33+JULIO!M33+AGOSTO!M33+SEPTIEMBRE!M33+OCTUBRE!M33+NOVIEMBRE!M33+DICIEMBRE!M33</f>
        <v>0</v>
      </c>
      <c r="N33" s="808">
        <f>+'ENERO '!N33+FEBRERO!N33+MARZO!N33+ABRIL!N33+MAYO!N33+JUNIO!N33+JULIO!N33+AGOSTO!N33+SEPTIEMBRE!N33+OCTUBRE!N33+NOVIEMBRE!N33+DICIEMBRE!N33</f>
        <v>0</v>
      </c>
      <c r="O33" s="808">
        <f>+'ENERO '!O33+FEBRERO!O33+MARZO!O33+ABRIL!O33+MAYO!O33+JUNIO!O33+JULIO!O33+AGOSTO!O33+SEPTIEMBRE!O33+OCTUBRE!O33+NOVIEMBRE!O33+DICIEMBRE!O33</f>
        <v>0</v>
      </c>
      <c r="P33" s="808">
        <f>+'ENERO '!P33+FEBRERO!P33+MARZO!P33+ABRIL!P33+MAYO!P33+JUNIO!P33+JULIO!P33+AGOSTO!P33+SEPTIEMBRE!P33+OCTUBRE!P33+NOVIEMBRE!P33+DICIEMBRE!P33</f>
        <v>0</v>
      </c>
      <c r="Q33" s="808">
        <f>+'ENERO '!Q33+FEBRERO!Q33+MARZO!Q33+ABRIL!Q33+MAYO!Q33+JUNIO!Q33+JULIO!Q33+AGOSTO!Q33+SEPTIEMBRE!Q33+OCTUBRE!Q33+NOVIEMBRE!Q33+DICIEMBRE!Q33</f>
        <v>0</v>
      </c>
      <c r="R33" s="181" t="s">
        <v>77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72"/>
      <c r="AK33" s="172"/>
      <c r="AL33" s="142"/>
      <c r="AM33" s="186"/>
      <c r="AN33" s="142"/>
      <c r="AO33" s="142"/>
      <c r="AP33" s="141"/>
      <c r="AQ33" s="142"/>
      <c r="AR33" s="142"/>
      <c r="AS33" s="142"/>
      <c r="AT33" s="142"/>
      <c r="AU33" s="141"/>
      <c r="AV33" s="141"/>
      <c r="AW33" s="141"/>
      <c r="AX33" s="141"/>
      <c r="AY33" s="141"/>
      <c r="AZ33" s="141"/>
      <c r="BA33" s="182" t="s">
        <v>76</v>
      </c>
      <c r="BB33" s="182" t="s">
        <v>76</v>
      </c>
      <c r="BC33" s="182" t="s">
        <v>76</v>
      </c>
      <c r="BD33" s="182" t="s">
        <v>76</v>
      </c>
      <c r="BE33" s="182" t="s">
        <v>76</v>
      </c>
      <c r="BF33" s="142"/>
      <c r="BG33" s="142"/>
      <c r="BH33" s="142"/>
      <c r="BI33" s="142"/>
      <c r="BJ33" s="142"/>
      <c r="BK33" s="152"/>
      <c r="BL33" s="189">
        <v>0</v>
      </c>
      <c r="BM33" s="189">
        <v>0</v>
      </c>
      <c r="BN33" s="189">
        <v>0</v>
      </c>
      <c r="BO33" s="189">
        <v>0</v>
      </c>
      <c r="BP33" s="189">
        <v>0</v>
      </c>
      <c r="BQ33" s="142"/>
      <c r="BR33" s="142"/>
      <c r="BS33" s="142"/>
      <c r="BT33" s="142"/>
      <c r="BU33" s="142"/>
      <c r="BV33" s="142"/>
    </row>
    <row r="34" spans="1:74" x14ac:dyDescent="0.25">
      <c r="A34" s="931" t="s">
        <v>28</v>
      </c>
      <c r="B34" s="932"/>
      <c r="C34" s="808">
        <f>+'ENERO '!C34+FEBRERO!C34+MARZO!C34+ABRIL!C34+MAYO!C34+JUNIO!C34+JULIO!C34+AGOSTO!C34+SEPTIEMBRE!C34+OCTUBRE!C34+NOVIEMBRE!C34+DICIEMBRE!C34</f>
        <v>0</v>
      </c>
      <c r="D34" s="808">
        <f>+'ENERO '!D34+FEBRERO!D34+MARZO!D34+ABRIL!D34+MAYO!D34+JUNIO!D34+JULIO!D34+AGOSTO!D34+SEPTIEMBRE!D34+OCTUBRE!D34+NOVIEMBRE!D34+DICIEMBRE!D34</f>
        <v>0</v>
      </c>
      <c r="E34" s="808">
        <f>+'ENERO '!E34+FEBRERO!E34+MARZO!E34+ABRIL!E34+MAYO!E34+JUNIO!E34+JULIO!E34+AGOSTO!E34+SEPTIEMBRE!E34+OCTUBRE!E34+NOVIEMBRE!E34+DICIEMBRE!E34</f>
        <v>0</v>
      </c>
      <c r="F34" s="808">
        <f>+'ENERO '!F34+FEBRERO!F34+MARZO!F34+ABRIL!F34+MAYO!F34+JUNIO!F34+JULIO!F34+AGOSTO!F34+SEPTIEMBRE!F34+OCTUBRE!F34+NOVIEMBRE!F34+DICIEMBRE!F34</f>
        <v>0</v>
      </c>
      <c r="G34" s="808">
        <f>+'ENERO '!G34+FEBRERO!G34+MARZO!G34+ABRIL!G34+MAYO!G34+JUNIO!G34+JULIO!G34+AGOSTO!G34+SEPTIEMBRE!G34+OCTUBRE!G34+NOVIEMBRE!G34+DICIEMBRE!G34</f>
        <v>0</v>
      </c>
      <c r="H34" s="808">
        <f>+'ENERO '!H34+FEBRERO!H34+MARZO!H34+ABRIL!H34+MAYO!H34+JUNIO!H34+JULIO!H34+AGOSTO!H34+SEPTIEMBRE!H34+OCTUBRE!H34+NOVIEMBRE!H34+DICIEMBRE!H34</f>
        <v>0</v>
      </c>
      <c r="I34" s="808">
        <f>+'ENERO '!I34+FEBRERO!I34+MARZO!I34+ABRIL!I34+MAYO!I34+JUNIO!I34+JULIO!I34+AGOSTO!I34+SEPTIEMBRE!I34+OCTUBRE!I34+NOVIEMBRE!I34+DICIEMBRE!I34</f>
        <v>0</v>
      </c>
      <c r="J34" s="808">
        <f>+'ENERO '!J34+FEBRERO!J34+MARZO!J34+ABRIL!J34+MAYO!J34+JUNIO!J34+JULIO!J34+AGOSTO!J34+SEPTIEMBRE!J34+OCTUBRE!J34+NOVIEMBRE!J34+DICIEMBRE!J34</f>
        <v>0</v>
      </c>
      <c r="K34" s="808">
        <f>+'ENERO '!K34+FEBRERO!K34+MARZO!K34+ABRIL!K34+MAYO!K34+JUNIO!K34+JULIO!K34+AGOSTO!K34+SEPTIEMBRE!K34+OCTUBRE!K34+NOVIEMBRE!K34+DICIEMBRE!K34</f>
        <v>0</v>
      </c>
      <c r="L34" s="808">
        <f>+'ENERO '!L34+FEBRERO!L34+MARZO!L34+ABRIL!L34+MAYO!L34+JUNIO!L34+JULIO!L34+AGOSTO!L34+SEPTIEMBRE!L34+OCTUBRE!L34+NOVIEMBRE!L34+DICIEMBRE!L34</f>
        <v>0</v>
      </c>
      <c r="M34" s="808">
        <f>+'ENERO '!M34+FEBRERO!M34+MARZO!M34+ABRIL!M34+MAYO!M34+JUNIO!M34+JULIO!M34+AGOSTO!M34+SEPTIEMBRE!M34+OCTUBRE!M34+NOVIEMBRE!M34+DICIEMBRE!M34</f>
        <v>0</v>
      </c>
      <c r="N34" s="808">
        <f>+'ENERO '!N34+FEBRERO!N34+MARZO!N34+ABRIL!N34+MAYO!N34+JUNIO!N34+JULIO!N34+AGOSTO!N34+SEPTIEMBRE!N34+OCTUBRE!N34+NOVIEMBRE!N34+DICIEMBRE!N34</f>
        <v>0</v>
      </c>
      <c r="O34" s="808">
        <f>+'ENERO '!O34+FEBRERO!O34+MARZO!O34+ABRIL!O34+MAYO!O34+JUNIO!O34+JULIO!O34+AGOSTO!O34+SEPTIEMBRE!O34+OCTUBRE!O34+NOVIEMBRE!O34+DICIEMBRE!O34</f>
        <v>0</v>
      </c>
      <c r="P34" s="808">
        <f>+'ENERO '!P34+FEBRERO!P34+MARZO!P34+ABRIL!P34+MAYO!P34+JUNIO!P34+JULIO!P34+AGOSTO!P34+SEPTIEMBRE!P34+OCTUBRE!P34+NOVIEMBRE!P34+DICIEMBRE!P34</f>
        <v>0</v>
      </c>
      <c r="Q34" s="808">
        <f>+'ENERO '!Q34+FEBRERO!Q34+MARZO!Q34+ABRIL!Q34+MAYO!Q34+JUNIO!Q34+JULIO!Q34+AGOSTO!Q34+SEPTIEMBRE!Q34+OCTUBRE!Q34+NOVIEMBRE!Q34+DICIEMBRE!Q34</f>
        <v>0</v>
      </c>
      <c r="R34" s="181" t="s">
        <v>77</v>
      </c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72"/>
      <c r="AK34" s="172"/>
      <c r="AL34" s="142"/>
      <c r="AM34" s="142"/>
      <c r="AN34" s="142"/>
      <c r="AO34" s="142"/>
      <c r="AP34" s="141"/>
      <c r="AQ34" s="142"/>
      <c r="AR34" s="142"/>
      <c r="AS34" s="142"/>
      <c r="AT34" s="142"/>
      <c r="AU34" s="141"/>
      <c r="AV34" s="141"/>
      <c r="AW34" s="141"/>
      <c r="AX34" s="141"/>
      <c r="AY34" s="141"/>
      <c r="AZ34" s="141"/>
      <c r="BA34" s="182" t="s">
        <v>76</v>
      </c>
      <c r="BB34" s="182" t="s">
        <v>76</v>
      </c>
      <c r="BC34" s="182" t="s">
        <v>76</v>
      </c>
      <c r="BD34" s="182" t="s">
        <v>76</v>
      </c>
      <c r="BE34" s="182" t="s">
        <v>76</v>
      </c>
      <c r="BF34" s="142"/>
      <c r="BG34" s="142"/>
      <c r="BH34" s="142"/>
      <c r="BI34" s="142"/>
      <c r="BJ34" s="142"/>
      <c r="BK34" s="152"/>
      <c r="BL34" s="189">
        <v>0</v>
      </c>
      <c r="BM34" s="189">
        <v>0</v>
      </c>
      <c r="BN34" s="189">
        <v>0</v>
      </c>
      <c r="BO34" s="189">
        <v>0</v>
      </c>
      <c r="BP34" s="189">
        <v>0</v>
      </c>
      <c r="BQ34" s="142"/>
      <c r="BR34" s="142"/>
      <c r="BS34" s="142"/>
      <c r="BT34" s="142"/>
      <c r="BU34" s="142"/>
      <c r="BV34" s="142"/>
    </row>
    <row r="35" spans="1:74" x14ac:dyDescent="0.25">
      <c r="A35" s="177" t="s">
        <v>45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41"/>
      <c r="S35" s="173"/>
      <c r="T35" s="157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87"/>
      <c r="AG35" s="187"/>
      <c r="AH35" s="187"/>
      <c r="AI35" s="187"/>
      <c r="AJ35" s="172"/>
      <c r="AK35" s="172"/>
      <c r="AL35" s="142"/>
      <c r="AM35" s="142"/>
      <c r="AN35" s="142"/>
      <c r="AO35" s="142"/>
      <c r="AP35" s="141"/>
      <c r="AQ35" s="142"/>
      <c r="AR35" s="142"/>
      <c r="AS35" s="142"/>
      <c r="AT35" s="142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2"/>
      <c r="BF35" s="142"/>
      <c r="BG35" s="142"/>
      <c r="BH35" s="142"/>
      <c r="BI35" s="142"/>
      <c r="BJ35" s="142"/>
      <c r="BK35" s="15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141"/>
      <c r="S36" s="173"/>
      <c r="T36" s="157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87"/>
      <c r="AG36" s="187"/>
      <c r="AH36" s="187"/>
      <c r="AI36" s="187"/>
      <c r="AJ36" s="172"/>
      <c r="AK36" s="172"/>
      <c r="AL36" s="142"/>
      <c r="AM36" s="142"/>
      <c r="AN36" s="142"/>
      <c r="AO36" s="142"/>
      <c r="AP36" s="141"/>
      <c r="AQ36" s="142"/>
      <c r="AR36" s="142"/>
      <c r="AS36" s="142"/>
      <c r="AT36" s="142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2"/>
      <c r="BF36" s="142"/>
      <c r="BG36" s="142"/>
      <c r="BH36" s="142"/>
      <c r="BI36" s="142"/>
      <c r="BJ36" s="142"/>
      <c r="BK36" s="15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</row>
    <row r="37" spans="1:74" x14ac:dyDescent="0.25">
      <c r="A37" s="928"/>
      <c r="B37" s="929"/>
      <c r="C37" s="149" t="s">
        <v>37</v>
      </c>
      <c r="D37" s="151" t="s">
        <v>38</v>
      </c>
      <c r="E37" s="167" t="s">
        <v>39</v>
      </c>
      <c r="F37" s="149" t="s">
        <v>37</v>
      </c>
      <c r="G37" s="151" t="s">
        <v>38</v>
      </c>
      <c r="H37" s="167" t="s">
        <v>39</v>
      </c>
      <c r="I37" s="149" t="s">
        <v>37</v>
      </c>
      <c r="J37" s="151" t="s">
        <v>38</v>
      </c>
      <c r="K37" s="167" t="s">
        <v>39</v>
      </c>
      <c r="L37" s="149" t="s">
        <v>37</v>
      </c>
      <c r="M37" s="151" t="s">
        <v>38</v>
      </c>
      <c r="N37" s="167" t="s">
        <v>39</v>
      </c>
      <c r="O37" s="149" t="s">
        <v>37</v>
      </c>
      <c r="P37" s="151" t="s">
        <v>38</v>
      </c>
      <c r="Q37" s="167" t="s">
        <v>39</v>
      </c>
      <c r="R37" s="141"/>
      <c r="S37" s="173"/>
      <c r="T37" s="157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87"/>
      <c r="AG37" s="187"/>
      <c r="AH37" s="187"/>
      <c r="AI37" s="187"/>
      <c r="AJ37" s="172"/>
      <c r="AK37" s="172"/>
      <c r="AL37" s="142"/>
      <c r="AM37" s="142"/>
      <c r="AN37" s="142"/>
      <c r="AO37" s="142"/>
      <c r="AP37" s="141"/>
      <c r="AQ37" s="142"/>
      <c r="AR37" s="142"/>
      <c r="AS37" s="142"/>
      <c r="AT37" s="142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2"/>
      <c r="BF37" s="142"/>
      <c r="BG37" s="142"/>
      <c r="BH37" s="142"/>
      <c r="BI37" s="142"/>
      <c r="BJ37" s="142"/>
      <c r="BK37" s="15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</row>
    <row r="38" spans="1:74" x14ac:dyDescent="0.25">
      <c r="A38" s="921" t="s">
        <v>40</v>
      </c>
      <c r="B38" s="922"/>
      <c r="C38" s="808">
        <f>+'ENERO '!C38+FEBRERO!C38+MARZO!C38+ABRIL!C38+MAYO!C38+JUNIO!C38+JULIO!C38+AGOSTO!C38+SEPTIEMBRE!C38+OCTUBRE!C38+NOVIEMBRE!C38+DICIEMBRE!C38</f>
        <v>0</v>
      </c>
      <c r="D38" s="808">
        <f>+'ENERO '!D38+FEBRERO!D38+MARZO!D38+ABRIL!D38+MAYO!D38+JUNIO!D38+JULIO!D38+AGOSTO!D38+SEPTIEMBRE!D38+OCTUBRE!D38+NOVIEMBRE!D38+DICIEMBRE!D38</f>
        <v>0</v>
      </c>
      <c r="E38" s="808">
        <f>+'ENERO '!E38+FEBRERO!E38+MARZO!E38+ABRIL!E38+MAYO!E38+JUNIO!E38+JULIO!E38+AGOSTO!E38+SEPTIEMBRE!E38+OCTUBRE!E38+NOVIEMBRE!E38+DICIEMBRE!E38</f>
        <v>0</v>
      </c>
      <c r="F38" s="808">
        <f>+'ENERO '!F38+FEBRERO!F38+MARZO!F38+ABRIL!F38+MAYO!F38+JUNIO!F38+JULIO!F38+AGOSTO!F38+SEPTIEMBRE!F38+OCTUBRE!F38+NOVIEMBRE!F38+DICIEMBRE!F38</f>
        <v>0</v>
      </c>
      <c r="G38" s="808">
        <f>+'ENERO '!G38+FEBRERO!G38+MARZO!G38+ABRIL!G38+MAYO!G38+JUNIO!G38+JULIO!G38+AGOSTO!G38+SEPTIEMBRE!G38+OCTUBRE!G38+NOVIEMBRE!G38+DICIEMBRE!G38</f>
        <v>0</v>
      </c>
      <c r="H38" s="808">
        <f>+'ENERO '!H38+FEBRERO!H38+MARZO!H38+ABRIL!H38+MAYO!H38+JUNIO!H38+JULIO!H38+AGOSTO!H38+SEPTIEMBRE!H38+OCTUBRE!H38+NOVIEMBRE!H38+DICIEMBRE!H38</f>
        <v>0</v>
      </c>
      <c r="I38" s="808">
        <f>+'ENERO '!I38+FEBRERO!I38+MARZO!I38+ABRIL!I38+MAYO!I38+JUNIO!I38+JULIO!I38+AGOSTO!I38+SEPTIEMBRE!I38+OCTUBRE!I38+NOVIEMBRE!I38+DICIEMBRE!I38</f>
        <v>0</v>
      </c>
      <c r="J38" s="808">
        <f>+'ENERO '!J38+FEBRERO!J38+MARZO!J38+ABRIL!J38+MAYO!J38+JUNIO!J38+JULIO!J38+AGOSTO!J38+SEPTIEMBRE!J38+OCTUBRE!J38+NOVIEMBRE!J38+DICIEMBRE!J38</f>
        <v>0</v>
      </c>
      <c r="K38" s="808">
        <f>+'ENERO '!K38+FEBRERO!K38+MARZO!K38+ABRIL!K38+MAYO!K38+JUNIO!K38+JULIO!K38+AGOSTO!K38+SEPTIEMBRE!K38+OCTUBRE!K38+NOVIEMBRE!K38+DICIEMBRE!K38</f>
        <v>0</v>
      </c>
      <c r="L38" s="808">
        <f>+'ENERO '!L38+FEBRERO!L38+MARZO!L38+ABRIL!L38+MAYO!L38+JUNIO!L38+JULIO!L38+AGOSTO!L38+SEPTIEMBRE!L38+OCTUBRE!L38+NOVIEMBRE!L38+DICIEMBRE!L38</f>
        <v>0</v>
      </c>
      <c r="M38" s="808">
        <f>+'ENERO '!M38+FEBRERO!M38+MARZO!M38+ABRIL!M38+MAYO!M38+JUNIO!M38+JULIO!M38+AGOSTO!M38+SEPTIEMBRE!M38+OCTUBRE!M38+NOVIEMBRE!M38+DICIEMBRE!M38</f>
        <v>0</v>
      </c>
      <c r="N38" s="808">
        <f>+'ENERO '!N38+FEBRERO!N38+MARZO!N38+ABRIL!N38+MAYO!N38+JUNIO!N38+JULIO!N38+AGOSTO!N38+SEPTIEMBRE!N38+OCTUBRE!N38+NOVIEMBRE!N38+DICIEMBRE!N38</f>
        <v>0</v>
      </c>
      <c r="O38" s="808">
        <f>+'ENERO '!O38+FEBRERO!O38+MARZO!O38+ABRIL!O38+MAYO!O38+JUNIO!O38+JULIO!O38+AGOSTO!O38+SEPTIEMBRE!O38+OCTUBRE!O38+NOVIEMBRE!O38+DICIEMBRE!O38</f>
        <v>0</v>
      </c>
      <c r="P38" s="808">
        <f>+'ENERO '!P38+FEBRERO!P38+MARZO!P38+ABRIL!P38+MAYO!P38+JUNIO!P38+JULIO!P38+AGOSTO!P38+SEPTIEMBRE!P38+OCTUBRE!P38+NOVIEMBRE!P38+DICIEMBRE!P38</f>
        <v>0</v>
      </c>
      <c r="Q38" s="808">
        <f>+'ENERO '!Q38+FEBRERO!Q38+MARZO!Q38+ABRIL!Q38+MAYO!Q38+JUNIO!Q38+JULIO!Q38+AGOSTO!Q38+SEPTIEMBRE!Q38+OCTUBRE!Q38+NOVIEMBRE!Q38+DICIEMBRE!Q38</f>
        <v>0</v>
      </c>
      <c r="R38" s="181" t="s">
        <v>77</v>
      </c>
      <c r="S38" s="173"/>
      <c r="T38" s="157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87"/>
      <c r="AG38" s="187"/>
      <c r="AH38" s="187"/>
      <c r="AI38" s="187"/>
      <c r="AJ38" s="172"/>
      <c r="AK38" s="172"/>
      <c r="AL38" s="142"/>
      <c r="AM38" s="142"/>
      <c r="AN38" s="142"/>
      <c r="AO38" s="142"/>
      <c r="AP38" s="141"/>
      <c r="AQ38" s="142"/>
      <c r="AR38" s="142"/>
      <c r="AS38" s="142"/>
      <c r="AT38" s="142"/>
      <c r="AU38" s="141"/>
      <c r="AV38" s="141"/>
      <c r="AW38" s="141"/>
      <c r="AX38" s="141"/>
      <c r="AY38" s="141"/>
      <c r="AZ38" s="141"/>
      <c r="BA38" s="182" t="s">
        <v>76</v>
      </c>
      <c r="BB38" s="182" t="s">
        <v>76</v>
      </c>
      <c r="BC38" s="182" t="s">
        <v>76</v>
      </c>
      <c r="BD38" s="182" t="s">
        <v>76</v>
      </c>
      <c r="BE38" s="182" t="s">
        <v>76</v>
      </c>
      <c r="BF38" s="142"/>
      <c r="BG38" s="142"/>
      <c r="BH38" s="142"/>
      <c r="BI38" s="142"/>
      <c r="BJ38" s="142"/>
      <c r="BK38" s="152"/>
      <c r="BL38" s="189">
        <v>0</v>
      </c>
      <c r="BM38" s="189">
        <v>0</v>
      </c>
      <c r="BN38" s="189">
        <v>0</v>
      </c>
      <c r="BO38" s="189">
        <v>0</v>
      </c>
      <c r="BP38" s="189">
        <v>0</v>
      </c>
      <c r="BQ38" s="142"/>
      <c r="BR38" s="142"/>
      <c r="BS38" s="142"/>
      <c r="BT38" s="142"/>
      <c r="BU38" s="142"/>
      <c r="BV38" s="142"/>
    </row>
    <row r="39" spans="1:74" ht="21" x14ac:dyDescent="0.25">
      <c r="A39" s="930" t="s">
        <v>41</v>
      </c>
      <c r="B39" s="178" t="s">
        <v>42</v>
      </c>
      <c r="C39" s="808">
        <f>+'ENERO '!C39+FEBRERO!C39+MARZO!C39+ABRIL!C39+MAYO!C39+JUNIO!C39+JULIO!C39+AGOSTO!C39+SEPTIEMBRE!C39+OCTUBRE!C39+NOVIEMBRE!C39+DICIEMBRE!C39</f>
        <v>0</v>
      </c>
      <c r="D39" s="808">
        <f>+'ENERO '!D39+FEBRERO!D39+MARZO!D39+ABRIL!D39+MAYO!D39+JUNIO!D39+JULIO!D39+AGOSTO!D39+SEPTIEMBRE!D39+OCTUBRE!D39+NOVIEMBRE!D39+DICIEMBRE!D39</f>
        <v>0</v>
      </c>
      <c r="E39" s="808">
        <f>+'ENERO '!E39+FEBRERO!E39+MARZO!E39+ABRIL!E39+MAYO!E39+JUNIO!E39+JULIO!E39+AGOSTO!E39+SEPTIEMBRE!E39+OCTUBRE!E39+NOVIEMBRE!E39+DICIEMBRE!E39</f>
        <v>0</v>
      </c>
      <c r="F39" s="808">
        <f>+'ENERO '!F39+FEBRERO!F39+MARZO!F39+ABRIL!F39+MAYO!F39+JUNIO!F39+JULIO!F39+AGOSTO!F39+SEPTIEMBRE!F39+OCTUBRE!F39+NOVIEMBRE!F39+DICIEMBRE!F39</f>
        <v>0</v>
      </c>
      <c r="G39" s="808">
        <f>+'ENERO '!G39+FEBRERO!G39+MARZO!G39+ABRIL!G39+MAYO!G39+JUNIO!G39+JULIO!G39+AGOSTO!G39+SEPTIEMBRE!G39+OCTUBRE!G39+NOVIEMBRE!G39+DICIEMBRE!G39</f>
        <v>0</v>
      </c>
      <c r="H39" s="808">
        <f>+'ENERO '!H39+FEBRERO!H39+MARZO!H39+ABRIL!H39+MAYO!H39+JUNIO!H39+JULIO!H39+AGOSTO!H39+SEPTIEMBRE!H39+OCTUBRE!H39+NOVIEMBRE!H39+DICIEMBRE!H39</f>
        <v>0</v>
      </c>
      <c r="I39" s="808">
        <f>+'ENERO '!I39+FEBRERO!I39+MARZO!I39+ABRIL!I39+MAYO!I39+JUNIO!I39+JULIO!I39+AGOSTO!I39+SEPTIEMBRE!I39+OCTUBRE!I39+NOVIEMBRE!I39+DICIEMBRE!I39</f>
        <v>0</v>
      </c>
      <c r="J39" s="808">
        <f>+'ENERO '!J39+FEBRERO!J39+MARZO!J39+ABRIL!J39+MAYO!J39+JUNIO!J39+JULIO!J39+AGOSTO!J39+SEPTIEMBRE!J39+OCTUBRE!J39+NOVIEMBRE!J39+DICIEMBRE!J39</f>
        <v>0</v>
      </c>
      <c r="K39" s="808">
        <f>+'ENERO '!K39+FEBRERO!K39+MARZO!K39+ABRIL!K39+MAYO!K39+JUNIO!K39+JULIO!K39+AGOSTO!K39+SEPTIEMBRE!K39+OCTUBRE!K39+NOVIEMBRE!K39+DICIEMBRE!K39</f>
        <v>0</v>
      </c>
      <c r="L39" s="808">
        <f>+'ENERO '!L39+FEBRERO!L39+MARZO!L39+ABRIL!L39+MAYO!L39+JUNIO!L39+JULIO!L39+AGOSTO!L39+SEPTIEMBRE!L39+OCTUBRE!L39+NOVIEMBRE!L39+DICIEMBRE!L39</f>
        <v>0</v>
      </c>
      <c r="M39" s="808">
        <f>+'ENERO '!M39+FEBRERO!M39+MARZO!M39+ABRIL!M39+MAYO!M39+JUNIO!M39+JULIO!M39+AGOSTO!M39+SEPTIEMBRE!M39+OCTUBRE!M39+NOVIEMBRE!M39+DICIEMBRE!M39</f>
        <v>0</v>
      </c>
      <c r="N39" s="808">
        <f>+'ENERO '!N39+FEBRERO!N39+MARZO!N39+ABRIL!N39+MAYO!N39+JUNIO!N39+JULIO!N39+AGOSTO!N39+SEPTIEMBRE!N39+OCTUBRE!N39+NOVIEMBRE!N39+DICIEMBRE!N39</f>
        <v>0</v>
      </c>
      <c r="O39" s="808">
        <f>+'ENERO '!O39+FEBRERO!O39+MARZO!O39+ABRIL!O39+MAYO!O39+JUNIO!O39+JULIO!O39+AGOSTO!O39+SEPTIEMBRE!O39+OCTUBRE!O39+NOVIEMBRE!O39+DICIEMBRE!O39</f>
        <v>0</v>
      </c>
      <c r="P39" s="808">
        <f>+'ENERO '!P39+FEBRERO!P39+MARZO!P39+ABRIL!P39+MAYO!P39+JUNIO!P39+JULIO!P39+AGOSTO!P39+SEPTIEMBRE!P39+OCTUBRE!P39+NOVIEMBRE!P39+DICIEMBRE!P39</f>
        <v>0</v>
      </c>
      <c r="Q39" s="808">
        <f>+'ENERO '!Q39+FEBRERO!Q39+MARZO!Q39+ABRIL!Q39+MAYO!Q39+JUNIO!Q39+JULIO!Q39+AGOSTO!Q39+SEPTIEMBRE!Q39+OCTUBRE!Q39+NOVIEMBRE!Q39+DICIEMBRE!Q39</f>
        <v>0</v>
      </c>
      <c r="R39" s="181" t="s">
        <v>77</v>
      </c>
      <c r="S39" s="173"/>
      <c r="T39" s="157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87"/>
      <c r="AG39" s="187"/>
      <c r="AH39" s="187"/>
      <c r="AI39" s="187"/>
      <c r="AJ39" s="172"/>
      <c r="AK39" s="172"/>
      <c r="AL39" s="142"/>
      <c r="AM39" s="142"/>
      <c r="AN39" s="142"/>
      <c r="AO39" s="142"/>
      <c r="AP39" s="141"/>
      <c r="AQ39" s="142"/>
      <c r="AR39" s="142"/>
      <c r="AS39" s="142"/>
      <c r="AT39" s="142"/>
      <c r="AU39" s="141"/>
      <c r="AV39" s="141"/>
      <c r="AW39" s="141"/>
      <c r="AX39" s="141"/>
      <c r="AY39" s="141"/>
      <c r="AZ39" s="141"/>
      <c r="BA39" s="182" t="s">
        <v>76</v>
      </c>
      <c r="BB39" s="182" t="s">
        <v>76</v>
      </c>
      <c r="BC39" s="182" t="s">
        <v>76</v>
      </c>
      <c r="BD39" s="182" t="s">
        <v>76</v>
      </c>
      <c r="BE39" s="182" t="s">
        <v>76</v>
      </c>
      <c r="BF39" s="142"/>
      <c r="BG39" s="142"/>
      <c r="BH39" s="142"/>
      <c r="BI39" s="142"/>
      <c r="BJ39" s="142"/>
      <c r="BK39" s="152"/>
      <c r="BL39" s="189">
        <v>0</v>
      </c>
      <c r="BM39" s="189">
        <v>0</v>
      </c>
      <c r="BN39" s="189">
        <v>0</v>
      </c>
      <c r="BO39" s="189">
        <v>0</v>
      </c>
      <c r="BP39" s="189">
        <v>0</v>
      </c>
      <c r="BQ39" s="142"/>
      <c r="BR39" s="142"/>
      <c r="BS39" s="142"/>
      <c r="BT39" s="142"/>
      <c r="BU39" s="142"/>
      <c r="BV39" s="142"/>
    </row>
    <row r="40" spans="1:74" ht="21" x14ac:dyDescent="0.25">
      <c r="A40" s="930"/>
      <c r="B40" s="178" t="s">
        <v>43</v>
      </c>
      <c r="C40" s="808">
        <f>+'ENERO '!C40+FEBRERO!C40+MARZO!C40+ABRIL!C40+MAYO!C40+JUNIO!C40+JULIO!C40+AGOSTO!C40+SEPTIEMBRE!C40+OCTUBRE!C40+NOVIEMBRE!C40+DICIEMBRE!C40</f>
        <v>0</v>
      </c>
      <c r="D40" s="808">
        <f>+'ENERO '!D40+FEBRERO!D40+MARZO!D40+ABRIL!D40+MAYO!D40+JUNIO!D40+JULIO!D40+AGOSTO!D40+SEPTIEMBRE!D40+OCTUBRE!D40+NOVIEMBRE!D40+DICIEMBRE!D40</f>
        <v>0</v>
      </c>
      <c r="E40" s="808">
        <f>+'ENERO '!E40+FEBRERO!E40+MARZO!E40+ABRIL!E40+MAYO!E40+JUNIO!E40+JULIO!E40+AGOSTO!E40+SEPTIEMBRE!E40+OCTUBRE!E40+NOVIEMBRE!E40+DICIEMBRE!E40</f>
        <v>0</v>
      </c>
      <c r="F40" s="808">
        <f>+'ENERO '!F40+FEBRERO!F40+MARZO!F40+ABRIL!F40+MAYO!F40+JUNIO!F40+JULIO!F40+AGOSTO!F40+SEPTIEMBRE!F40+OCTUBRE!F40+NOVIEMBRE!F40+DICIEMBRE!F40</f>
        <v>0</v>
      </c>
      <c r="G40" s="808">
        <f>+'ENERO '!G40+FEBRERO!G40+MARZO!G40+ABRIL!G40+MAYO!G40+JUNIO!G40+JULIO!G40+AGOSTO!G40+SEPTIEMBRE!G40+OCTUBRE!G40+NOVIEMBRE!G40+DICIEMBRE!G40</f>
        <v>0</v>
      </c>
      <c r="H40" s="808">
        <f>+'ENERO '!H40+FEBRERO!H40+MARZO!H40+ABRIL!H40+MAYO!H40+JUNIO!H40+JULIO!H40+AGOSTO!H40+SEPTIEMBRE!H40+OCTUBRE!H40+NOVIEMBRE!H40+DICIEMBRE!H40</f>
        <v>0</v>
      </c>
      <c r="I40" s="808">
        <f>+'ENERO '!I40+FEBRERO!I40+MARZO!I40+ABRIL!I40+MAYO!I40+JUNIO!I40+JULIO!I40+AGOSTO!I40+SEPTIEMBRE!I40+OCTUBRE!I40+NOVIEMBRE!I40+DICIEMBRE!I40</f>
        <v>0</v>
      </c>
      <c r="J40" s="808">
        <f>+'ENERO '!J40+FEBRERO!J40+MARZO!J40+ABRIL!J40+MAYO!J40+JUNIO!J40+JULIO!J40+AGOSTO!J40+SEPTIEMBRE!J40+OCTUBRE!J40+NOVIEMBRE!J40+DICIEMBRE!J40</f>
        <v>0</v>
      </c>
      <c r="K40" s="808">
        <f>+'ENERO '!K40+FEBRERO!K40+MARZO!K40+ABRIL!K40+MAYO!K40+JUNIO!K40+JULIO!K40+AGOSTO!K40+SEPTIEMBRE!K40+OCTUBRE!K40+NOVIEMBRE!K40+DICIEMBRE!K40</f>
        <v>0</v>
      </c>
      <c r="L40" s="808">
        <f>+'ENERO '!L40+FEBRERO!L40+MARZO!L40+ABRIL!L40+MAYO!L40+JUNIO!L40+JULIO!L40+AGOSTO!L40+SEPTIEMBRE!L40+OCTUBRE!L40+NOVIEMBRE!L40+DICIEMBRE!L40</f>
        <v>0</v>
      </c>
      <c r="M40" s="808">
        <f>+'ENERO '!M40+FEBRERO!M40+MARZO!M40+ABRIL!M40+MAYO!M40+JUNIO!M40+JULIO!M40+AGOSTO!M40+SEPTIEMBRE!M40+OCTUBRE!M40+NOVIEMBRE!M40+DICIEMBRE!M40</f>
        <v>0</v>
      </c>
      <c r="N40" s="808">
        <f>+'ENERO '!N40+FEBRERO!N40+MARZO!N40+ABRIL!N40+MAYO!N40+JUNIO!N40+JULIO!N40+AGOSTO!N40+SEPTIEMBRE!N40+OCTUBRE!N40+NOVIEMBRE!N40+DICIEMBRE!N40</f>
        <v>0</v>
      </c>
      <c r="O40" s="808">
        <f>+'ENERO '!O40+FEBRERO!O40+MARZO!O40+ABRIL!O40+MAYO!O40+JUNIO!O40+JULIO!O40+AGOSTO!O40+SEPTIEMBRE!O40+OCTUBRE!O40+NOVIEMBRE!O40+DICIEMBRE!O40</f>
        <v>0</v>
      </c>
      <c r="P40" s="808">
        <f>+'ENERO '!P40+FEBRERO!P40+MARZO!P40+ABRIL!P40+MAYO!P40+JUNIO!P40+JULIO!P40+AGOSTO!P40+SEPTIEMBRE!P40+OCTUBRE!P40+NOVIEMBRE!P40+DICIEMBRE!P40</f>
        <v>0</v>
      </c>
      <c r="Q40" s="808">
        <f>+'ENERO '!Q40+FEBRERO!Q40+MARZO!Q40+ABRIL!Q40+MAYO!Q40+JUNIO!Q40+JULIO!Q40+AGOSTO!Q40+SEPTIEMBRE!Q40+OCTUBRE!Q40+NOVIEMBRE!Q40+DICIEMBRE!Q40</f>
        <v>0</v>
      </c>
      <c r="R40" s="181" t="s">
        <v>77</v>
      </c>
      <c r="S40" s="173"/>
      <c r="T40" s="157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87"/>
      <c r="AG40" s="187"/>
      <c r="AH40" s="187"/>
      <c r="AI40" s="187"/>
      <c r="AJ40" s="172"/>
      <c r="AK40" s="172"/>
      <c r="AL40" s="142"/>
      <c r="AM40" s="142"/>
      <c r="AN40" s="142"/>
      <c r="AO40" s="142"/>
      <c r="AP40" s="141"/>
      <c r="AQ40" s="142"/>
      <c r="AR40" s="142"/>
      <c r="AS40" s="142"/>
      <c r="AT40" s="142"/>
      <c r="AU40" s="141"/>
      <c r="AV40" s="141"/>
      <c r="AW40" s="141"/>
      <c r="AX40" s="141"/>
      <c r="AY40" s="141"/>
      <c r="AZ40" s="141"/>
      <c r="BA40" s="182" t="s">
        <v>76</v>
      </c>
      <c r="BB40" s="182" t="s">
        <v>76</v>
      </c>
      <c r="BC40" s="182" t="s">
        <v>76</v>
      </c>
      <c r="BD40" s="182" t="s">
        <v>76</v>
      </c>
      <c r="BE40" s="182" t="s">
        <v>76</v>
      </c>
      <c r="BF40" s="142"/>
      <c r="BG40" s="142"/>
      <c r="BH40" s="142"/>
      <c r="BI40" s="142"/>
      <c r="BJ40" s="142"/>
      <c r="BK40" s="152"/>
      <c r="BL40" s="189">
        <v>0</v>
      </c>
      <c r="BM40" s="189">
        <v>0</v>
      </c>
      <c r="BN40" s="189">
        <v>0</v>
      </c>
      <c r="BO40" s="189">
        <v>0</v>
      </c>
      <c r="BP40" s="189">
        <v>0</v>
      </c>
      <c r="BQ40" s="142"/>
      <c r="BR40" s="142"/>
      <c r="BS40" s="142"/>
      <c r="BT40" s="142"/>
      <c r="BU40" s="142"/>
      <c r="BV40" s="142"/>
    </row>
    <row r="41" spans="1:74" ht="21" x14ac:dyDescent="0.25">
      <c r="A41" s="930"/>
      <c r="B41" s="178" t="s">
        <v>44</v>
      </c>
      <c r="C41" s="808">
        <f>+'ENERO '!C41+FEBRERO!C41+MARZO!C41+ABRIL!C41+MAYO!C41+JUNIO!C41+JULIO!C41+AGOSTO!C41+SEPTIEMBRE!C41+OCTUBRE!C41+NOVIEMBRE!C41+DICIEMBRE!C41</f>
        <v>0</v>
      </c>
      <c r="D41" s="808">
        <f>+'ENERO '!D41+FEBRERO!D41+MARZO!D41+ABRIL!D41+MAYO!D41+JUNIO!D41+JULIO!D41+AGOSTO!D41+SEPTIEMBRE!D41+OCTUBRE!D41+NOVIEMBRE!D41+DICIEMBRE!D41</f>
        <v>0</v>
      </c>
      <c r="E41" s="808">
        <f>+'ENERO '!E41+FEBRERO!E41+MARZO!E41+ABRIL!E41+MAYO!E41+JUNIO!E41+JULIO!E41+AGOSTO!E41+SEPTIEMBRE!E41+OCTUBRE!E41+NOVIEMBRE!E41+DICIEMBRE!E41</f>
        <v>0</v>
      </c>
      <c r="F41" s="808">
        <f>+'ENERO '!F41+FEBRERO!F41+MARZO!F41+ABRIL!F41+MAYO!F41+JUNIO!F41+JULIO!F41+AGOSTO!F41+SEPTIEMBRE!F41+OCTUBRE!F41+NOVIEMBRE!F41+DICIEMBRE!F41</f>
        <v>0</v>
      </c>
      <c r="G41" s="808">
        <f>+'ENERO '!G41+FEBRERO!G41+MARZO!G41+ABRIL!G41+MAYO!G41+JUNIO!G41+JULIO!G41+AGOSTO!G41+SEPTIEMBRE!G41+OCTUBRE!G41+NOVIEMBRE!G41+DICIEMBRE!G41</f>
        <v>0</v>
      </c>
      <c r="H41" s="808">
        <f>+'ENERO '!H41+FEBRERO!H41+MARZO!H41+ABRIL!H41+MAYO!H41+JUNIO!H41+JULIO!H41+AGOSTO!H41+SEPTIEMBRE!H41+OCTUBRE!H41+NOVIEMBRE!H41+DICIEMBRE!H41</f>
        <v>0</v>
      </c>
      <c r="I41" s="808">
        <f>+'ENERO '!I41+FEBRERO!I41+MARZO!I41+ABRIL!I41+MAYO!I41+JUNIO!I41+JULIO!I41+AGOSTO!I41+SEPTIEMBRE!I41+OCTUBRE!I41+NOVIEMBRE!I41+DICIEMBRE!I41</f>
        <v>0</v>
      </c>
      <c r="J41" s="808">
        <f>+'ENERO '!J41+FEBRERO!J41+MARZO!J41+ABRIL!J41+MAYO!J41+JUNIO!J41+JULIO!J41+AGOSTO!J41+SEPTIEMBRE!J41+OCTUBRE!J41+NOVIEMBRE!J41+DICIEMBRE!J41</f>
        <v>0</v>
      </c>
      <c r="K41" s="808">
        <f>+'ENERO '!K41+FEBRERO!K41+MARZO!K41+ABRIL!K41+MAYO!K41+JUNIO!K41+JULIO!K41+AGOSTO!K41+SEPTIEMBRE!K41+OCTUBRE!K41+NOVIEMBRE!K41+DICIEMBRE!K41</f>
        <v>0</v>
      </c>
      <c r="L41" s="808">
        <f>+'ENERO '!L41+FEBRERO!L41+MARZO!L41+ABRIL!L41+MAYO!L41+JUNIO!L41+JULIO!L41+AGOSTO!L41+SEPTIEMBRE!L41+OCTUBRE!L41+NOVIEMBRE!L41+DICIEMBRE!L41</f>
        <v>0</v>
      </c>
      <c r="M41" s="808">
        <f>+'ENERO '!M41+FEBRERO!M41+MARZO!M41+ABRIL!M41+MAYO!M41+JUNIO!M41+JULIO!M41+AGOSTO!M41+SEPTIEMBRE!M41+OCTUBRE!M41+NOVIEMBRE!M41+DICIEMBRE!M41</f>
        <v>0</v>
      </c>
      <c r="N41" s="808">
        <f>+'ENERO '!N41+FEBRERO!N41+MARZO!N41+ABRIL!N41+MAYO!N41+JUNIO!N41+JULIO!N41+AGOSTO!N41+SEPTIEMBRE!N41+OCTUBRE!N41+NOVIEMBRE!N41+DICIEMBRE!N41</f>
        <v>0</v>
      </c>
      <c r="O41" s="808">
        <f>+'ENERO '!O41+FEBRERO!O41+MARZO!O41+ABRIL!O41+MAYO!O41+JUNIO!O41+JULIO!O41+AGOSTO!O41+SEPTIEMBRE!O41+OCTUBRE!O41+NOVIEMBRE!O41+DICIEMBRE!O41</f>
        <v>0</v>
      </c>
      <c r="P41" s="808">
        <f>+'ENERO '!P41+FEBRERO!P41+MARZO!P41+ABRIL!P41+MAYO!P41+JUNIO!P41+JULIO!P41+AGOSTO!P41+SEPTIEMBRE!P41+OCTUBRE!P41+NOVIEMBRE!P41+DICIEMBRE!P41</f>
        <v>0</v>
      </c>
      <c r="Q41" s="808">
        <f>+'ENERO '!Q41+FEBRERO!Q41+MARZO!Q41+ABRIL!Q41+MAYO!Q41+JUNIO!Q41+JULIO!Q41+AGOSTO!Q41+SEPTIEMBRE!Q41+OCTUBRE!Q41+NOVIEMBRE!Q41+DICIEMBRE!Q41</f>
        <v>0</v>
      </c>
      <c r="R41" s="181" t="s">
        <v>77</v>
      </c>
      <c r="S41" s="173"/>
      <c r="T41" s="157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87"/>
      <c r="AG41" s="187"/>
      <c r="AH41" s="187"/>
      <c r="AI41" s="187"/>
      <c r="AJ41" s="172"/>
      <c r="AK41" s="172"/>
      <c r="AL41" s="142"/>
      <c r="AM41" s="142"/>
      <c r="AN41" s="142"/>
      <c r="AO41" s="142"/>
      <c r="AP41" s="141"/>
      <c r="AQ41" s="142"/>
      <c r="AR41" s="142"/>
      <c r="AS41" s="142"/>
      <c r="AT41" s="142"/>
      <c r="AU41" s="141"/>
      <c r="AV41" s="141"/>
      <c r="AW41" s="141"/>
      <c r="AX41" s="141"/>
      <c r="AY41" s="141"/>
      <c r="AZ41" s="141"/>
      <c r="BA41" s="182" t="s">
        <v>76</v>
      </c>
      <c r="BB41" s="182" t="s">
        <v>76</v>
      </c>
      <c r="BC41" s="182" t="s">
        <v>76</v>
      </c>
      <c r="BD41" s="182" t="s">
        <v>76</v>
      </c>
      <c r="BE41" s="182" t="s">
        <v>76</v>
      </c>
      <c r="BF41" s="142"/>
      <c r="BG41" s="142"/>
      <c r="BH41" s="142"/>
      <c r="BI41" s="142"/>
      <c r="BJ41" s="142"/>
      <c r="BK41" s="152"/>
      <c r="BL41" s="189">
        <v>0</v>
      </c>
      <c r="BM41" s="189">
        <v>0</v>
      </c>
      <c r="BN41" s="189">
        <v>0</v>
      </c>
      <c r="BO41" s="189">
        <v>0</v>
      </c>
      <c r="BP41" s="189">
        <v>0</v>
      </c>
      <c r="BQ41" s="142"/>
      <c r="BR41" s="142"/>
      <c r="BS41" s="142"/>
      <c r="BT41" s="142"/>
      <c r="BU41" s="142"/>
      <c r="BV41" s="142"/>
    </row>
    <row r="42" spans="1:74" x14ac:dyDescent="0.25">
      <c r="A42" s="931" t="s">
        <v>46</v>
      </c>
      <c r="B42" s="932"/>
      <c r="C42" s="808">
        <f>+'ENERO '!C42+FEBRERO!C42+MARZO!C42+ABRIL!C42+MAYO!C42+JUNIO!C42+JULIO!C42+AGOSTO!C42+SEPTIEMBRE!C42+OCTUBRE!C42+NOVIEMBRE!C42+DICIEMBRE!C42</f>
        <v>0</v>
      </c>
      <c r="D42" s="808">
        <f>+'ENERO '!D42+FEBRERO!D42+MARZO!D42+ABRIL!D42+MAYO!D42+JUNIO!D42+JULIO!D42+AGOSTO!D42+SEPTIEMBRE!D42+OCTUBRE!D42+NOVIEMBRE!D42+DICIEMBRE!D42</f>
        <v>0</v>
      </c>
      <c r="E42" s="808">
        <f>+'ENERO '!E42+FEBRERO!E42+MARZO!E42+ABRIL!E42+MAYO!E42+JUNIO!E42+JULIO!E42+AGOSTO!E42+SEPTIEMBRE!E42+OCTUBRE!E42+NOVIEMBRE!E42+DICIEMBRE!E42</f>
        <v>0</v>
      </c>
      <c r="F42" s="808">
        <f>+'ENERO '!F42+FEBRERO!F42+MARZO!F42+ABRIL!F42+MAYO!F42+JUNIO!F42+JULIO!F42+AGOSTO!F42+SEPTIEMBRE!F42+OCTUBRE!F42+NOVIEMBRE!F42+DICIEMBRE!F42</f>
        <v>0</v>
      </c>
      <c r="G42" s="808">
        <f>+'ENERO '!G42+FEBRERO!G42+MARZO!G42+ABRIL!G42+MAYO!G42+JUNIO!G42+JULIO!G42+AGOSTO!G42+SEPTIEMBRE!G42+OCTUBRE!G42+NOVIEMBRE!G42+DICIEMBRE!G42</f>
        <v>0</v>
      </c>
      <c r="H42" s="808">
        <f>+'ENERO '!H42+FEBRERO!H42+MARZO!H42+ABRIL!H42+MAYO!H42+JUNIO!H42+JULIO!H42+AGOSTO!H42+SEPTIEMBRE!H42+OCTUBRE!H42+NOVIEMBRE!H42+DICIEMBRE!H42</f>
        <v>0</v>
      </c>
      <c r="I42" s="808">
        <f>+'ENERO '!I42+FEBRERO!I42+MARZO!I42+ABRIL!I42+MAYO!I42+JUNIO!I42+JULIO!I42+AGOSTO!I42+SEPTIEMBRE!I42+OCTUBRE!I42+NOVIEMBRE!I42+DICIEMBRE!I42</f>
        <v>0</v>
      </c>
      <c r="J42" s="808">
        <f>+'ENERO '!J42+FEBRERO!J42+MARZO!J42+ABRIL!J42+MAYO!J42+JUNIO!J42+JULIO!J42+AGOSTO!J42+SEPTIEMBRE!J42+OCTUBRE!J42+NOVIEMBRE!J42+DICIEMBRE!J42</f>
        <v>0</v>
      </c>
      <c r="K42" s="808">
        <f>+'ENERO '!K42+FEBRERO!K42+MARZO!K42+ABRIL!K42+MAYO!K42+JUNIO!K42+JULIO!K42+AGOSTO!K42+SEPTIEMBRE!K42+OCTUBRE!K42+NOVIEMBRE!K42+DICIEMBRE!K42</f>
        <v>0</v>
      </c>
      <c r="L42" s="808">
        <f>+'ENERO '!L42+FEBRERO!L42+MARZO!L42+ABRIL!L42+MAYO!L42+JUNIO!L42+JULIO!L42+AGOSTO!L42+SEPTIEMBRE!L42+OCTUBRE!L42+NOVIEMBRE!L42+DICIEMBRE!L42</f>
        <v>0</v>
      </c>
      <c r="M42" s="808">
        <f>+'ENERO '!M42+FEBRERO!M42+MARZO!M42+ABRIL!M42+MAYO!M42+JUNIO!M42+JULIO!M42+AGOSTO!M42+SEPTIEMBRE!M42+OCTUBRE!M42+NOVIEMBRE!M42+DICIEMBRE!M42</f>
        <v>0</v>
      </c>
      <c r="N42" s="808">
        <f>+'ENERO '!N42+FEBRERO!N42+MARZO!N42+ABRIL!N42+MAYO!N42+JUNIO!N42+JULIO!N42+AGOSTO!N42+SEPTIEMBRE!N42+OCTUBRE!N42+NOVIEMBRE!N42+DICIEMBRE!N42</f>
        <v>0</v>
      </c>
      <c r="O42" s="808">
        <f>+'ENERO '!O42+FEBRERO!O42+MARZO!O42+ABRIL!O42+MAYO!O42+JUNIO!O42+JULIO!O42+AGOSTO!O42+SEPTIEMBRE!O42+OCTUBRE!O42+NOVIEMBRE!O42+DICIEMBRE!O42</f>
        <v>0</v>
      </c>
      <c r="P42" s="808">
        <f>+'ENERO '!P42+FEBRERO!P42+MARZO!P42+ABRIL!P42+MAYO!P42+JUNIO!P42+JULIO!P42+AGOSTO!P42+SEPTIEMBRE!P42+OCTUBRE!P42+NOVIEMBRE!P42+DICIEMBRE!P42</f>
        <v>0</v>
      </c>
      <c r="Q42" s="808">
        <f>+'ENERO '!Q42+FEBRERO!Q42+MARZO!Q42+ABRIL!Q42+MAYO!Q42+JUNIO!Q42+JULIO!Q42+AGOSTO!Q42+SEPTIEMBRE!Q42+OCTUBRE!Q42+NOVIEMBRE!Q42+DICIEMBRE!Q42</f>
        <v>0</v>
      </c>
      <c r="R42" s="181" t="s">
        <v>77</v>
      </c>
      <c r="S42" s="173"/>
      <c r="T42" s="157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87"/>
      <c r="AG42" s="187"/>
      <c r="AH42" s="187"/>
      <c r="AI42" s="187"/>
      <c r="AJ42" s="172"/>
      <c r="AK42" s="172"/>
      <c r="AL42" s="142"/>
      <c r="AM42" s="142"/>
      <c r="AN42" s="142"/>
      <c r="AO42" s="142"/>
      <c r="AP42" s="141"/>
      <c r="AQ42" s="142"/>
      <c r="AR42" s="142"/>
      <c r="AS42" s="142"/>
      <c r="AT42" s="142"/>
      <c r="AU42" s="141"/>
      <c r="AV42" s="141"/>
      <c r="AW42" s="141"/>
      <c r="AX42" s="141"/>
      <c r="AY42" s="141"/>
      <c r="AZ42" s="141"/>
      <c r="BA42" s="182" t="s">
        <v>76</v>
      </c>
      <c r="BB42" s="182" t="s">
        <v>76</v>
      </c>
      <c r="BC42" s="182" t="s">
        <v>76</v>
      </c>
      <c r="BD42" s="182" t="s">
        <v>76</v>
      </c>
      <c r="BE42" s="182" t="s">
        <v>76</v>
      </c>
      <c r="BF42" s="142"/>
      <c r="BG42" s="142"/>
      <c r="BH42" s="142"/>
      <c r="BI42" s="142"/>
      <c r="BJ42" s="142"/>
      <c r="BK42" s="152"/>
      <c r="BL42" s="189">
        <v>0</v>
      </c>
      <c r="BM42" s="189">
        <v>0</v>
      </c>
      <c r="BN42" s="189">
        <v>0</v>
      </c>
      <c r="BO42" s="189">
        <v>0</v>
      </c>
      <c r="BP42" s="189">
        <v>0</v>
      </c>
      <c r="BQ42" s="142"/>
      <c r="BR42" s="142"/>
      <c r="BS42" s="142"/>
      <c r="BT42" s="142"/>
      <c r="BU42" s="142"/>
      <c r="BV42" s="142"/>
    </row>
    <row r="43" spans="1:74" x14ac:dyDescent="0.25">
      <c r="A43" s="177" t="s">
        <v>47</v>
      </c>
      <c r="B43" s="177"/>
      <c r="C43" s="177"/>
      <c r="D43" s="177"/>
      <c r="E43" s="165"/>
      <c r="F43" s="141"/>
      <c r="G43" s="141"/>
      <c r="H43" s="141"/>
      <c r="I43" s="141"/>
      <c r="J43" s="141"/>
      <c r="K43" s="141"/>
      <c r="L43" s="141"/>
      <c r="M43" s="141"/>
      <c r="N43" s="141"/>
      <c r="O43" s="150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2"/>
      <c r="AM43" s="142"/>
      <c r="AN43" s="142"/>
      <c r="AO43" s="142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5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141"/>
      <c r="AG44" s="141"/>
      <c r="AH44" s="141"/>
      <c r="AI44" s="141"/>
      <c r="AJ44" s="141"/>
      <c r="AK44" s="141"/>
      <c r="AL44" s="142"/>
      <c r="AM44" s="142"/>
      <c r="AN44" s="142"/>
      <c r="AO44" s="142"/>
      <c r="AP44" s="141"/>
      <c r="AQ44" s="142"/>
      <c r="AR44" s="142"/>
      <c r="AS44" s="142"/>
      <c r="AT44" s="142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5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141"/>
      <c r="AG45" s="141"/>
      <c r="AH45" s="141"/>
      <c r="AI45" s="141"/>
      <c r="AJ45" s="141"/>
      <c r="AK45" s="141"/>
      <c r="AL45" s="142"/>
      <c r="AM45" s="142"/>
      <c r="AN45" s="142"/>
      <c r="AO45" s="142"/>
      <c r="AP45" s="141"/>
      <c r="AQ45" s="142"/>
      <c r="AR45" s="142"/>
      <c r="AS45" s="142"/>
      <c r="AT45" s="142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5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</row>
    <row r="46" spans="1:74" x14ac:dyDescent="0.25">
      <c r="A46" s="928"/>
      <c r="B46" s="929"/>
      <c r="C46" s="149" t="s">
        <v>37</v>
      </c>
      <c r="D46" s="151" t="s">
        <v>38</v>
      </c>
      <c r="E46" s="167" t="s">
        <v>39</v>
      </c>
      <c r="F46" s="149" t="s">
        <v>37</v>
      </c>
      <c r="G46" s="151" t="s">
        <v>38</v>
      </c>
      <c r="H46" s="167" t="s">
        <v>39</v>
      </c>
      <c r="I46" s="149" t="s">
        <v>37</v>
      </c>
      <c r="J46" s="151" t="s">
        <v>38</v>
      </c>
      <c r="K46" s="167" t="s">
        <v>39</v>
      </c>
      <c r="L46" s="149" t="s">
        <v>37</v>
      </c>
      <c r="M46" s="151" t="s">
        <v>38</v>
      </c>
      <c r="N46" s="167" t="s">
        <v>39</v>
      </c>
      <c r="O46" s="149" t="s">
        <v>37</v>
      </c>
      <c r="P46" s="151" t="s">
        <v>38</v>
      </c>
      <c r="Q46" s="167" t="s">
        <v>39</v>
      </c>
      <c r="R46" s="149" t="s">
        <v>37</v>
      </c>
      <c r="S46" s="151" t="s">
        <v>38</v>
      </c>
      <c r="T46" s="167" t="s">
        <v>39</v>
      </c>
      <c r="U46" s="149" t="s">
        <v>37</v>
      </c>
      <c r="V46" s="151" t="s">
        <v>38</v>
      </c>
      <c r="W46" s="167" t="s">
        <v>39</v>
      </c>
      <c r="X46" s="149" t="s">
        <v>37</v>
      </c>
      <c r="Y46" s="151" t="s">
        <v>38</v>
      </c>
      <c r="Z46" s="167" t="s">
        <v>39</v>
      </c>
      <c r="AA46" s="149" t="s">
        <v>37</v>
      </c>
      <c r="AB46" s="151" t="s">
        <v>38</v>
      </c>
      <c r="AC46" s="167" t="s">
        <v>39</v>
      </c>
      <c r="AD46" s="937"/>
      <c r="AE46" s="929"/>
      <c r="AF46" s="141"/>
      <c r="AG46" s="141"/>
      <c r="AH46" s="141"/>
      <c r="AI46" s="141"/>
      <c r="AJ46" s="141"/>
      <c r="AK46" s="141"/>
      <c r="AL46" s="142"/>
      <c r="AM46" s="142"/>
      <c r="AN46" s="142"/>
      <c r="AO46" s="142"/>
      <c r="AP46" s="141"/>
      <c r="AQ46" s="142"/>
      <c r="AR46" s="142"/>
      <c r="AS46" s="142"/>
      <c r="AT46" s="142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5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</row>
    <row r="47" spans="1:74" x14ac:dyDescent="0.25">
      <c r="A47" s="938" t="s">
        <v>59</v>
      </c>
      <c r="B47" s="939"/>
      <c r="C47" s="808">
        <f>+'ENERO '!C47+FEBRERO!C47+MARZO!C47+ABRIL!C47+MAYO!C47+JUNIO!C47+JULIO!C47+AGOSTO!C47+SEPTIEMBRE!C47+OCTUBRE!C47+NOVIEMBRE!C47+DICIEMBRE!C47</f>
        <v>1243</v>
      </c>
      <c r="D47" s="808">
        <f>+'ENERO '!D47+FEBRERO!D47+MARZO!D47+ABRIL!D47+MAYO!D47+JUNIO!D47+JULIO!D47+AGOSTO!D47+SEPTIEMBRE!D47+OCTUBRE!D47+NOVIEMBRE!D47+DICIEMBRE!D47</f>
        <v>2</v>
      </c>
      <c r="E47" s="808">
        <f>+'ENERO '!E47+FEBRERO!E47+MARZO!E47+ABRIL!E47+MAYO!E47+JUNIO!E47+JULIO!E47+AGOSTO!E47+SEPTIEMBRE!E47+OCTUBRE!E47+NOVIEMBRE!E47+DICIEMBRE!E47</f>
        <v>0</v>
      </c>
      <c r="F47" s="808">
        <f>+'ENERO '!F47+FEBRERO!F47+MARZO!F47+ABRIL!F47+MAYO!F47+JUNIO!F47+JULIO!F47+AGOSTO!F47+SEPTIEMBRE!F47+OCTUBRE!F47+NOVIEMBRE!F47+DICIEMBRE!F47</f>
        <v>0</v>
      </c>
      <c r="G47" s="808">
        <f>+'ENERO '!G47+FEBRERO!G47+MARZO!G47+ABRIL!G47+MAYO!G47+JUNIO!G47+JULIO!G47+AGOSTO!G47+SEPTIEMBRE!G47+OCTUBRE!G47+NOVIEMBRE!G47+DICIEMBRE!G47</f>
        <v>0</v>
      </c>
      <c r="H47" s="808">
        <f>+'ENERO '!H47+FEBRERO!H47+MARZO!H47+ABRIL!H47+MAYO!H47+JUNIO!H47+JULIO!H47+AGOSTO!H47+SEPTIEMBRE!H47+OCTUBRE!H47+NOVIEMBRE!H47+DICIEMBRE!H47</f>
        <v>0</v>
      </c>
      <c r="I47" s="808">
        <f>+'ENERO '!I47+FEBRERO!I47+MARZO!I47+ABRIL!I47+MAYO!I47+JUNIO!I47+JULIO!I47+AGOSTO!I47+SEPTIEMBRE!I47+OCTUBRE!I47+NOVIEMBRE!I47+DICIEMBRE!I47</f>
        <v>0</v>
      </c>
      <c r="J47" s="808">
        <f>+'ENERO '!J47+FEBRERO!J47+MARZO!J47+ABRIL!J47+MAYO!J47+JUNIO!J47+JULIO!J47+AGOSTO!J47+SEPTIEMBRE!J47+OCTUBRE!J47+NOVIEMBRE!J47+DICIEMBRE!J47</f>
        <v>0</v>
      </c>
      <c r="K47" s="808">
        <f>+'ENERO '!K47+FEBRERO!K47+MARZO!K47+ABRIL!K47+MAYO!K47+JUNIO!K47+JULIO!K47+AGOSTO!K47+SEPTIEMBRE!K47+OCTUBRE!K47+NOVIEMBRE!K47+DICIEMBRE!K47</f>
        <v>0</v>
      </c>
      <c r="L47" s="808">
        <f>+'ENERO '!L47+FEBRERO!L47+MARZO!L47+ABRIL!L47+MAYO!L47+JUNIO!L47+JULIO!L47+AGOSTO!L47+SEPTIEMBRE!L47+OCTUBRE!L47+NOVIEMBRE!L47+DICIEMBRE!L47</f>
        <v>11</v>
      </c>
      <c r="M47" s="808">
        <f>+'ENERO '!M47+FEBRERO!M47+MARZO!M47+ABRIL!M47+MAYO!M47+JUNIO!M47+JULIO!M47+AGOSTO!M47+SEPTIEMBRE!M47+OCTUBRE!M47+NOVIEMBRE!M47+DICIEMBRE!M47</f>
        <v>0</v>
      </c>
      <c r="N47" s="808">
        <f>+'ENERO '!N47+FEBRERO!N47+MARZO!N47+ABRIL!N47+MAYO!N47+JUNIO!N47+JULIO!N47+AGOSTO!N47+SEPTIEMBRE!N47+OCTUBRE!N47+NOVIEMBRE!N47+DICIEMBRE!N47</f>
        <v>0</v>
      </c>
      <c r="O47" s="808">
        <f>+'ENERO '!O47+FEBRERO!O47+MARZO!O47+ABRIL!O47+MAYO!O47+JUNIO!O47+JULIO!O47+AGOSTO!O47+SEPTIEMBRE!O47+OCTUBRE!O47+NOVIEMBRE!O47+DICIEMBRE!O47</f>
        <v>259</v>
      </c>
      <c r="P47" s="808">
        <f>+'ENERO '!P47+FEBRERO!P47+MARZO!P47+ABRIL!P47+MAYO!P47+JUNIO!P47+JULIO!P47+AGOSTO!P47+SEPTIEMBRE!P47+OCTUBRE!P47+NOVIEMBRE!P47+DICIEMBRE!P47</f>
        <v>0</v>
      </c>
      <c r="Q47" s="808">
        <f>+'ENERO '!Q47+FEBRERO!Q47+MARZO!Q47+ABRIL!Q47+MAYO!Q47+JUNIO!Q47+JULIO!Q47+AGOSTO!Q47+SEPTIEMBRE!Q47+OCTUBRE!Q47+NOVIEMBRE!Q47+DICIEMBRE!Q47</f>
        <v>0</v>
      </c>
      <c r="R47" s="808">
        <f>+'ENERO '!R47+FEBRERO!R47+MARZO!R47+ABRIL!R47+MAYO!R47+JUNIO!R47+JULIO!R47+AGOSTO!R47+SEPTIEMBRE!R47+OCTUBRE!R47+NOVIEMBRE!R47+DICIEMBRE!R47</f>
        <v>324</v>
      </c>
      <c r="S47" s="808">
        <f>+'ENERO '!S47+FEBRERO!S47+MARZO!S47+ABRIL!S47+MAYO!S47+JUNIO!S47+JULIO!S47+AGOSTO!S47+SEPTIEMBRE!S47+OCTUBRE!S47+NOVIEMBRE!S47+DICIEMBRE!S47</f>
        <v>0</v>
      </c>
      <c r="T47" s="808">
        <f>+'ENERO '!T47+FEBRERO!T47+MARZO!T47+ABRIL!T47+MAYO!T47+JUNIO!T47+JULIO!T47+AGOSTO!T47+SEPTIEMBRE!T47+OCTUBRE!T47+NOVIEMBRE!T47+DICIEMBRE!T47</f>
        <v>0</v>
      </c>
      <c r="U47" s="808">
        <f>+'ENERO '!U47+FEBRERO!U47+MARZO!U47+ABRIL!U47+MAYO!U47+JUNIO!U47+JULIO!U47+AGOSTO!U47+SEPTIEMBRE!U47+OCTUBRE!U47+NOVIEMBRE!U47+DICIEMBRE!U47</f>
        <v>277</v>
      </c>
      <c r="V47" s="808">
        <f>+'ENERO '!V47+FEBRERO!V47+MARZO!V47+ABRIL!V47+MAYO!V47+JUNIO!V47+JULIO!V47+AGOSTO!V47+SEPTIEMBRE!V47+OCTUBRE!V47+NOVIEMBRE!V47+DICIEMBRE!V47</f>
        <v>1</v>
      </c>
      <c r="W47" s="808">
        <f>+'ENERO '!W47+FEBRERO!W47+MARZO!W47+ABRIL!W47+MAYO!W47+JUNIO!W47+JULIO!W47+AGOSTO!W47+SEPTIEMBRE!W47+OCTUBRE!W47+NOVIEMBRE!W47+DICIEMBRE!W47</f>
        <v>0</v>
      </c>
      <c r="X47" s="808">
        <f>+'ENERO '!X47+FEBRERO!X47+MARZO!X47+ABRIL!X47+MAYO!X47+JUNIO!X47+JULIO!X47+AGOSTO!X47+SEPTIEMBRE!X47+OCTUBRE!X47+NOVIEMBRE!X47+DICIEMBRE!X47</f>
        <v>372</v>
      </c>
      <c r="Y47" s="808">
        <f>+'ENERO '!Y47+FEBRERO!Y47+MARZO!Y47+ABRIL!Y47+MAYO!Y47+JUNIO!Y47+JULIO!Y47+AGOSTO!Y47+SEPTIEMBRE!Y47+OCTUBRE!Y47+NOVIEMBRE!Y47+DICIEMBRE!Y47</f>
        <v>1</v>
      </c>
      <c r="Z47" s="808">
        <f>+'ENERO '!Z47+FEBRERO!Z47+MARZO!Z47+ABRIL!Z47+MAYO!Z47+JUNIO!Z47+JULIO!Z47+AGOSTO!Z47+SEPTIEMBRE!Z47+OCTUBRE!Z47+NOVIEMBRE!Z47+DICIEMBRE!Z47</f>
        <v>0</v>
      </c>
      <c r="AA47" s="808">
        <f>+'ENERO '!AA47+FEBRERO!AA47+MARZO!AA47+ABRIL!AA47+MAYO!AA47+JUNIO!AA47+JULIO!AA47+AGOSTO!AA47+SEPTIEMBRE!AA47+OCTUBRE!AA47+NOVIEMBRE!AA47+DICIEMBRE!AA47</f>
        <v>0</v>
      </c>
      <c r="AB47" s="808">
        <f>+'ENERO '!AB47+FEBRERO!AB47+MARZO!AB47+ABRIL!AB47+MAYO!AB47+JUNIO!AB47+JULIO!AB47+AGOSTO!AB47+SEPTIEMBRE!AB47+OCTUBRE!AB47+NOVIEMBRE!AB47+DICIEMBRE!AB47</f>
        <v>0</v>
      </c>
      <c r="AC47" s="808">
        <f>+'ENERO '!AC47+FEBRERO!AC47+MARZO!AC47+ABRIL!AC47+MAYO!AC47+JUNIO!AC47+JULIO!AC47+AGOSTO!AC47+SEPTIEMBRE!AC47+OCTUBRE!AC47+NOVIEMBRE!AC47+DICIEMBRE!AC47</f>
        <v>0</v>
      </c>
      <c r="AD47" s="808">
        <f>+'ENERO '!AD47+FEBRERO!AD47+MARZO!AD47+ABRIL!AD47+MAYO!AD47+JUNIO!AD47+JULIO!AD47+AGOSTO!AD47+SEPTIEMBRE!AD47+OCTUBRE!AD47+NOVIEMBRE!AD47+DICIEMBRE!AD47</f>
        <v>1243</v>
      </c>
      <c r="AE47" s="808">
        <f>+'ENERO '!AE47+FEBRERO!AE47+MARZO!AE47+ABRIL!AE47+MAYO!AE47+JUNIO!AE47+JULIO!AE47+AGOSTO!AE47+SEPTIEMBRE!AE47+OCTUBRE!AE47+NOVIEMBRE!AE47+DICIEMBRE!AE47</f>
        <v>0</v>
      </c>
      <c r="AF47" s="181" t="s">
        <v>78</v>
      </c>
      <c r="AG47" s="141"/>
      <c r="AH47" s="141"/>
      <c r="AI47" s="141"/>
      <c r="AJ47" s="141"/>
      <c r="AK47" s="141"/>
      <c r="AL47" s="142"/>
      <c r="AM47" s="142"/>
      <c r="AN47" s="142"/>
      <c r="AO47" s="142"/>
      <c r="AP47" s="141"/>
      <c r="AQ47" s="142"/>
      <c r="AR47" s="142"/>
      <c r="AS47" s="142"/>
      <c r="AT47" s="142"/>
      <c r="AU47" s="141"/>
      <c r="AV47" s="141"/>
      <c r="AW47" s="141"/>
      <c r="AX47" s="141"/>
      <c r="AY47" s="141"/>
      <c r="AZ47" s="141"/>
      <c r="BA47" s="182" t="s">
        <v>76</v>
      </c>
      <c r="BB47" s="182" t="s">
        <v>76</v>
      </c>
      <c r="BC47" s="182" t="s">
        <v>76</v>
      </c>
      <c r="BD47" s="188" t="s">
        <v>76</v>
      </c>
      <c r="BE47" s="188" t="s">
        <v>76</v>
      </c>
      <c r="BF47" s="188" t="s">
        <v>76</v>
      </c>
      <c r="BG47" s="188" t="s">
        <v>76</v>
      </c>
      <c r="BH47" s="188" t="s">
        <v>76</v>
      </c>
      <c r="BI47" s="190"/>
      <c r="BJ47" s="190"/>
      <c r="BK47" s="190"/>
      <c r="BL47" s="189">
        <v>0</v>
      </c>
      <c r="BM47" s="183">
        <v>0</v>
      </c>
      <c r="BN47" s="183">
        <v>0</v>
      </c>
      <c r="BO47" s="183">
        <v>0</v>
      </c>
      <c r="BP47" s="183">
        <v>0</v>
      </c>
      <c r="BQ47" s="183">
        <v>0</v>
      </c>
      <c r="BR47" s="183">
        <v>0</v>
      </c>
      <c r="BS47" s="183">
        <v>0</v>
      </c>
      <c r="BT47" s="186"/>
      <c r="BU47" s="186"/>
      <c r="BV47" s="186"/>
    </row>
    <row r="48" spans="1:74" x14ac:dyDescent="0.25">
      <c r="A48" s="940" t="s">
        <v>60</v>
      </c>
      <c r="B48" s="941"/>
      <c r="C48" s="808">
        <f>+'ENERO '!C48+FEBRERO!C48+MARZO!C48+ABRIL!C48+MAYO!C48+JUNIO!C48+JULIO!C48+AGOSTO!C48+SEPTIEMBRE!C48+OCTUBRE!C48+NOVIEMBRE!C48+DICIEMBRE!C48</f>
        <v>0</v>
      </c>
      <c r="D48" s="808">
        <f>+'ENERO '!D48+FEBRERO!D48+MARZO!D48+ABRIL!D48+MAYO!D48+JUNIO!D48+JULIO!D48+AGOSTO!D48+SEPTIEMBRE!D48+OCTUBRE!D48+NOVIEMBRE!D48+DICIEMBRE!D48</f>
        <v>0</v>
      </c>
      <c r="E48" s="808">
        <f>+'ENERO '!E48+FEBRERO!E48+MARZO!E48+ABRIL!E48+MAYO!E48+JUNIO!E48+JULIO!E48+AGOSTO!E48+SEPTIEMBRE!E48+OCTUBRE!E48+NOVIEMBRE!E48+DICIEMBRE!E48</f>
        <v>0</v>
      </c>
      <c r="F48" s="808">
        <f>+'ENERO '!F48+FEBRERO!F48+MARZO!F48+ABRIL!F48+MAYO!F48+JUNIO!F48+JULIO!F48+AGOSTO!F48+SEPTIEMBRE!F48+OCTUBRE!F48+NOVIEMBRE!F48+DICIEMBRE!F48</f>
        <v>0</v>
      </c>
      <c r="G48" s="808">
        <f>+'ENERO '!G48+FEBRERO!G48+MARZO!G48+ABRIL!G48+MAYO!G48+JUNIO!G48+JULIO!G48+AGOSTO!G48+SEPTIEMBRE!G48+OCTUBRE!G48+NOVIEMBRE!G48+DICIEMBRE!G48</f>
        <v>0</v>
      </c>
      <c r="H48" s="808">
        <f>+'ENERO '!H48+FEBRERO!H48+MARZO!H48+ABRIL!H48+MAYO!H48+JUNIO!H48+JULIO!H48+AGOSTO!H48+SEPTIEMBRE!H48+OCTUBRE!H48+NOVIEMBRE!H48+DICIEMBRE!H48</f>
        <v>0</v>
      </c>
      <c r="I48" s="808">
        <f>+'ENERO '!I48+FEBRERO!I48+MARZO!I48+ABRIL!I48+MAYO!I48+JUNIO!I48+JULIO!I48+AGOSTO!I48+SEPTIEMBRE!I48+OCTUBRE!I48+NOVIEMBRE!I48+DICIEMBRE!I48</f>
        <v>0</v>
      </c>
      <c r="J48" s="808">
        <f>+'ENERO '!J48+FEBRERO!J48+MARZO!J48+ABRIL!J48+MAYO!J48+JUNIO!J48+JULIO!J48+AGOSTO!J48+SEPTIEMBRE!J48+OCTUBRE!J48+NOVIEMBRE!J48+DICIEMBRE!J48</f>
        <v>0</v>
      </c>
      <c r="K48" s="808">
        <f>+'ENERO '!K48+FEBRERO!K48+MARZO!K48+ABRIL!K48+MAYO!K48+JUNIO!K48+JULIO!K48+AGOSTO!K48+SEPTIEMBRE!K48+OCTUBRE!K48+NOVIEMBRE!K48+DICIEMBRE!K48</f>
        <v>0</v>
      </c>
      <c r="L48" s="808">
        <f>+'ENERO '!L48+FEBRERO!L48+MARZO!L48+ABRIL!L48+MAYO!L48+JUNIO!L48+JULIO!L48+AGOSTO!L48+SEPTIEMBRE!L48+OCTUBRE!L48+NOVIEMBRE!L48+DICIEMBRE!L48</f>
        <v>0</v>
      </c>
      <c r="M48" s="808">
        <f>+'ENERO '!M48+FEBRERO!M48+MARZO!M48+ABRIL!M48+MAYO!M48+JUNIO!M48+JULIO!M48+AGOSTO!M48+SEPTIEMBRE!M48+OCTUBRE!M48+NOVIEMBRE!M48+DICIEMBRE!M48</f>
        <v>0</v>
      </c>
      <c r="N48" s="808">
        <f>+'ENERO '!N48+FEBRERO!N48+MARZO!N48+ABRIL!N48+MAYO!N48+JUNIO!N48+JULIO!N48+AGOSTO!N48+SEPTIEMBRE!N48+OCTUBRE!N48+NOVIEMBRE!N48+DICIEMBRE!N48</f>
        <v>0</v>
      </c>
      <c r="O48" s="808">
        <f>+'ENERO '!O48+FEBRERO!O48+MARZO!O48+ABRIL!O48+MAYO!O48+JUNIO!O48+JULIO!O48+AGOSTO!O48+SEPTIEMBRE!O48+OCTUBRE!O48+NOVIEMBRE!O48+DICIEMBRE!O48</f>
        <v>0</v>
      </c>
      <c r="P48" s="808">
        <f>+'ENERO '!P48+FEBRERO!P48+MARZO!P48+ABRIL!P48+MAYO!P48+JUNIO!P48+JULIO!P48+AGOSTO!P48+SEPTIEMBRE!P48+OCTUBRE!P48+NOVIEMBRE!P48+DICIEMBRE!P48</f>
        <v>0</v>
      </c>
      <c r="Q48" s="808">
        <f>+'ENERO '!Q48+FEBRERO!Q48+MARZO!Q48+ABRIL!Q48+MAYO!Q48+JUNIO!Q48+JULIO!Q48+AGOSTO!Q48+SEPTIEMBRE!Q48+OCTUBRE!Q48+NOVIEMBRE!Q48+DICIEMBRE!Q48</f>
        <v>0</v>
      </c>
      <c r="R48" s="808">
        <f>+'ENERO '!R48+FEBRERO!R48+MARZO!R48+ABRIL!R48+MAYO!R48+JUNIO!R48+JULIO!R48+AGOSTO!R48+SEPTIEMBRE!R48+OCTUBRE!R48+NOVIEMBRE!R48+DICIEMBRE!R48</f>
        <v>0</v>
      </c>
      <c r="S48" s="808">
        <f>+'ENERO '!S48+FEBRERO!S48+MARZO!S48+ABRIL!S48+MAYO!S48+JUNIO!S48+JULIO!S48+AGOSTO!S48+SEPTIEMBRE!S48+OCTUBRE!S48+NOVIEMBRE!S48+DICIEMBRE!S48</f>
        <v>0</v>
      </c>
      <c r="T48" s="808">
        <f>+'ENERO '!T48+FEBRERO!T48+MARZO!T48+ABRIL!T48+MAYO!T48+JUNIO!T48+JULIO!T48+AGOSTO!T48+SEPTIEMBRE!T48+OCTUBRE!T48+NOVIEMBRE!T48+DICIEMBRE!T48</f>
        <v>0</v>
      </c>
      <c r="U48" s="808">
        <f>+'ENERO '!U48+FEBRERO!U48+MARZO!U48+ABRIL!U48+MAYO!U48+JUNIO!U48+JULIO!U48+AGOSTO!U48+SEPTIEMBRE!U48+OCTUBRE!U48+NOVIEMBRE!U48+DICIEMBRE!U48</f>
        <v>0</v>
      </c>
      <c r="V48" s="808">
        <f>+'ENERO '!V48+FEBRERO!V48+MARZO!V48+ABRIL!V48+MAYO!V48+JUNIO!V48+JULIO!V48+AGOSTO!V48+SEPTIEMBRE!V48+OCTUBRE!V48+NOVIEMBRE!V48+DICIEMBRE!V48</f>
        <v>0</v>
      </c>
      <c r="W48" s="808">
        <f>+'ENERO '!W48+FEBRERO!W48+MARZO!W48+ABRIL!W48+MAYO!W48+JUNIO!W48+JULIO!W48+AGOSTO!W48+SEPTIEMBRE!W48+OCTUBRE!W48+NOVIEMBRE!W48+DICIEMBRE!W48</f>
        <v>0</v>
      </c>
      <c r="X48" s="808">
        <f>+'ENERO '!X48+FEBRERO!X48+MARZO!X48+ABRIL!X48+MAYO!X48+JUNIO!X48+JULIO!X48+AGOSTO!X48+SEPTIEMBRE!X48+OCTUBRE!X48+NOVIEMBRE!X48+DICIEMBRE!X48</f>
        <v>0</v>
      </c>
      <c r="Y48" s="808">
        <f>+'ENERO '!Y48+FEBRERO!Y48+MARZO!Y48+ABRIL!Y48+MAYO!Y48+JUNIO!Y48+JULIO!Y48+AGOSTO!Y48+SEPTIEMBRE!Y48+OCTUBRE!Y48+NOVIEMBRE!Y48+DICIEMBRE!Y48</f>
        <v>0</v>
      </c>
      <c r="Z48" s="808">
        <f>+'ENERO '!Z48+FEBRERO!Z48+MARZO!Z48+ABRIL!Z48+MAYO!Z48+JUNIO!Z48+JULIO!Z48+AGOSTO!Z48+SEPTIEMBRE!Z48+OCTUBRE!Z48+NOVIEMBRE!Z48+DICIEMBRE!Z48</f>
        <v>0</v>
      </c>
      <c r="AA48" s="808">
        <f>+'ENERO '!AA48+FEBRERO!AA48+MARZO!AA48+ABRIL!AA48+MAYO!AA48+JUNIO!AA48+JULIO!AA48+AGOSTO!AA48+SEPTIEMBRE!AA48+OCTUBRE!AA48+NOVIEMBRE!AA48+DICIEMBRE!AA48</f>
        <v>0</v>
      </c>
      <c r="AB48" s="808">
        <f>+'ENERO '!AB48+FEBRERO!AB48+MARZO!AB48+ABRIL!AB48+MAYO!AB48+JUNIO!AB48+JULIO!AB48+AGOSTO!AB48+SEPTIEMBRE!AB48+OCTUBRE!AB48+NOVIEMBRE!AB48+DICIEMBRE!AB48</f>
        <v>0</v>
      </c>
      <c r="AC48" s="808">
        <f>+'ENERO '!AC48+FEBRERO!AC48+MARZO!AC48+ABRIL!AC48+MAYO!AC48+JUNIO!AC48+JULIO!AC48+AGOSTO!AC48+SEPTIEMBRE!AC48+OCTUBRE!AC48+NOVIEMBRE!AC48+DICIEMBRE!AC48</f>
        <v>0</v>
      </c>
      <c r="AD48" s="808">
        <f>+'ENERO '!AD48+FEBRERO!AD48+MARZO!AD48+ABRIL!AD48+MAYO!AD48+JUNIO!AD48+JULIO!AD48+AGOSTO!AD48+SEPTIEMBRE!AD48+OCTUBRE!AD48+NOVIEMBRE!AD48+DICIEMBRE!AD48</f>
        <v>0</v>
      </c>
      <c r="AE48" s="808">
        <f>+'ENERO '!AE48+FEBRERO!AE48+MARZO!AE48+ABRIL!AE48+MAYO!AE48+JUNIO!AE48+JULIO!AE48+AGOSTO!AE48+SEPTIEMBRE!AE48+OCTUBRE!AE48+NOVIEMBRE!AE48+DICIEMBRE!AE48</f>
        <v>0</v>
      </c>
      <c r="AF48" s="181" t="s">
        <v>78</v>
      </c>
      <c r="AG48" s="141"/>
      <c r="AH48" s="141"/>
      <c r="AI48" s="141"/>
      <c r="AJ48" s="141"/>
      <c r="AK48" s="141"/>
      <c r="AL48" s="142"/>
      <c r="AM48" s="142"/>
      <c r="AN48" s="142"/>
      <c r="AO48" s="142"/>
      <c r="AP48" s="141"/>
      <c r="AQ48" s="142"/>
      <c r="AR48" s="142"/>
      <c r="AS48" s="142"/>
      <c r="AT48" s="142"/>
      <c r="AU48" s="141"/>
      <c r="AV48" s="141"/>
      <c r="AW48" s="141"/>
      <c r="AX48" s="141"/>
      <c r="AY48" s="141"/>
      <c r="AZ48" s="141"/>
      <c r="BA48" s="182" t="s">
        <v>76</v>
      </c>
      <c r="BB48" s="182" t="s">
        <v>76</v>
      </c>
      <c r="BC48" s="182" t="s">
        <v>76</v>
      </c>
      <c r="BD48" s="188" t="s">
        <v>76</v>
      </c>
      <c r="BE48" s="188" t="s">
        <v>76</v>
      </c>
      <c r="BF48" s="188" t="s">
        <v>76</v>
      </c>
      <c r="BG48" s="188" t="s">
        <v>76</v>
      </c>
      <c r="BH48" s="188" t="s">
        <v>76</v>
      </c>
      <c r="BI48" s="188" t="s">
        <v>76</v>
      </c>
      <c r="BJ48" s="188" t="s">
        <v>76</v>
      </c>
      <c r="BK48" s="188" t="s">
        <v>76</v>
      </c>
      <c r="BL48" s="189">
        <v>0</v>
      </c>
      <c r="BM48" s="183">
        <v>0</v>
      </c>
      <c r="BN48" s="183">
        <v>0</v>
      </c>
      <c r="BO48" s="183">
        <v>0</v>
      </c>
      <c r="BP48" s="183">
        <v>0</v>
      </c>
      <c r="BQ48" s="183">
        <v>0</v>
      </c>
      <c r="BR48" s="183">
        <v>0</v>
      </c>
      <c r="BS48" s="183">
        <v>0</v>
      </c>
      <c r="BT48" s="186"/>
      <c r="BU48" s="186"/>
      <c r="BV48" s="186"/>
    </row>
    <row r="49" spans="1:74" x14ac:dyDescent="0.25">
      <c r="A49" s="940" t="s">
        <v>23</v>
      </c>
      <c r="B49" s="941"/>
      <c r="C49" s="808">
        <f>+'ENERO '!C49+FEBRERO!C49+MARZO!C49+ABRIL!C49+MAYO!C49+JUNIO!C49+JULIO!C49+AGOSTO!C49+SEPTIEMBRE!C49+OCTUBRE!C49+NOVIEMBRE!C49+DICIEMBRE!C49</f>
        <v>25</v>
      </c>
      <c r="D49" s="808">
        <f>+'ENERO '!D49+FEBRERO!D49+MARZO!D49+ABRIL!D49+MAYO!D49+JUNIO!D49+JULIO!D49+AGOSTO!D49+SEPTIEMBRE!D49+OCTUBRE!D49+NOVIEMBRE!D49+DICIEMBRE!D49</f>
        <v>0</v>
      </c>
      <c r="E49" s="808">
        <f>+'ENERO '!E49+FEBRERO!E49+MARZO!E49+ABRIL!E49+MAYO!E49+JUNIO!E49+JULIO!E49+AGOSTO!E49+SEPTIEMBRE!E49+OCTUBRE!E49+NOVIEMBRE!E49+DICIEMBRE!E49</f>
        <v>0</v>
      </c>
      <c r="F49" s="808">
        <f>+'ENERO '!F49+FEBRERO!F49+MARZO!F49+ABRIL!F49+MAYO!F49+JUNIO!F49+JULIO!F49+AGOSTO!F49+SEPTIEMBRE!F49+OCTUBRE!F49+NOVIEMBRE!F49+DICIEMBRE!F49</f>
        <v>0</v>
      </c>
      <c r="G49" s="808">
        <f>+'ENERO '!G49+FEBRERO!G49+MARZO!G49+ABRIL!G49+MAYO!G49+JUNIO!G49+JULIO!G49+AGOSTO!G49+SEPTIEMBRE!G49+OCTUBRE!G49+NOVIEMBRE!G49+DICIEMBRE!G49</f>
        <v>0</v>
      </c>
      <c r="H49" s="808">
        <f>+'ENERO '!H49+FEBRERO!H49+MARZO!H49+ABRIL!H49+MAYO!H49+JUNIO!H49+JULIO!H49+AGOSTO!H49+SEPTIEMBRE!H49+OCTUBRE!H49+NOVIEMBRE!H49+DICIEMBRE!H49</f>
        <v>0</v>
      </c>
      <c r="I49" s="808">
        <f>+'ENERO '!I49+FEBRERO!I49+MARZO!I49+ABRIL!I49+MAYO!I49+JUNIO!I49+JULIO!I49+AGOSTO!I49+SEPTIEMBRE!I49+OCTUBRE!I49+NOVIEMBRE!I49+DICIEMBRE!I49</f>
        <v>0</v>
      </c>
      <c r="J49" s="808">
        <f>+'ENERO '!J49+FEBRERO!J49+MARZO!J49+ABRIL!J49+MAYO!J49+JUNIO!J49+JULIO!J49+AGOSTO!J49+SEPTIEMBRE!J49+OCTUBRE!J49+NOVIEMBRE!J49+DICIEMBRE!J49</f>
        <v>0</v>
      </c>
      <c r="K49" s="808">
        <f>+'ENERO '!K49+FEBRERO!K49+MARZO!K49+ABRIL!K49+MAYO!K49+JUNIO!K49+JULIO!K49+AGOSTO!K49+SEPTIEMBRE!K49+OCTUBRE!K49+NOVIEMBRE!K49+DICIEMBRE!K49</f>
        <v>0</v>
      </c>
      <c r="L49" s="808">
        <f>+'ENERO '!L49+FEBRERO!L49+MARZO!L49+ABRIL!L49+MAYO!L49+JUNIO!L49+JULIO!L49+AGOSTO!L49+SEPTIEMBRE!L49+OCTUBRE!L49+NOVIEMBRE!L49+DICIEMBRE!L49</f>
        <v>0</v>
      </c>
      <c r="M49" s="808">
        <f>+'ENERO '!M49+FEBRERO!M49+MARZO!M49+ABRIL!M49+MAYO!M49+JUNIO!M49+JULIO!M49+AGOSTO!M49+SEPTIEMBRE!M49+OCTUBRE!M49+NOVIEMBRE!M49+DICIEMBRE!M49</f>
        <v>0</v>
      </c>
      <c r="N49" s="808">
        <f>+'ENERO '!N49+FEBRERO!N49+MARZO!N49+ABRIL!N49+MAYO!N49+JUNIO!N49+JULIO!N49+AGOSTO!N49+SEPTIEMBRE!N49+OCTUBRE!N49+NOVIEMBRE!N49+DICIEMBRE!N49</f>
        <v>0</v>
      </c>
      <c r="O49" s="808">
        <f>+'ENERO '!O49+FEBRERO!O49+MARZO!O49+ABRIL!O49+MAYO!O49+JUNIO!O49+JULIO!O49+AGOSTO!O49+SEPTIEMBRE!O49+OCTUBRE!O49+NOVIEMBRE!O49+DICIEMBRE!O49</f>
        <v>0</v>
      </c>
      <c r="P49" s="808">
        <f>+'ENERO '!P49+FEBRERO!P49+MARZO!P49+ABRIL!P49+MAYO!P49+JUNIO!P49+JULIO!P49+AGOSTO!P49+SEPTIEMBRE!P49+OCTUBRE!P49+NOVIEMBRE!P49+DICIEMBRE!P49</f>
        <v>0</v>
      </c>
      <c r="Q49" s="808">
        <f>+'ENERO '!Q49+FEBRERO!Q49+MARZO!Q49+ABRIL!Q49+MAYO!Q49+JUNIO!Q49+JULIO!Q49+AGOSTO!Q49+SEPTIEMBRE!Q49+OCTUBRE!Q49+NOVIEMBRE!Q49+DICIEMBRE!Q49</f>
        <v>0</v>
      </c>
      <c r="R49" s="808">
        <f>+'ENERO '!R49+FEBRERO!R49+MARZO!R49+ABRIL!R49+MAYO!R49+JUNIO!R49+JULIO!R49+AGOSTO!R49+SEPTIEMBRE!R49+OCTUBRE!R49+NOVIEMBRE!R49+DICIEMBRE!R49</f>
        <v>8</v>
      </c>
      <c r="S49" s="808">
        <f>+'ENERO '!S49+FEBRERO!S49+MARZO!S49+ABRIL!S49+MAYO!S49+JUNIO!S49+JULIO!S49+AGOSTO!S49+SEPTIEMBRE!S49+OCTUBRE!S49+NOVIEMBRE!S49+DICIEMBRE!S49</f>
        <v>0</v>
      </c>
      <c r="T49" s="808">
        <f>+'ENERO '!T49+FEBRERO!T49+MARZO!T49+ABRIL!T49+MAYO!T49+JUNIO!T49+JULIO!T49+AGOSTO!T49+SEPTIEMBRE!T49+OCTUBRE!T49+NOVIEMBRE!T49+DICIEMBRE!T49</f>
        <v>0</v>
      </c>
      <c r="U49" s="808">
        <f>+'ENERO '!U49+FEBRERO!U49+MARZO!U49+ABRIL!U49+MAYO!U49+JUNIO!U49+JULIO!U49+AGOSTO!U49+SEPTIEMBRE!U49+OCTUBRE!U49+NOVIEMBRE!U49+DICIEMBRE!U49</f>
        <v>6</v>
      </c>
      <c r="V49" s="808">
        <f>+'ENERO '!V49+FEBRERO!V49+MARZO!V49+ABRIL!V49+MAYO!V49+JUNIO!V49+JULIO!V49+AGOSTO!V49+SEPTIEMBRE!V49+OCTUBRE!V49+NOVIEMBRE!V49+DICIEMBRE!V49</f>
        <v>0</v>
      </c>
      <c r="W49" s="808">
        <f>+'ENERO '!W49+FEBRERO!W49+MARZO!W49+ABRIL!W49+MAYO!W49+JUNIO!W49+JULIO!W49+AGOSTO!W49+SEPTIEMBRE!W49+OCTUBRE!W49+NOVIEMBRE!W49+DICIEMBRE!W49</f>
        <v>0</v>
      </c>
      <c r="X49" s="808">
        <f>+'ENERO '!X49+FEBRERO!X49+MARZO!X49+ABRIL!X49+MAYO!X49+JUNIO!X49+JULIO!X49+AGOSTO!X49+SEPTIEMBRE!X49+OCTUBRE!X49+NOVIEMBRE!X49+DICIEMBRE!X49</f>
        <v>9</v>
      </c>
      <c r="Y49" s="808">
        <f>+'ENERO '!Y49+FEBRERO!Y49+MARZO!Y49+ABRIL!Y49+MAYO!Y49+JUNIO!Y49+JULIO!Y49+AGOSTO!Y49+SEPTIEMBRE!Y49+OCTUBRE!Y49+NOVIEMBRE!Y49+DICIEMBRE!Y49</f>
        <v>0</v>
      </c>
      <c r="Z49" s="808">
        <f>+'ENERO '!Z49+FEBRERO!Z49+MARZO!Z49+ABRIL!Z49+MAYO!Z49+JUNIO!Z49+JULIO!Z49+AGOSTO!Z49+SEPTIEMBRE!Z49+OCTUBRE!Z49+NOVIEMBRE!Z49+DICIEMBRE!Z49</f>
        <v>0</v>
      </c>
      <c r="AA49" s="808">
        <f>+'ENERO '!AA49+FEBRERO!AA49+MARZO!AA49+ABRIL!AA49+MAYO!AA49+JUNIO!AA49+JULIO!AA49+AGOSTO!AA49+SEPTIEMBRE!AA49+OCTUBRE!AA49+NOVIEMBRE!AA49+DICIEMBRE!AA49</f>
        <v>2</v>
      </c>
      <c r="AB49" s="808">
        <f>+'ENERO '!AB49+FEBRERO!AB49+MARZO!AB49+ABRIL!AB49+MAYO!AB49+JUNIO!AB49+JULIO!AB49+AGOSTO!AB49+SEPTIEMBRE!AB49+OCTUBRE!AB49+NOVIEMBRE!AB49+DICIEMBRE!AB49</f>
        <v>0</v>
      </c>
      <c r="AC49" s="808">
        <f>+'ENERO '!AC49+FEBRERO!AC49+MARZO!AC49+ABRIL!AC49+MAYO!AC49+JUNIO!AC49+JULIO!AC49+AGOSTO!AC49+SEPTIEMBRE!AC49+OCTUBRE!AC49+NOVIEMBRE!AC49+DICIEMBRE!AC49</f>
        <v>0</v>
      </c>
      <c r="AD49" s="808">
        <f>+'ENERO '!AD49+FEBRERO!AD49+MARZO!AD49+ABRIL!AD49+MAYO!AD49+JUNIO!AD49+JULIO!AD49+AGOSTO!AD49+SEPTIEMBRE!AD49+OCTUBRE!AD49+NOVIEMBRE!AD49+DICIEMBRE!AD49</f>
        <v>21</v>
      </c>
      <c r="AE49" s="808">
        <f>+'ENERO '!AE49+FEBRERO!AE49+MARZO!AE49+ABRIL!AE49+MAYO!AE49+JUNIO!AE49+JULIO!AE49+AGOSTO!AE49+SEPTIEMBRE!AE49+OCTUBRE!AE49+NOVIEMBRE!AE49+DICIEMBRE!AE49</f>
        <v>4</v>
      </c>
      <c r="AF49" s="181" t="s">
        <v>78</v>
      </c>
      <c r="AG49" s="141"/>
      <c r="AH49" s="141"/>
      <c r="AI49" s="141"/>
      <c r="AJ49" s="141"/>
      <c r="AK49" s="141"/>
      <c r="AL49" s="142"/>
      <c r="AM49" s="142"/>
      <c r="AN49" s="142"/>
      <c r="AO49" s="142"/>
      <c r="AP49" s="141"/>
      <c r="AQ49" s="142"/>
      <c r="AR49" s="142"/>
      <c r="AS49" s="142"/>
      <c r="AT49" s="142"/>
      <c r="AU49" s="141"/>
      <c r="AV49" s="141"/>
      <c r="AW49" s="141"/>
      <c r="AX49" s="141"/>
      <c r="AY49" s="141"/>
      <c r="AZ49" s="141"/>
      <c r="BA49" s="182" t="s">
        <v>76</v>
      </c>
      <c r="BB49" s="182" t="s">
        <v>76</v>
      </c>
      <c r="BC49" s="182" t="s">
        <v>76</v>
      </c>
      <c r="BD49" s="188" t="s">
        <v>76</v>
      </c>
      <c r="BE49" s="188" t="s">
        <v>76</v>
      </c>
      <c r="BF49" s="188" t="s">
        <v>76</v>
      </c>
      <c r="BG49" s="188" t="s">
        <v>76</v>
      </c>
      <c r="BH49" s="188" t="s">
        <v>76</v>
      </c>
      <c r="BI49" s="188" t="s">
        <v>76</v>
      </c>
      <c r="BJ49" s="188" t="s">
        <v>76</v>
      </c>
      <c r="BK49" s="188" t="s">
        <v>76</v>
      </c>
      <c r="BL49" s="189">
        <v>0</v>
      </c>
      <c r="BM49" s="183">
        <v>0</v>
      </c>
      <c r="BN49" s="183">
        <v>0</v>
      </c>
      <c r="BO49" s="183">
        <v>0</v>
      </c>
      <c r="BP49" s="183">
        <v>0</v>
      </c>
      <c r="BQ49" s="183">
        <v>0</v>
      </c>
      <c r="BR49" s="183">
        <v>0</v>
      </c>
      <c r="BS49" s="183">
        <v>0</v>
      </c>
      <c r="BT49" s="183">
        <v>0</v>
      </c>
      <c r="BU49" s="183">
        <v>0</v>
      </c>
      <c r="BV49" s="183">
        <v>0</v>
      </c>
    </row>
    <row r="50" spans="1:74" x14ac:dyDescent="0.25">
      <c r="A50" s="940" t="s">
        <v>29</v>
      </c>
      <c r="B50" s="941"/>
      <c r="C50" s="808">
        <f>+'ENERO '!C50+FEBRERO!C50+MARZO!C50+ABRIL!C50+MAYO!C50+JUNIO!C50+JULIO!C50+AGOSTO!C50+SEPTIEMBRE!C50+OCTUBRE!C50+NOVIEMBRE!C50+DICIEMBRE!C50</f>
        <v>24</v>
      </c>
      <c r="D50" s="808">
        <f>+'ENERO '!D50+FEBRERO!D50+MARZO!D50+ABRIL!D50+MAYO!D50+JUNIO!D50+JULIO!D50+AGOSTO!D50+SEPTIEMBRE!D50+OCTUBRE!D50+NOVIEMBRE!D50+DICIEMBRE!D50</f>
        <v>0</v>
      </c>
      <c r="E50" s="808">
        <f>+'ENERO '!E50+FEBRERO!E50+MARZO!E50+ABRIL!E50+MAYO!E50+JUNIO!E50+JULIO!E50+AGOSTO!E50+SEPTIEMBRE!E50+OCTUBRE!E50+NOVIEMBRE!E50+DICIEMBRE!E50</f>
        <v>0</v>
      </c>
      <c r="F50" s="808">
        <f>+'ENERO '!F50+FEBRERO!F50+MARZO!F50+ABRIL!F50+MAYO!F50+JUNIO!F50+JULIO!F50+AGOSTO!F50+SEPTIEMBRE!F50+OCTUBRE!F50+NOVIEMBRE!F50+DICIEMBRE!F50</f>
        <v>0</v>
      </c>
      <c r="G50" s="808">
        <f>+'ENERO '!G50+FEBRERO!G50+MARZO!G50+ABRIL!G50+MAYO!G50+JUNIO!G50+JULIO!G50+AGOSTO!G50+SEPTIEMBRE!G50+OCTUBRE!G50+NOVIEMBRE!G50+DICIEMBRE!G50</f>
        <v>0</v>
      </c>
      <c r="H50" s="808">
        <f>+'ENERO '!H50+FEBRERO!H50+MARZO!H50+ABRIL!H50+MAYO!H50+JUNIO!H50+JULIO!H50+AGOSTO!H50+SEPTIEMBRE!H50+OCTUBRE!H50+NOVIEMBRE!H50+DICIEMBRE!H50</f>
        <v>0</v>
      </c>
      <c r="I50" s="808">
        <f>+'ENERO '!I50+FEBRERO!I50+MARZO!I50+ABRIL!I50+MAYO!I50+JUNIO!I50+JULIO!I50+AGOSTO!I50+SEPTIEMBRE!I50+OCTUBRE!I50+NOVIEMBRE!I50+DICIEMBRE!I50</f>
        <v>0</v>
      </c>
      <c r="J50" s="808">
        <f>+'ENERO '!J50+FEBRERO!J50+MARZO!J50+ABRIL!J50+MAYO!J50+JUNIO!J50+JULIO!J50+AGOSTO!J50+SEPTIEMBRE!J50+OCTUBRE!J50+NOVIEMBRE!J50+DICIEMBRE!J50</f>
        <v>0</v>
      </c>
      <c r="K50" s="808">
        <f>+'ENERO '!K50+FEBRERO!K50+MARZO!K50+ABRIL!K50+MAYO!K50+JUNIO!K50+JULIO!K50+AGOSTO!K50+SEPTIEMBRE!K50+OCTUBRE!K50+NOVIEMBRE!K50+DICIEMBRE!K50</f>
        <v>0</v>
      </c>
      <c r="L50" s="808">
        <f>+'ENERO '!L50+FEBRERO!L50+MARZO!L50+ABRIL!L50+MAYO!L50+JUNIO!L50+JULIO!L50+AGOSTO!L50+SEPTIEMBRE!L50+OCTUBRE!L50+NOVIEMBRE!L50+DICIEMBRE!L50</f>
        <v>0</v>
      </c>
      <c r="M50" s="808">
        <f>+'ENERO '!M50+FEBRERO!M50+MARZO!M50+ABRIL!M50+MAYO!M50+JUNIO!M50+JULIO!M50+AGOSTO!M50+SEPTIEMBRE!M50+OCTUBRE!M50+NOVIEMBRE!M50+DICIEMBRE!M50</f>
        <v>0</v>
      </c>
      <c r="N50" s="808">
        <f>+'ENERO '!N50+FEBRERO!N50+MARZO!N50+ABRIL!N50+MAYO!N50+JUNIO!N50+JULIO!N50+AGOSTO!N50+SEPTIEMBRE!N50+OCTUBRE!N50+NOVIEMBRE!N50+DICIEMBRE!N50</f>
        <v>0</v>
      </c>
      <c r="O50" s="808">
        <f>+'ENERO '!O50+FEBRERO!O50+MARZO!O50+ABRIL!O50+MAYO!O50+JUNIO!O50+JULIO!O50+AGOSTO!O50+SEPTIEMBRE!O50+OCTUBRE!O50+NOVIEMBRE!O50+DICIEMBRE!O50</f>
        <v>1</v>
      </c>
      <c r="P50" s="808">
        <f>+'ENERO '!P50+FEBRERO!P50+MARZO!P50+ABRIL!P50+MAYO!P50+JUNIO!P50+JULIO!P50+AGOSTO!P50+SEPTIEMBRE!P50+OCTUBRE!P50+NOVIEMBRE!P50+DICIEMBRE!P50</f>
        <v>0</v>
      </c>
      <c r="Q50" s="808">
        <f>+'ENERO '!Q50+FEBRERO!Q50+MARZO!Q50+ABRIL!Q50+MAYO!Q50+JUNIO!Q50+JULIO!Q50+AGOSTO!Q50+SEPTIEMBRE!Q50+OCTUBRE!Q50+NOVIEMBRE!Q50+DICIEMBRE!Q50</f>
        <v>0</v>
      </c>
      <c r="R50" s="808">
        <f>+'ENERO '!R50+FEBRERO!R50+MARZO!R50+ABRIL!R50+MAYO!R50+JUNIO!R50+JULIO!R50+AGOSTO!R50+SEPTIEMBRE!R50+OCTUBRE!R50+NOVIEMBRE!R50+DICIEMBRE!R50</f>
        <v>0</v>
      </c>
      <c r="S50" s="808">
        <f>+'ENERO '!S50+FEBRERO!S50+MARZO!S50+ABRIL!S50+MAYO!S50+JUNIO!S50+JULIO!S50+AGOSTO!S50+SEPTIEMBRE!S50+OCTUBRE!S50+NOVIEMBRE!S50+DICIEMBRE!S50</f>
        <v>0</v>
      </c>
      <c r="T50" s="808">
        <f>+'ENERO '!T50+FEBRERO!T50+MARZO!T50+ABRIL!T50+MAYO!T50+JUNIO!T50+JULIO!T50+AGOSTO!T50+SEPTIEMBRE!T50+OCTUBRE!T50+NOVIEMBRE!T50+DICIEMBRE!T50</f>
        <v>0</v>
      </c>
      <c r="U50" s="808">
        <f>+'ENERO '!U50+FEBRERO!U50+MARZO!U50+ABRIL!U50+MAYO!U50+JUNIO!U50+JULIO!U50+AGOSTO!U50+SEPTIEMBRE!U50+OCTUBRE!U50+NOVIEMBRE!U50+DICIEMBRE!U50</f>
        <v>0</v>
      </c>
      <c r="V50" s="808">
        <f>+'ENERO '!V50+FEBRERO!V50+MARZO!V50+ABRIL!V50+MAYO!V50+JUNIO!V50+JULIO!V50+AGOSTO!V50+SEPTIEMBRE!V50+OCTUBRE!V50+NOVIEMBRE!V50+DICIEMBRE!V50</f>
        <v>0</v>
      </c>
      <c r="W50" s="808">
        <f>+'ENERO '!W50+FEBRERO!W50+MARZO!W50+ABRIL!W50+MAYO!W50+JUNIO!W50+JULIO!W50+AGOSTO!W50+SEPTIEMBRE!W50+OCTUBRE!W50+NOVIEMBRE!W50+DICIEMBRE!W50</f>
        <v>0</v>
      </c>
      <c r="X50" s="808">
        <f>+'ENERO '!X50+FEBRERO!X50+MARZO!X50+ABRIL!X50+MAYO!X50+JUNIO!X50+JULIO!X50+AGOSTO!X50+SEPTIEMBRE!X50+OCTUBRE!X50+NOVIEMBRE!X50+DICIEMBRE!X50</f>
        <v>6</v>
      </c>
      <c r="Y50" s="808">
        <f>+'ENERO '!Y50+FEBRERO!Y50+MARZO!Y50+ABRIL!Y50+MAYO!Y50+JUNIO!Y50+JULIO!Y50+AGOSTO!Y50+SEPTIEMBRE!Y50+OCTUBRE!Y50+NOVIEMBRE!Y50+DICIEMBRE!Y50</f>
        <v>0</v>
      </c>
      <c r="Z50" s="808">
        <f>+'ENERO '!Z50+FEBRERO!Z50+MARZO!Z50+ABRIL!Z50+MAYO!Z50+JUNIO!Z50+JULIO!Z50+AGOSTO!Z50+SEPTIEMBRE!Z50+OCTUBRE!Z50+NOVIEMBRE!Z50+DICIEMBRE!Z50</f>
        <v>0</v>
      </c>
      <c r="AA50" s="808">
        <f>+'ENERO '!AA50+FEBRERO!AA50+MARZO!AA50+ABRIL!AA50+MAYO!AA50+JUNIO!AA50+JULIO!AA50+AGOSTO!AA50+SEPTIEMBRE!AA50+OCTUBRE!AA50+NOVIEMBRE!AA50+DICIEMBRE!AA50</f>
        <v>17</v>
      </c>
      <c r="AB50" s="808">
        <f>+'ENERO '!AB50+FEBRERO!AB50+MARZO!AB50+ABRIL!AB50+MAYO!AB50+JUNIO!AB50+JULIO!AB50+AGOSTO!AB50+SEPTIEMBRE!AB50+OCTUBRE!AB50+NOVIEMBRE!AB50+DICIEMBRE!AB50</f>
        <v>0</v>
      </c>
      <c r="AC50" s="808">
        <f>+'ENERO '!AC50+FEBRERO!AC50+MARZO!AC50+ABRIL!AC50+MAYO!AC50+JUNIO!AC50+JULIO!AC50+AGOSTO!AC50+SEPTIEMBRE!AC50+OCTUBRE!AC50+NOVIEMBRE!AC50+DICIEMBRE!AC50</f>
        <v>0</v>
      </c>
      <c r="AD50" s="808">
        <f>+'ENERO '!AD50+FEBRERO!AD50+MARZO!AD50+ABRIL!AD50+MAYO!AD50+JUNIO!AD50+JULIO!AD50+AGOSTO!AD50+SEPTIEMBRE!AD50+OCTUBRE!AD50+NOVIEMBRE!AD50+DICIEMBRE!AD50</f>
        <v>15</v>
      </c>
      <c r="AE50" s="808">
        <f>+'ENERO '!AE50+FEBRERO!AE50+MARZO!AE50+ABRIL!AE50+MAYO!AE50+JUNIO!AE50+JULIO!AE50+AGOSTO!AE50+SEPTIEMBRE!AE50+OCTUBRE!AE50+NOVIEMBRE!AE50+DICIEMBRE!AE50</f>
        <v>9</v>
      </c>
      <c r="AF50" s="181" t="s">
        <v>78</v>
      </c>
      <c r="AG50" s="141"/>
      <c r="AH50" s="141"/>
      <c r="AI50" s="141"/>
      <c r="AJ50" s="141"/>
      <c r="AK50" s="141"/>
      <c r="AL50" s="142"/>
      <c r="AM50" s="142"/>
      <c r="AN50" s="142"/>
      <c r="AO50" s="142"/>
      <c r="AP50" s="141"/>
      <c r="AQ50" s="142"/>
      <c r="AR50" s="142"/>
      <c r="AS50" s="142"/>
      <c r="AT50" s="142"/>
      <c r="AU50" s="141"/>
      <c r="AV50" s="141"/>
      <c r="AW50" s="141"/>
      <c r="AX50" s="141"/>
      <c r="AY50" s="141"/>
      <c r="AZ50" s="141"/>
      <c r="BA50" s="182" t="s">
        <v>76</v>
      </c>
      <c r="BB50" s="182" t="s">
        <v>76</v>
      </c>
      <c r="BC50" s="182" t="s">
        <v>76</v>
      </c>
      <c r="BD50" s="188" t="s">
        <v>76</v>
      </c>
      <c r="BE50" s="188" t="s">
        <v>76</v>
      </c>
      <c r="BF50" s="188" t="s">
        <v>76</v>
      </c>
      <c r="BG50" s="188" t="s">
        <v>76</v>
      </c>
      <c r="BH50" s="188" t="s">
        <v>76</v>
      </c>
      <c r="BI50" s="188" t="s">
        <v>76</v>
      </c>
      <c r="BJ50" s="188" t="s">
        <v>76</v>
      </c>
      <c r="BK50" s="188" t="s">
        <v>76</v>
      </c>
      <c r="BL50" s="189">
        <v>0</v>
      </c>
      <c r="BM50" s="183">
        <v>0</v>
      </c>
      <c r="BN50" s="183">
        <v>0</v>
      </c>
      <c r="BO50" s="183">
        <v>0</v>
      </c>
      <c r="BP50" s="183">
        <v>0</v>
      </c>
      <c r="BQ50" s="183">
        <v>0</v>
      </c>
      <c r="BR50" s="183">
        <v>0</v>
      </c>
      <c r="BS50" s="183">
        <v>0</v>
      </c>
      <c r="BT50" s="183">
        <v>0</v>
      </c>
      <c r="BU50" s="183">
        <v>0</v>
      </c>
      <c r="BV50" s="183">
        <v>0</v>
      </c>
    </row>
    <row r="51" spans="1:74" x14ac:dyDescent="0.25">
      <c r="A51" s="940" t="s">
        <v>61</v>
      </c>
      <c r="B51" s="941"/>
      <c r="C51" s="808">
        <f>+'ENERO '!C51+FEBRERO!C51+MARZO!C51+ABRIL!C51+MAYO!C51+JUNIO!C51+JULIO!C51+AGOSTO!C51+SEPTIEMBRE!C51+OCTUBRE!C51+NOVIEMBRE!C51+DICIEMBRE!C51</f>
        <v>47</v>
      </c>
      <c r="D51" s="808">
        <f>+'ENERO '!D51+FEBRERO!D51+MARZO!D51+ABRIL!D51+MAYO!D51+JUNIO!D51+JULIO!D51+AGOSTO!D51+SEPTIEMBRE!D51+OCTUBRE!D51+NOVIEMBRE!D51+DICIEMBRE!D51</f>
        <v>0</v>
      </c>
      <c r="E51" s="808">
        <f>+'ENERO '!E51+FEBRERO!E51+MARZO!E51+ABRIL!E51+MAYO!E51+JUNIO!E51+JULIO!E51+AGOSTO!E51+SEPTIEMBRE!E51+OCTUBRE!E51+NOVIEMBRE!E51+DICIEMBRE!E51</f>
        <v>0</v>
      </c>
      <c r="F51" s="808">
        <f>+'ENERO '!F51+FEBRERO!F51+MARZO!F51+ABRIL!F51+MAYO!F51+JUNIO!F51+JULIO!F51+AGOSTO!F51+SEPTIEMBRE!F51+OCTUBRE!F51+NOVIEMBRE!F51+DICIEMBRE!F51</f>
        <v>1</v>
      </c>
      <c r="G51" s="808">
        <f>+'ENERO '!G51+FEBRERO!G51+MARZO!G51+ABRIL!G51+MAYO!G51+JUNIO!G51+JULIO!G51+AGOSTO!G51+SEPTIEMBRE!G51+OCTUBRE!G51+NOVIEMBRE!G51+DICIEMBRE!G51</f>
        <v>0</v>
      </c>
      <c r="H51" s="808">
        <f>+'ENERO '!H51+FEBRERO!H51+MARZO!H51+ABRIL!H51+MAYO!H51+JUNIO!H51+JULIO!H51+AGOSTO!H51+SEPTIEMBRE!H51+OCTUBRE!H51+NOVIEMBRE!H51+DICIEMBRE!H51</f>
        <v>0</v>
      </c>
      <c r="I51" s="808">
        <f>+'ENERO '!I51+FEBRERO!I51+MARZO!I51+ABRIL!I51+MAYO!I51+JUNIO!I51+JULIO!I51+AGOSTO!I51+SEPTIEMBRE!I51+OCTUBRE!I51+NOVIEMBRE!I51+DICIEMBRE!I51</f>
        <v>0</v>
      </c>
      <c r="J51" s="808">
        <f>+'ENERO '!J51+FEBRERO!J51+MARZO!J51+ABRIL!J51+MAYO!J51+JUNIO!J51+JULIO!J51+AGOSTO!J51+SEPTIEMBRE!J51+OCTUBRE!J51+NOVIEMBRE!J51+DICIEMBRE!J51</f>
        <v>0</v>
      </c>
      <c r="K51" s="808">
        <f>+'ENERO '!K51+FEBRERO!K51+MARZO!K51+ABRIL!K51+MAYO!K51+JUNIO!K51+JULIO!K51+AGOSTO!K51+SEPTIEMBRE!K51+OCTUBRE!K51+NOVIEMBRE!K51+DICIEMBRE!K51</f>
        <v>0</v>
      </c>
      <c r="L51" s="808">
        <f>+'ENERO '!L51+FEBRERO!L51+MARZO!L51+ABRIL!L51+MAYO!L51+JUNIO!L51+JULIO!L51+AGOSTO!L51+SEPTIEMBRE!L51+OCTUBRE!L51+NOVIEMBRE!L51+DICIEMBRE!L51</f>
        <v>0</v>
      </c>
      <c r="M51" s="808">
        <f>+'ENERO '!M51+FEBRERO!M51+MARZO!M51+ABRIL!M51+MAYO!M51+JUNIO!M51+JULIO!M51+AGOSTO!M51+SEPTIEMBRE!M51+OCTUBRE!M51+NOVIEMBRE!M51+DICIEMBRE!M51</f>
        <v>0</v>
      </c>
      <c r="N51" s="808">
        <f>+'ENERO '!N51+FEBRERO!N51+MARZO!N51+ABRIL!N51+MAYO!N51+JUNIO!N51+JULIO!N51+AGOSTO!N51+SEPTIEMBRE!N51+OCTUBRE!N51+NOVIEMBRE!N51+DICIEMBRE!N51</f>
        <v>0</v>
      </c>
      <c r="O51" s="808">
        <f>+'ENERO '!O51+FEBRERO!O51+MARZO!O51+ABRIL!O51+MAYO!O51+JUNIO!O51+JULIO!O51+AGOSTO!O51+SEPTIEMBRE!O51+OCTUBRE!O51+NOVIEMBRE!O51+DICIEMBRE!O51</f>
        <v>6</v>
      </c>
      <c r="P51" s="808">
        <f>+'ENERO '!P51+FEBRERO!P51+MARZO!P51+ABRIL!P51+MAYO!P51+JUNIO!P51+JULIO!P51+AGOSTO!P51+SEPTIEMBRE!P51+OCTUBRE!P51+NOVIEMBRE!P51+DICIEMBRE!P51</f>
        <v>0</v>
      </c>
      <c r="Q51" s="808">
        <f>+'ENERO '!Q51+FEBRERO!Q51+MARZO!Q51+ABRIL!Q51+MAYO!Q51+JUNIO!Q51+JULIO!Q51+AGOSTO!Q51+SEPTIEMBRE!Q51+OCTUBRE!Q51+NOVIEMBRE!Q51+DICIEMBRE!Q51</f>
        <v>0</v>
      </c>
      <c r="R51" s="808">
        <f>+'ENERO '!R51+FEBRERO!R51+MARZO!R51+ABRIL!R51+MAYO!R51+JUNIO!R51+JULIO!R51+AGOSTO!R51+SEPTIEMBRE!R51+OCTUBRE!R51+NOVIEMBRE!R51+DICIEMBRE!R51</f>
        <v>10</v>
      </c>
      <c r="S51" s="808">
        <f>+'ENERO '!S51+FEBRERO!S51+MARZO!S51+ABRIL!S51+MAYO!S51+JUNIO!S51+JULIO!S51+AGOSTO!S51+SEPTIEMBRE!S51+OCTUBRE!S51+NOVIEMBRE!S51+DICIEMBRE!S51</f>
        <v>0</v>
      </c>
      <c r="T51" s="808">
        <f>+'ENERO '!T51+FEBRERO!T51+MARZO!T51+ABRIL!T51+MAYO!T51+JUNIO!T51+JULIO!T51+AGOSTO!T51+SEPTIEMBRE!T51+OCTUBRE!T51+NOVIEMBRE!T51+DICIEMBRE!T51</f>
        <v>0</v>
      </c>
      <c r="U51" s="808">
        <f>+'ENERO '!U51+FEBRERO!U51+MARZO!U51+ABRIL!U51+MAYO!U51+JUNIO!U51+JULIO!U51+AGOSTO!U51+SEPTIEMBRE!U51+OCTUBRE!U51+NOVIEMBRE!U51+DICIEMBRE!U51</f>
        <v>11</v>
      </c>
      <c r="V51" s="808">
        <f>+'ENERO '!V51+FEBRERO!V51+MARZO!V51+ABRIL!V51+MAYO!V51+JUNIO!V51+JULIO!V51+AGOSTO!V51+SEPTIEMBRE!V51+OCTUBRE!V51+NOVIEMBRE!V51+DICIEMBRE!V51</f>
        <v>0</v>
      </c>
      <c r="W51" s="808">
        <f>+'ENERO '!W51+FEBRERO!W51+MARZO!W51+ABRIL!W51+MAYO!W51+JUNIO!W51+JULIO!W51+AGOSTO!W51+SEPTIEMBRE!W51+OCTUBRE!W51+NOVIEMBRE!W51+DICIEMBRE!W51</f>
        <v>0</v>
      </c>
      <c r="X51" s="808">
        <f>+'ENERO '!X51+FEBRERO!X51+MARZO!X51+ABRIL!X51+MAYO!X51+JUNIO!X51+JULIO!X51+AGOSTO!X51+SEPTIEMBRE!X51+OCTUBRE!X51+NOVIEMBRE!X51+DICIEMBRE!X51</f>
        <v>10</v>
      </c>
      <c r="Y51" s="808">
        <f>+'ENERO '!Y51+FEBRERO!Y51+MARZO!Y51+ABRIL!Y51+MAYO!Y51+JUNIO!Y51+JULIO!Y51+AGOSTO!Y51+SEPTIEMBRE!Y51+OCTUBRE!Y51+NOVIEMBRE!Y51+DICIEMBRE!Y51</f>
        <v>0</v>
      </c>
      <c r="Z51" s="808">
        <f>+'ENERO '!Z51+FEBRERO!Z51+MARZO!Z51+ABRIL!Z51+MAYO!Z51+JUNIO!Z51+JULIO!Z51+AGOSTO!Z51+SEPTIEMBRE!Z51+OCTUBRE!Z51+NOVIEMBRE!Z51+DICIEMBRE!Z51</f>
        <v>0</v>
      </c>
      <c r="AA51" s="808">
        <f>+'ENERO '!AA51+FEBRERO!AA51+MARZO!AA51+ABRIL!AA51+MAYO!AA51+JUNIO!AA51+JULIO!AA51+AGOSTO!AA51+SEPTIEMBRE!AA51+OCTUBRE!AA51+NOVIEMBRE!AA51+DICIEMBRE!AA51</f>
        <v>9</v>
      </c>
      <c r="AB51" s="808">
        <f>+'ENERO '!AB51+FEBRERO!AB51+MARZO!AB51+ABRIL!AB51+MAYO!AB51+JUNIO!AB51+JULIO!AB51+AGOSTO!AB51+SEPTIEMBRE!AB51+OCTUBRE!AB51+NOVIEMBRE!AB51+DICIEMBRE!AB51</f>
        <v>0</v>
      </c>
      <c r="AC51" s="808">
        <f>+'ENERO '!AC51+FEBRERO!AC51+MARZO!AC51+ABRIL!AC51+MAYO!AC51+JUNIO!AC51+JULIO!AC51+AGOSTO!AC51+SEPTIEMBRE!AC51+OCTUBRE!AC51+NOVIEMBRE!AC51+DICIEMBRE!AC51</f>
        <v>0</v>
      </c>
      <c r="AD51" s="808">
        <f>+'ENERO '!AD51+FEBRERO!AD51+MARZO!AD51+ABRIL!AD51+MAYO!AD51+JUNIO!AD51+JULIO!AD51+AGOSTO!AD51+SEPTIEMBRE!AD51+OCTUBRE!AD51+NOVIEMBRE!AD51+DICIEMBRE!AD51</f>
        <v>18</v>
      </c>
      <c r="AE51" s="808">
        <f>+'ENERO '!AE51+FEBRERO!AE51+MARZO!AE51+ABRIL!AE51+MAYO!AE51+JUNIO!AE51+JULIO!AE51+AGOSTO!AE51+SEPTIEMBRE!AE51+OCTUBRE!AE51+NOVIEMBRE!AE51+DICIEMBRE!AE51</f>
        <v>29</v>
      </c>
      <c r="AF51" s="181" t="s">
        <v>78</v>
      </c>
      <c r="AG51" s="141"/>
      <c r="AH51" s="141"/>
      <c r="AI51" s="141"/>
      <c r="AJ51" s="141"/>
      <c r="AK51" s="141"/>
      <c r="AL51" s="142"/>
      <c r="AM51" s="142"/>
      <c r="AN51" s="142"/>
      <c r="AO51" s="142"/>
      <c r="AP51" s="141"/>
      <c r="AQ51" s="142"/>
      <c r="AR51" s="142"/>
      <c r="AS51" s="142"/>
      <c r="AT51" s="142"/>
      <c r="AU51" s="141"/>
      <c r="AV51" s="141"/>
      <c r="AW51" s="141"/>
      <c r="AX51" s="141"/>
      <c r="AY51" s="141"/>
      <c r="AZ51" s="141"/>
      <c r="BA51" s="182" t="s">
        <v>76</v>
      </c>
      <c r="BB51" s="182" t="s">
        <v>76</v>
      </c>
      <c r="BC51" s="182" t="s">
        <v>76</v>
      </c>
      <c r="BD51" s="188" t="s">
        <v>76</v>
      </c>
      <c r="BE51" s="188" t="s">
        <v>76</v>
      </c>
      <c r="BF51" s="188" t="s">
        <v>76</v>
      </c>
      <c r="BG51" s="188" t="s">
        <v>76</v>
      </c>
      <c r="BH51" s="188" t="s">
        <v>76</v>
      </c>
      <c r="BI51" s="188" t="s">
        <v>76</v>
      </c>
      <c r="BJ51" s="188" t="s">
        <v>76</v>
      </c>
      <c r="BK51" s="188" t="s">
        <v>76</v>
      </c>
      <c r="BL51" s="189">
        <v>0</v>
      </c>
      <c r="BM51" s="183">
        <v>0</v>
      </c>
      <c r="BN51" s="183">
        <v>0</v>
      </c>
      <c r="BO51" s="183">
        <v>0</v>
      </c>
      <c r="BP51" s="183">
        <v>0</v>
      </c>
      <c r="BQ51" s="183">
        <v>0</v>
      </c>
      <c r="BR51" s="183">
        <v>0</v>
      </c>
      <c r="BS51" s="183">
        <v>0</v>
      </c>
      <c r="BT51" s="183">
        <v>0</v>
      </c>
      <c r="BU51" s="183">
        <v>0</v>
      </c>
      <c r="BV51" s="183">
        <v>0</v>
      </c>
    </row>
    <row r="52" spans="1:74" x14ac:dyDescent="0.25">
      <c r="A52" s="950" t="s">
        <v>62</v>
      </c>
      <c r="B52" s="951"/>
      <c r="C52" s="808">
        <f>+'ENERO '!C52+FEBRERO!C52+MARZO!C52+ABRIL!C52+MAYO!C52+JUNIO!C52+JULIO!C52+AGOSTO!C52+SEPTIEMBRE!C52+OCTUBRE!C52+NOVIEMBRE!C52+DICIEMBRE!C52</f>
        <v>26</v>
      </c>
      <c r="D52" s="808">
        <f>+'ENERO '!D52+FEBRERO!D52+MARZO!D52+ABRIL!D52+MAYO!D52+JUNIO!D52+JULIO!D52+AGOSTO!D52+SEPTIEMBRE!D52+OCTUBRE!D52+NOVIEMBRE!D52+DICIEMBRE!D52</f>
        <v>0</v>
      </c>
      <c r="E52" s="808">
        <f>+'ENERO '!E52+FEBRERO!E52+MARZO!E52+ABRIL!E52+MAYO!E52+JUNIO!E52+JULIO!E52+AGOSTO!E52+SEPTIEMBRE!E52+OCTUBRE!E52+NOVIEMBRE!E52+DICIEMBRE!E52</f>
        <v>0</v>
      </c>
      <c r="F52" s="808">
        <f>+'ENERO '!F52+FEBRERO!F52+MARZO!F52+ABRIL!F52+MAYO!F52+JUNIO!F52+JULIO!F52+AGOSTO!F52+SEPTIEMBRE!F52+OCTUBRE!F52+NOVIEMBRE!F52+DICIEMBRE!F52</f>
        <v>0</v>
      </c>
      <c r="G52" s="808">
        <f>+'ENERO '!G52+FEBRERO!G52+MARZO!G52+ABRIL!G52+MAYO!G52+JUNIO!G52+JULIO!G52+AGOSTO!G52+SEPTIEMBRE!G52+OCTUBRE!G52+NOVIEMBRE!G52+DICIEMBRE!G52</f>
        <v>0</v>
      </c>
      <c r="H52" s="808">
        <f>+'ENERO '!H52+FEBRERO!H52+MARZO!H52+ABRIL!H52+MAYO!H52+JUNIO!H52+JULIO!H52+AGOSTO!H52+SEPTIEMBRE!H52+OCTUBRE!H52+NOVIEMBRE!H52+DICIEMBRE!H52</f>
        <v>0</v>
      </c>
      <c r="I52" s="808">
        <f>+'ENERO '!I52+FEBRERO!I52+MARZO!I52+ABRIL!I52+MAYO!I52+JUNIO!I52+JULIO!I52+AGOSTO!I52+SEPTIEMBRE!I52+OCTUBRE!I52+NOVIEMBRE!I52+DICIEMBRE!I52</f>
        <v>0</v>
      </c>
      <c r="J52" s="808">
        <f>+'ENERO '!J52+FEBRERO!J52+MARZO!J52+ABRIL!J52+MAYO!J52+JUNIO!J52+JULIO!J52+AGOSTO!J52+SEPTIEMBRE!J52+OCTUBRE!J52+NOVIEMBRE!J52+DICIEMBRE!J52</f>
        <v>0</v>
      </c>
      <c r="K52" s="808">
        <f>+'ENERO '!K52+FEBRERO!K52+MARZO!K52+ABRIL!K52+MAYO!K52+JUNIO!K52+JULIO!K52+AGOSTO!K52+SEPTIEMBRE!K52+OCTUBRE!K52+NOVIEMBRE!K52+DICIEMBRE!K52</f>
        <v>0</v>
      </c>
      <c r="L52" s="808">
        <f>+'ENERO '!L52+FEBRERO!L52+MARZO!L52+ABRIL!L52+MAYO!L52+JUNIO!L52+JULIO!L52+AGOSTO!L52+SEPTIEMBRE!L52+OCTUBRE!L52+NOVIEMBRE!L52+DICIEMBRE!L52</f>
        <v>0</v>
      </c>
      <c r="M52" s="808">
        <f>+'ENERO '!M52+FEBRERO!M52+MARZO!M52+ABRIL!M52+MAYO!M52+JUNIO!M52+JULIO!M52+AGOSTO!M52+SEPTIEMBRE!M52+OCTUBRE!M52+NOVIEMBRE!M52+DICIEMBRE!M52</f>
        <v>0</v>
      </c>
      <c r="N52" s="808">
        <f>+'ENERO '!N52+FEBRERO!N52+MARZO!N52+ABRIL!N52+MAYO!N52+JUNIO!N52+JULIO!N52+AGOSTO!N52+SEPTIEMBRE!N52+OCTUBRE!N52+NOVIEMBRE!N52+DICIEMBRE!N52</f>
        <v>0</v>
      </c>
      <c r="O52" s="808">
        <f>+'ENERO '!O52+FEBRERO!O52+MARZO!O52+ABRIL!O52+MAYO!O52+JUNIO!O52+JULIO!O52+AGOSTO!O52+SEPTIEMBRE!O52+OCTUBRE!O52+NOVIEMBRE!O52+DICIEMBRE!O52</f>
        <v>4</v>
      </c>
      <c r="P52" s="808">
        <f>+'ENERO '!P52+FEBRERO!P52+MARZO!P52+ABRIL!P52+MAYO!P52+JUNIO!P52+JULIO!P52+AGOSTO!P52+SEPTIEMBRE!P52+OCTUBRE!P52+NOVIEMBRE!P52+DICIEMBRE!P52</f>
        <v>0</v>
      </c>
      <c r="Q52" s="808">
        <f>+'ENERO '!Q52+FEBRERO!Q52+MARZO!Q52+ABRIL!Q52+MAYO!Q52+JUNIO!Q52+JULIO!Q52+AGOSTO!Q52+SEPTIEMBRE!Q52+OCTUBRE!Q52+NOVIEMBRE!Q52+DICIEMBRE!Q52</f>
        <v>0</v>
      </c>
      <c r="R52" s="808">
        <f>+'ENERO '!R52+FEBRERO!R52+MARZO!R52+ABRIL!R52+MAYO!R52+JUNIO!R52+JULIO!R52+AGOSTO!R52+SEPTIEMBRE!R52+OCTUBRE!R52+NOVIEMBRE!R52+DICIEMBRE!R52</f>
        <v>3</v>
      </c>
      <c r="S52" s="808">
        <f>+'ENERO '!S52+FEBRERO!S52+MARZO!S52+ABRIL!S52+MAYO!S52+JUNIO!S52+JULIO!S52+AGOSTO!S52+SEPTIEMBRE!S52+OCTUBRE!S52+NOVIEMBRE!S52+DICIEMBRE!S52</f>
        <v>0</v>
      </c>
      <c r="T52" s="808">
        <f>+'ENERO '!T52+FEBRERO!T52+MARZO!T52+ABRIL!T52+MAYO!T52+JUNIO!T52+JULIO!T52+AGOSTO!T52+SEPTIEMBRE!T52+OCTUBRE!T52+NOVIEMBRE!T52+DICIEMBRE!T52</f>
        <v>0</v>
      </c>
      <c r="U52" s="808">
        <f>+'ENERO '!U52+FEBRERO!U52+MARZO!U52+ABRIL!U52+MAYO!U52+JUNIO!U52+JULIO!U52+AGOSTO!U52+SEPTIEMBRE!U52+OCTUBRE!U52+NOVIEMBRE!U52+DICIEMBRE!U52</f>
        <v>8</v>
      </c>
      <c r="V52" s="808">
        <f>+'ENERO '!V52+FEBRERO!V52+MARZO!V52+ABRIL!V52+MAYO!V52+JUNIO!V52+JULIO!V52+AGOSTO!V52+SEPTIEMBRE!V52+OCTUBRE!V52+NOVIEMBRE!V52+DICIEMBRE!V52</f>
        <v>0</v>
      </c>
      <c r="W52" s="808">
        <f>+'ENERO '!W52+FEBRERO!W52+MARZO!W52+ABRIL!W52+MAYO!W52+JUNIO!W52+JULIO!W52+AGOSTO!W52+SEPTIEMBRE!W52+OCTUBRE!W52+NOVIEMBRE!W52+DICIEMBRE!W52</f>
        <v>0</v>
      </c>
      <c r="X52" s="808">
        <f>+'ENERO '!X52+FEBRERO!X52+MARZO!X52+ABRIL!X52+MAYO!X52+JUNIO!X52+JULIO!X52+AGOSTO!X52+SEPTIEMBRE!X52+OCTUBRE!X52+NOVIEMBRE!X52+DICIEMBRE!X52</f>
        <v>11</v>
      </c>
      <c r="Y52" s="808">
        <f>+'ENERO '!Y52+FEBRERO!Y52+MARZO!Y52+ABRIL!Y52+MAYO!Y52+JUNIO!Y52+JULIO!Y52+AGOSTO!Y52+SEPTIEMBRE!Y52+OCTUBRE!Y52+NOVIEMBRE!Y52+DICIEMBRE!Y52</f>
        <v>0</v>
      </c>
      <c r="Z52" s="808">
        <f>+'ENERO '!Z52+FEBRERO!Z52+MARZO!Z52+ABRIL!Z52+MAYO!Z52+JUNIO!Z52+JULIO!Z52+AGOSTO!Z52+SEPTIEMBRE!Z52+OCTUBRE!Z52+NOVIEMBRE!Z52+DICIEMBRE!Z52</f>
        <v>0</v>
      </c>
      <c r="AA52" s="808">
        <f>+'ENERO '!AA52+FEBRERO!AA52+MARZO!AA52+ABRIL!AA52+MAYO!AA52+JUNIO!AA52+JULIO!AA52+AGOSTO!AA52+SEPTIEMBRE!AA52+OCTUBRE!AA52+NOVIEMBRE!AA52+DICIEMBRE!AA52</f>
        <v>0</v>
      </c>
      <c r="AB52" s="808">
        <f>+'ENERO '!AB52+FEBRERO!AB52+MARZO!AB52+ABRIL!AB52+MAYO!AB52+JUNIO!AB52+JULIO!AB52+AGOSTO!AB52+SEPTIEMBRE!AB52+OCTUBRE!AB52+NOVIEMBRE!AB52+DICIEMBRE!AB52</f>
        <v>0</v>
      </c>
      <c r="AC52" s="808">
        <f>+'ENERO '!AC52+FEBRERO!AC52+MARZO!AC52+ABRIL!AC52+MAYO!AC52+JUNIO!AC52+JULIO!AC52+AGOSTO!AC52+SEPTIEMBRE!AC52+OCTUBRE!AC52+NOVIEMBRE!AC52+DICIEMBRE!AC52</f>
        <v>0</v>
      </c>
      <c r="AD52" s="808">
        <f>+'ENERO '!AD52+FEBRERO!AD52+MARZO!AD52+ABRIL!AD52+MAYO!AD52+JUNIO!AD52+JULIO!AD52+AGOSTO!AD52+SEPTIEMBRE!AD52+OCTUBRE!AD52+NOVIEMBRE!AD52+DICIEMBRE!AD52</f>
        <v>26</v>
      </c>
      <c r="AE52" s="808">
        <f>+'ENERO '!AE52+FEBRERO!AE52+MARZO!AE52+ABRIL!AE52+MAYO!AE52+JUNIO!AE52+JULIO!AE52+AGOSTO!AE52+SEPTIEMBRE!AE52+OCTUBRE!AE52+NOVIEMBRE!AE52+DICIEMBRE!AE52</f>
        <v>0</v>
      </c>
      <c r="AF52" s="181" t="s">
        <v>78</v>
      </c>
      <c r="AG52" s="141"/>
      <c r="AH52" s="141"/>
      <c r="AI52" s="141"/>
      <c r="AJ52" s="141"/>
      <c r="AK52" s="141"/>
      <c r="AL52" s="142"/>
      <c r="AM52" s="142"/>
      <c r="AN52" s="142"/>
      <c r="AO52" s="142"/>
      <c r="AP52" s="141"/>
      <c r="AQ52" s="142"/>
      <c r="AR52" s="142"/>
      <c r="AS52" s="142"/>
      <c r="AT52" s="142"/>
      <c r="AU52" s="141"/>
      <c r="AV52" s="141"/>
      <c r="AW52" s="141"/>
      <c r="AX52" s="141"/>
      <c r="AY52" s="141"/>
      <c r="AZ52" s="141"/>
      <c r="BA52" s="182" t="s">
        <v>76</v>
      </c>
      <c r="BB52" s="182" t="s">
        <v>76</v>
      </c>
      <c r="BC52" s="182" t="s">
        <v>76</v>
      </c>
      <c r="BD52" s="188" t="s">
        <v>76</v>
      </c>
      <c r="BE52" s="188" t="s">
        <v>76</v>
      </c>
      <c r="BF52" s="188" t="s">
        <v>76</v>
      </c>
      <c r="BG52" s="188" t="s">
        <v>76</v>
      </c>
      <c r="BH52" s="188" t="s">
        <v>76</v>
      </c>
      <c r="BI52" s="188" t="s">
        <v>76</v>
      </c>
      <c r="BJ52" s="188" t="s">
        <v>76</v>
      </c>
      <c r="BK52" s="188" t="s">
        <v>76</v>
      </c>
      <c r="BL52" s="189">
        <v>0</v>
      </c>
      <c r="BM52" s="183">
        <v>0</v>
      </c>
      <c r="BN52" s="183">
        <v>0</v>
      </c>
      <c r="BO52" s="183">
        <v>0</v>
      </c>
      <c r="BP52" s="183">
        <v>0</v>
      </c>
      <c r="BQ52" s="183">
        <v>0</v>
      </c>
      <c r="BR52" s="183">
        <v>0</v>
      </c>
      <c r="BS52" s="183">
        <v>0</v>
      </c>
      <c r="BT52" s="183">
        <v>0</v>
      </c>
      <c r="BU52" s="183">
        <v>0</v>
      </c>
      <c r="BV52" s="183">
        <v>0</v>
      </c>
    </row>
    <row r="53" spans="1:74" x14ac:dyDescent="0.25">
      <c r="A53" s="940" t="s">
        <v>26</v>
      </c>
      <c r="B53" s="941"/>
      <c r="C53" s="808">
        <f>+'ENERO '!C53+FEBRERO!C53+MARZO!C53+ABRIL!C53+MAYO!C53+JUNIO!C53+JULIO!C53+AGOSTO!C53+SEPTIEMBRE!C53+OCTUBRE!C53+NOVIEMBRE!C53+DICIEMBRE!C53</f>
        <v>0</v>
      </c>
      <c r="D53" s="808">
        <f>+'ENERO '!D53+FEBRERO!D53+MARZO!D53+ABRIL!D53+MAYO!D53+JUNIO!D53+JULIO!D53+AGOSTO!D53+SEPTIEMBRE!D53+OCTUBRE!D53+NOVIEMBRE!D53+DICIEMBRE!D53</f>
        <v>0</v>
      </c>
      <c r="E53" s="808">
        <f>+'ENERO '!E53+FEBRERO!E53+MARZO!E53+ABRIL!E53+MAYO!E53+JUNIO!E53+JULIO!E53+AGOSTO!E53+SEPTIEMBRE!E53+OCTUBRE!E53+NOVIEMBRE!E53+DICIEMBRE!E53</f>
        <v>0</v>
      </c>
      <c r="F53" s="808">
        <f>+'ENERO '!F53+FEBRERO!F53+MARZO!F53+ABRIL!F53+MAYO!F53+JUNIO!F53+JULIO!F53+AGOSTO!F53+SEPTIEMBRE!F53+OCTUBRE!F53+NOVIEMBRE!F53+DICIEMBRE!F53</f>
        <v>0</v>
      </c>
      <c r="G53" s="808">
        <f>+'ENERO '!G53+FEBRERO!G53+MARZO!G53+ABRIL!G53+MAYO!G53+JUNIO!G53+JULIO!G53+AGOSTO!G53+SEPTIEMBRE!G53+OCTUBRE!G53+NOVIEMBRE!G53+DICIEMBRE!G53</f>
        <v>0</v>
      </c>
      <c r="H53" s="808">
        <f>+'ENERO '!H53+FEBRERO!H53+MARZO!H53+ABRIL!H53+MAYO!H53+JUNIO!H53+JULIO!H53+AGOSTO!H53+SEPTIEMBRE!H53+OCTUBRE!H53+NOVIEMBRE!H53+DICIEMBRE!H53</f>
        <v>0</v>
      </c>
      <c r="I53" s="808">
        <f>+'ENERO '!I53+FEBRERO!I53+MARZO!I53+ABRIL!I53+MAYO!I53+JUNIO!I53+JULIO!I53+AGOSTO!I53+SEPTIEMBRE!I53+OCTUBRE!I53+NOVIEMBRE!I53+DICIEMBRE!I53</f>
        <v>0</v>
      </c>
      <c r="J53" s="808">
        <f>+'ENERO '!J53+FEBRERO!J53+MARZO!J53+ABRIL!J53+MAYO!J53+JUNIO!J53+JULIO!J53+AGOSTO!J53+SEPTIEMBRE!J53+OCTUBRE!J53+NOVIEMBRE!J53+DICIEMBRE!J53</f>
        <v>0</v>
      </c>
      <c r="K53" s="808">
        <f>+'ENERO '!K53+FEBRERO!K53+MARZO!K53+ABRIL!K53+MAYO!K53+JUNIO!K53+JULIO!K53+AGOSTO!K53+SEPTIEMBRE!K53+OCTUBRE!K53+NOVIEMBRE!K53+DICIEMBRE!K53</f>
        <v>0</v>
      </c>
      <c r="L53" s="808">
        <f>+'ENERO '!L53+FEBRERO!L53+MARZO!L53+ABRIL!L53+MAYO!L53+JUNIO!L53+JULIO!L53+AGOSTO!L53+SEPTIEMBRE!L53+OCTUBRE!L53+NOVIEMBRE!L53+DICIEMBRE!L53</f>
        <v>0</v>
      </c>
      <c r="M53" s="808">
        <f>+'ENERO '!M53+FEBRERO!M53+MARZO!M53+ABRIL!M53+MAYO!M53+JUNIO!M53+JULIO!M53+AGOSTO!M53+SEPTIEMBRE!M53+OCTUBRE!M53+NOVIEMBRE!M53+DICIEMBRE!M53</f>
        <v>0</v>
      </c>
      <c r="N53" s="808">
        <f>+'ENERO '!N53+FEBRERO!N53+MARZO!N53+ABRIL!N53+MAYO!N53+JUNIO!N53+JULIO!N53+AGOSTO!N53+SEPTIEMBRE!N53+OCTUBRE!N53+NOVIEMBRE!N53+DICIEMBRE!N53</f>
        <v>0</v>
      </c>
      <c r="O53" s="808">
        <f>+'ENERO '!O53+FEBRERO!O53+MARZO!O53+ABRIL!O53+MAYO!O53+JUNIO!O53+JULIO!O53+AGOSTO!O53+SEPTIEMBRE!O53+OCTUBRE!O53+NOVIEMBRE!O53+DICIEMBRE!O53</f>
        <v>0</v>
      </c>
      <c r="P53" s="808">
        <f>+'ENERO '!P53+FEBRERO!P53+MARZO!P53+ABRIL!P53+MAYO!P53+JUNIO!P53+JULIO!P53+AGOSTO!P53+SEPTIEMBRE!P53+OCTUBRE!P53+NOVIEMBRE!P53+DICIEMBRE!P53</f>
        <v>0</v>
      </c>
      <c r="Q53" s="808">
        <f>+'ENERO '!Q53+FEBRERO!Q53+MARZO!Q53+ABRIL!Q53+MAYO!Q53+JUNIO!Q53+JULIO!Q53+AGOSTO!Q53+SEPTIEMBRE!Q53+OCTUBRE!Q53+NOVIEMBRE!Q53+DICIEMBRE!Q53</f>
        <v>0</v>
      </c>
      <c r="R53" s="808">
        <f>+'ENERO '!R53+FEBRERO!R53+MARZO!R53+ABRIL!R53+MAYO!R53+JUNIO!R53+JULIO!R53+AGOSTO!R53+SEPTIEMBRE!R53+OCTUBRE!R53+NOVIEMBRE!R53+DICIEMBRE!R53</f>
        <v>0</v>
      </c>
      <c r="S53" s="808">
        <f>+'ENERO '!S53+FEBRERO!S53+MARZO!S53+ABRIL!S53+MAYO!S53+JUNIO!S53+JULIO!S53+AGOSTO!S53+SEPTIEMBRE!S53+OCTUBRE!S53+NOVIEMBRE!S53+DICIEMBRE!S53</f>
        <v>0</v>
      </c>
      <c r="T53" s="808">
        <f>+'ENERO '!T53+FEBRERO!T53+MARZO!T53+ABRIL!T53+MAYO!T53+JUNIO!T53+JULIO!T53+AGOSTO!T53+SEPTIEMBRE!T53+OCTUBRE!T53+NOVIEMBRE!T53+DICIEMBRE!T53</f>
        <v>0</v>
      </c>
      <c r="U53" s="808">
        <f>+'ENERO '!U53+FEBRERO!U53+MARZO!U53+ABRIL!U53+MAYO!U53+JUNIO!U53+JULIO!U53+AGOSTO!U53+SEPTIEMBRE!U53+OCTUBRE!U53+NOVIEMBRE!U53+DICIEMBRE!U53</f>
        <v>0</v>
      </c>
      <c r="V53" s="808">
        <f>+'ENERO '!V53+FEBRERO!V53+MARZO!V53+ABRIL!V53+MAYO!V53+JUNIO!V53+JULIO!V53+AGOSTO!V53+SEPTIEMBRE!V53+OCTUBRE!V53+NOVIEMBRE!V53+DICIEMBRE!V53</f>
        <v>0</v>
      </c>
      <c r="W53" s="808">
        <f>+'ENERO '!W53+FEBRERO!W53+MARZO!W53+ABRIL!W53+MAYO!W53+JUNIO!W53+JULIO!W53+AGOSTO!W53+SEPTIEMBRE!W53+OCTUBRE!W53+NOVIEMBRE!W53+DICIEMBRE!W53</f>
        <v>0</v>
      </c>
      <c r="X53" s="808">
        <f>+'ENERO '!X53+FEBRERO!X53+MARZO!X53+ABRIL!X53+MAYO!X53+JUNIO!X53+JULIO!X53+AGOSTO!X53+SEPTIEMBRE!X53+OCTUBRE!X53+NOVIEMBRE!X53+DICIEMBRE!X53</f>
        <v>0</v>
      </c>
      <c r="Y53" s="808">
        <f>+'ENERO '!Y53+FEBRERO!Y53+MARZO!Y53+ABRIL!Y53+MAYO!Y53+JUNIO!Y53+JULIO!Y53+AGOSTO!Y53+SEPTIEMBRE!Y53+OCTUBRE!Y53+NOVIEMBRE!Y53+DICIEMBRE!Y53</f>
        <v>0</v>
      </c>
      <c r="Z53" s="808">
        <f>+'ENERO '!Z53+FEBRERO!Z53+MARZO!Z53+ABRIL!Z53+MAYO!Z53+JUNIO!Z53+JULIO!Z53+AGOSTO!Z53+SEPTIEMBRE!Z53+OCTUBRE!Z53+NOVIEMBRE!Z53+DICIEMBRE!Z53</f>
        <v>0</v>
      </c>
      <c r="AA53" s="808">
        <f>+'ENERO '!AA53+FEBRERO!AA53+MARZO!AA53+ABRIL!AA53+MAYO!AA53+JUNIO!AA53+JULIO!AA53+AGOSTO!AA53+SEPTIEMBRE!AA53+OCTUBRE!AA53+NOVIEMBRE!AA53+DICIEMBRE!AA53</f>
        <v>0</v>
      </c>
      <c r="AB53" s="808">
        <f>+'ENERO '!AB53+FEBRERO!AB53+MARZO!AB53+ABRIL!AB53+MAYO!AB53+JUNIO!AB53+JULIO!AB53+AGOSTO!AB53+SEPTIEMBRE!AB53+OCTUBRE!AB53+NOVIEMBRE!AB53+DICIEMBRE!AB53</f>
        <v>0</v>
      </c>
      <c r="AC53" s="808">
        <f>+'ENERO '!AC53+FEBRERO!AC53+MARZO!AC53+ABRIL!AC53+MAYO!AC53+JUNIO!AC53+JULIO!AC53+AGOSTO!AC53+SEPTIEMBRE!AC53+OCTUBRE!AC53+NOVIEMBRE!AC53+DICIEMBRE!AC53</f>
        <v>0</v>
      </c>
      <c r="AD53" s="808">
        <f>+'ENERO '!AD53+FEBRERO!AD53+MARZO!AD53+ABRIL!AD53+MAYO!AD53+JUNIO!AD53+JULIO!AD53+AGOSTO!AD53+SEPTIEMBRE!AD53+OCTUBRE!AD53+NOVIEMBRE!AD53+DICIEMBRE!AD53</f>
        <v>0</v>
      </c>
      <c r="AE53" s="808">
        <f>+'ENERO '!AE53+FEBRERO!AE53+MARZO!AE53+ABRIL!AE53+MAYO!AE53+JUNIO!AE53+JULIO!AE53+AGOSTO!AE53+SEPTIEMBRE!AE53+OCTUBRE!AE53+NOVIEMBRE!AE53+DICIEMBRE!AE53</f>
        <v>0</v>
      </c>
      <c r="AF53" s="181" t="s">
        <v>78</v>
      </c>
      <c r="AG53" s="141"/>
      <c r="AH53" s="141"/>
      <c r="AI53" s="141"/>
      <c r="AJ53" s="141"/>
      <c r="AK53" s="141"/>
      <c r="AL53" s="142"/>
      <c r="AM53" s="142"/>
      <c r="AN53" s="142"/>
      <c r="AO53" s="142"/>
      <c r="AP53" s="141"/>
      <c r="AQ53" s="142"/>
      <c r="AR53" s="142"/>
      <c r="AS53" s="142"/>
      <c r="AT53" s="142"/>
      <c r="AU53" s="141"/>
      <c r="AV53" s="141"/>
      <c r="AW53" s="141"/>
      <c r="AX53" s="141"/>
      <c r="AY53" s="141"/>
      <c r="AZ53" s="141"/>
      <c r="BA53" s="182" t="s">
        <v>76</v>
      </c>
      <c r="BB53" s="182" t="s">
        <v>76</v>
      </c>
      <c r="BC53" s="182" t="s">
        <v>76</v>
      </c>
      <c r="BD53" s="188" t="s">
        <v>76</v>
      </c>
      <c r="BE53" s="188" t="s">
        <v>76</v>
      </c>
      <c r="BF53" s="188" t="s">
        <v>76</v>
      </c>
      <c r="BG53" s="188" t="s">
        <v>76</v>
      </c>
      <c r="BH53" s="188" t="s">
        <v>76</v>
      </c>
      <c r="BI53" s="188" t="s">
        <v>76</v>
      </c>
      <c r="BJ53" s="188" t="s">
        <v>76</v>
      </c>
      <c r="BK53" s="188" t="s">
        <v>76</v>
      </c>
      <c r="BL53" s="189">
        <v>0</v>
      </c>
      <c r="BM53" s="183">
        <v>0</v>
      </c>
      <c r="BN53" s="183">
        <v>0</v>
      </c>
      <c r="BO53" s="183">
        <v>0</v>
      </c>
      <c r="BP53" s="183">
        <v>0</v>
      </c>
      <c r="BQ53" s="183">
        <v>0</v>
      </c>
      <c r="BR53" s="183">
        <v>0</v>
      </c>
      <c r="BS53" s="183">
        <v>0</v>
      </c>
      <c r="BT53" s="183">
        <v>0</v>
      </c>
      <c r="BU53" s="183">
        <v>0</v>
      </c>
      <c r="BV53" s="183">
        <v>0</v>
      </c>
    </row>
    <row r="54" spans="1:74" x14ac:dyDescent="0.25">
      <c r="A54" s="952" t="s">
        <v>63</v>
      </c>
      <c r="B54" s="953"/>
      <c r="C54" s="808">
        <f>+'ENERO '!C54+FEBRERO!C54+MARZO!C54+ABRIL!C54+MAYO!C54+JUNIO!C54+JULIO!C54+AGOSTO!C54+SEPTIEMBRE!C54+OCTUBRE!C54+NOVIEMBRE!C54+DICIEMBRE!C54</f>
        <v>0</v>
      </c>
      <c r="D54" s="808">
        <f>+'ENERO '!D54+FEBRERO!D54+MARZO!D54+ABRIL!D54+MAYO!D54+JUNIO!D54+JULIO!D54+AGOSTO!D54+SEPTIEMBRE!D54+OCTUBRE!D54+NOVIEMBRE!D54+DICIEMBRE!D54</f>
        <v>0</v>
      </c>
      <c r="E54" s="808">
        <f>+'ENERO '!E54+FEBRERO!E54+MARZO!E54+ABRIL!E54+MAYO!E54+JUNIO!E54+JULIO!E54+AGOSTO!E54+SEPTIEMBRE!E54+OCTUBRE!E54+NOVIEMBRE!E54+DICIEMBRE!E54</f>
        <v>0</v>
      </c>
      <c r="F54" s="808">
        <f>+'ENERO '!F54+FEBRERO!F54+MARZO!F54+ABRIL!F54+MAYO!F54+JUNIO!F54+JULIO!F54+AGOSTO!F54+SEPTIEMBRE!F54+OCTUBRE!F54+NOVIEMBRE!F54+DICIEMBRE!F54</f>
        <v>0</v>
      </c>
      <c r="G54" s="808">
        <f>+'ENERO '!G54+FEBRERO!G54+MARZO!G54+ABRIL!G54+MAYO!G54+JUNIO!G54+JULIO!G54+AGOSTO!G54+SEPTIEMBRE!G54+OCTUBRE!G54+NOVIEMBRE!G54+DICIEMBRE!G54</f>
        <v>0</v>
      </c>
      <c r="H54" s="808">
        <f>+'ENERO '!H54+FEBRERO!H54+MARZO!H54+ABRIL!H54+MAYO!H54+JUNIO!H54+JULIO!H54+AGOSTO!H54+SEPTIEMBRE!H54+OCTUBRE!H54+NOVIEMBRE!H54+DICIEMBRE!H54</f>
        <v>0</v>
      </c>
      <c r="I54" s="808">
        <f>+'ENERO '!I54+FEBRERO!I54+MARZO!I54+ABRIL!I54+MAYO!I54+JUNIO!I54+JULIO!I54+AGOSTO!I54+SEPTIEMBRE!I54+OCTUBRE!I54+NOVIEMBRE!I54+DICIEMBRE!I54</f>
        <v>0</v>
      </c>
      <c r="J54" s="808">
        <f>+'ENERO '!J54+FEBRERO!J54+MARZO!J54+ABRIL!J54+MAYO!J54+JUNIO!J54+JULIO!J54+AGOSTO!J54+SEPTIEMBRE!J54+OCTUBRE!J54+NOVIEMBRE!J54+DICIEMBRE!J54</f>
        <v>0</v>
      </c>
      <c r="K54" s="808">
        <f>+'ENERO '!K54+FEBRERO!K54+MARZO!K54+ABRIL!K54+MAYO!K54+JUNIO!K54+JULIO!K54+AGOSTO!K54+SEPTIEMBRE!K54+OCTUBRE!K54+NOVIEMBRE!K54+DICIEMBRE!K54</f>
        <v>0</v>
      </c>
      <c r="L54" s="808">
        <f>+'ENERO '!L54+FEBRERO!L54+MARZO!L54+ABRIL!L54+MAYO!L54+JUNIO!L54+JULIO!L54+AGOSTO!L54+SEPTIEMBRE!L54+OCTUBRE!L54+NOVIEMBRE!L54+DICIEMBRE!L54</f>
        <v>0</v>
      </c>
      <c r="M54" s="808">
        <f>+'ENERO '!M54+FEBRERO!M54+MARZO!M54+ABRIL!M54+MAYO!M54+JUNIO!M54+JULIO!M54+AGOSTO!M54+SEPTIEMBRE!M54+OCTUBRE!M54+NOVIEMBRE!M54+DICIEMBRE!M54</f>
        <v>0</v>
      </c>
      <c r="N54" s="808">
        <f>+'ENERO '!N54+FEBRERO!N54+MARZO!N54+ABRIL!N54+MAYO!N54+JUNIO!N54+JULIO!N54+AGOSTO!N54+SEPTIEMBRE!N54+OCTUBRE!N54+NOVIEMBRE!N54+DICIEMBRE!N54</f>
        <v>0</v>
      </c>
      <c r="O54" s="808">
        <f>+'ENERO '!O54+FEBRERO!O54+MARZO!O54+ABRIL!O54+MAYO!O54+JUNIO!O54+JULIO!O54+AGOSTO!O54+SEPTIEMBRE!O54+OCTUBRE!O54+NOVIEMBRE!O54+DICIEMBRE!O54</f>
        <v>0</v>
      </c>
      <c r="P54" s="808">
        <f>+'ENERO '!P54+FEBRERO!P54+MARZO!P54+ABRIL!P54+MAYO!P54+JUNIO!P54+JULIO!P54+AGOSTO!P54+SEPTIEMBRE!P54+OCTUBRE!P54+NOVIEMBRE!P54+DICIEMBRE!P54</f>
        <v>0</v>
      </c>
      <c r="Q54" s="808">
        <f>+'ENERO '!Q54+FEBRERO!Q54+MARZO!Q54+ABRIL!Q54+MAYO!Q54+JUNIO!Q54+JULIO!Q54+AGOSTO!Q54+SEPTIEMBRE!Q54+OCTUBRE!Q54+NOVIEMBRE!Q54+DICIEMBRE!Q54</f>
        <v>0</v>
      </c>
      <c r="R54" s="808">
        <f>+'ENERO '!R54+FEBRERO!R54+MARZO!R54+ABRIL!R54+MAYO!R54+JUNIO!R54+JULIO!R54+AGOSTO!R54+SEPTIEMBRE!R54+OCTUBRE!R54+NOVIEMBRE!R54+DICIEMBRE!R54</f>
        <v>0</v>
      </c>
      <c r="S54" s="808">
        <f>+'ENERO '!S54+FEBRERO!S54+MARZO!S54+ABRIL!S54+MAYO!S54+JUNIO!S54+JULIO!S54+AGOSTO!S54+SEPTIEMBRE!S54+OCTUBRE!S54+NOVIEMBRE!S54+DICIEMBRE!S54</f>
        <v>0</v>
      </c>
      <c r="T54" s="808">
        <f>+'ENERO '!T54+FEBRERO!T54+MARZO!T54+ABRIL!T54+MAYO!T54+JUNIO!T54+JULIO!T54+AGOSTO!T54+SEPTIEMBRE!T54+OCTUBRE!T54+NOVIEMBRE!T54+DICIEMBRE!T54</f>
        <v>0</v>
      </c>
      <c r="U54" s="808">
        <f>+'ENERO '!U54+FEBRERO!U54+MARZO!U54+ABRIL!U54+MAYO!U54+JUNIO!U54+JULIO!U54+AGOSTO!U54+SEPTIEMBRE!U54+OCTUBRE!U54+NOVIEMBRE!U54+DICIEMBRE!U54</f>
        <v>0</v>
      </c>
      <c r="V54" s="808">
        <f>+'ENERO '!V54+FEBRERO!V54+MARZO!V54+ABRIL!V54+MAYO!V54+JUNIO!V54+JULIO!V54+AGOSTO!V54+SEPTIEMBRE!V54+OCTUBRE!V54+NOVIEMBRE!V54+DICIEMBRE!V54</f>
        <v>0</v>
      </c>
      <c r="W54" s="808">
        <f>+'ENERO '!W54+FEBRERO!W54+MARZO!W54+ABRIL!W54+MAYO!W54+JUNIO!W54+JULIO!W54+AGOSTO!W54+SEPTIEMBRE!W54+OCTUBRE!W54+NOVIEMBRE!W54+DICIEMBRE!W54</f>
        <v>0</v>
      </c>
      <c r="X54" s="808">
        <f>+'ENERO '!X54+FEBRERO!X54+MARZO!X54+ABRIL!X54+MAYO!X54+JUNIO!X54+JULIO!X54+AGOSTO!X54+SEPTIEMBRE!X54+OCTUBRE!X54+NOVIEMBRE!X54+DICIEMBRE!X54</f>
        <v>0</v>
      </c>
      <c r="Y54" s="808">
        <f>+'ENERO '!Y54+FEBRERO!Y54+MARZO!Y54+ABRIL!Y54+MAYO!Y54+JUNIO!Y54+JULIO!Y54+AGOSTO!Y54+SEPTIEMBRE!Y54+OCTUBRE!Y54+NOVIEMBRE!Y54+DICIEMBRE!Y54</f>
        <v>0</v>
      </c>
      <c r="Z54" s="808">
        <f>+'ENERO '!Z54+FEBRERO!Z54+MARZO!Z54+ABRIL!Z54+MAYO!Z54+JUNIO!Z54+JULIO!Z54+AGOSTO!Z54+SEPTIEMBRE!Z54+OCTUBRE!Z54+NOVIEMBRE!Z54+DICIEMBRE!Z54</f>
        <v>0</v>
      </c>
      <c r="AA54" s="808">
        <f>+'ENERO '!AA54+FEBRERO!AA54+MARZO!AA54+ABRIL!AA54+MAYO!AA54+JUNIO!AA54+JULIO!AA54+AGOSTO!AA54+SEPTIEMBRE!AA54+OCTUBRE!AA54+NOVIEMBRE!AA54+DICIEMBRE!AA54</f>
        <v>0</v>
      </c>
      <c r="AB54" s="808">
        <f>+'ENERO '!AB54+FEBRERO!AB54+MARZO!AB54+ABRIL!AB54+MAYO!AB54+JUNIO!AB54+JULIO!AB54+AGOSTO!AB54+SEPTIEMBRE!AB54+OCTUBRE!AB54+NOVIEMBRE!AB54+DICIEMBRE!AB54</f>
        <v>0</v>
      </c>
      <c r="AC54" s="808">
        <f>+'ENERO '!AC54+FEBRERO!AC54+MARZO!AC54+ABRIL!AC54+MAYO!AC54+JUNIO!AC54+JULIO!AC54+AGOSTO!AC54+SEPTIEMBRE!AC54+OCTUBRE!AC54+NOVIEMBRE!AC54+DICIEMBRE!AC54</f>
        <v>0</v>
      </c>
      <c r="AD54" s="808">
        <f>+'ENERO '!AD54+FEBRERO!AD54+MARZO!AD54+ABRIL!AD54+MAYO!AD54+JUNIO!AD54+JULIO!AD54+AGOSTO!AD54+SEPTIEMBRE!AD54+OCTUBRE!AD54+NOVIEMBRE!AD54+DICIEMBRE!AD54</f>
        <v>0</v>
      </c>
      <c r="AE54" s="808">
        <f>+'ENERO '!AE54+FEBRERO!AE54+MARZO!AE54+ABRIL!AE54+MAYO!AE54+JUNIO!AE54+JULIO!AE54+AGOSTO!AE54+SEPTIEMBRE!AE54+OCTUBRE!AE54+NOVIEMBRE!AE54+DICIEMBRE!AE54</f>
        <v>0</v>
      </c>
      <c r="AF54" s="181" t="s">
        <v>78</v>
      </c>
      <c r="AG54" s="141"/>
      <c r="AH54" s="141"/>
      <c r="AI54" s="141"/>
      <c r="AJ54" s="141"/>
      <c r="AK54" s="141"/>
      <c r="AL54" s="142"/>
      <c r="AM54" s="142"/>
      <c r="AN54" s="142"/>
      <c r="AO54" s="142"/>
      <c r="AP54" s="141"/>
      <c r="AQ54" s="142"/>
      <c r="AR54" s="142"/>
      <c r="AS54" s="142"/>
      <c r="AT54" s="142"/>
      <c r="AU54" s="141"/>
      <c r="AV54" s="141"/>
      <c r="AW54" s="141"/>
      <c r="AX54" s="141"/>
      <c r="AY54" s="141"/>
      <c r="AZ54" s="141"/>
      <c r="BA54" s="182" t="s">
        <v>76</v>
      </c>
      <c r="BB54" s="182" t="s">
        <v>76</v>
      </c>
      <c r="BC54" s="182" t="s">
        <v>76</v>
      </c>
      <c r="BD54" s="188" t="s">
        <v>76</v>
      </c>
      <c r="BE54" s="188" t="s">
        <v>76</v>
      </c>
      <c r="BF54" s="188" t="s">
        <v>76</v>
      </c>
      <c r="BG54" s="188" t="s">
        <v>76</v>
      </c>
      <c r="BH54" s="188" t="s">
        <v>76</v>
      </c>
      <c r="BI54" s="188" t="s">
        <v>76</v>
      </c>
      <c r="BJ54" s="188" t="s">
        <v>76</v>
      </c>
      <c r="BK54" s="188" t="s">
        <v>76</v>
      </c>
      <c r="BL54" s="189">
        <v>0</v>
      </c>
      <c r="BM54" s="183">
        <v>0</v>
      </c>
      <c r="BN54" s="183">
        <v>0</v>
      </c>
      <c r="BO54" s="183">
        <v>0</v>
      </c>
      <c r="BP54" s="183">
        <v>0</v>
      </c>
      <c r="BQ54" s="183">
        <v>0</v>
      </c>
      <c r="BR54" s="183">
        <v>0</v>
      </c>
      <c r="BS54" s="183">
        <v>0</v>
      </c>
      <c r="BT54" s="183">
        <v>0</v>
      </c>
      <c r="BU54" s="183">
        <v>0</v>
      </c>
      <c r="BV54" s="183">
        <v>0</v>
      </c>
    </row>
    <row r="55" spans="1:74" ht="21" x14ac:dyDescent="0.25">
      <c r="A55" s="933" t="s">
        <v>27</v>
      </c>
      <c r="B55" s="178" t="s">
        <v>42</v>
      </c>
      <c r="C55" s="808">
        <f>+'ENERO '!C55+FEBRERO!C55+MARZO!C55+ABRIL!C55+MAYO!C55+JUNIO!C55+JULIO!C55+AGOSTO!C55+SEPTIEMBRE!C55+OCTUBRE!C55+NOVIEMBRE!C55+DICIEMBRE!C55</f>
        <v>0</v>
      </c>
      <c r="D55" s="808">
        <f>+'ENERO '!D55+FEBRERO!D55+MARZO!D55+ABRIL!D55+MAYO!D55+JUNIO!D55+JULIO!D55+AGOSTO!D55+SEPTIEMBRE!D55+OCTUBRE!D55+NOVIEMBRE!D55+DICIEMBRE!D55</f>
        <v>0</v>
      </c>
      <c r="E55" s="808">
        <f>+'ENERO '!E55+FEBRERO!E55+MARZO!E55+ABRIL!E55+MAYO!E55+JUNIO!E55+JULIO!E55+AGOSTO!E55+SEPTIEMBRE!E55+OCTUBRE!E55+NOVIEMBRE!E55+DICIEMBRE!E55</f>
        <v>0</v>
      </c>
      <c r="F55" s="808">
        <f>+'ENERO '!F55+FEBRERO!F55+MARZO!F55+ABRIL!F55+MAYO!F55+JUNIO!F55+JULIO!F55+AGOSTO!F55+SEPTIEMBRE!F55+OCTUBRE!F55+NOVIEMBRE!F55+DICIEMBRE!F55</f>
        <v>0</v>
      </c>
      <c r="G55" s="808">
        <f>+'ENERO '!G55+FEBRERO!G55+MARZO!G55+ABRIL!G55+MAYO!G55+JUNIO!G55+JULIO!G55+AGOSTO!G55+SEPTIEMBRE!G55+OCTUBRE!G55+NOVIEMBRE!G55+DICIEMBRE!G55</f>
        <v>0</v>
      </c>
      <c r="H55" s="808">
        <f>+'ENERO '!H55+FEBRERO!H55+MARZO!H55+ABRIL!H55+MAYO!H55+JUNIO!H55+JULIO!H55+AGOSTO!H55+SEPTIEMBRE!H55+OCTUBRE!H55+NOVIEMBRE!H55+DICIEMBRE!H55</f>
        <v>0</v>
      </c>
      <c r="I55" s="808">
        <f>+'ENERO '!I55+FEBRERO!I55+MARZO!I55+ABRIL!I55+MAYO!I55+JUNIO!I55+JULIO!I55+AGOSTO!I55+SEPTIEMBRE!I55+OCTUBRE!I55+NOVIEMBRE!I55+DICIEMBRE!I55</f>
        <v>0</v>
      </c>
      <c r="J55" s="808">
        <f>+'ENERO '!J55+FEBRERO!J55+MARZO!J55+ABRIL!J55+MAYO!J55+JUNIO!J55+JULIO!J55+AGOSTO!J55+SEPTIEMBRE!J55+OCTUBRE!J55+NOVIEMBRE!J55+DICIEMBRE!J55</f>
        <v>0</v>
      </c>
      <c r="K55" s="808">
        <f>+'ENERO '!K55+FEBRERO!K55+MARZO!K55+ABRIL!K55+MAYO!K55+JUNIO!K55+JULIO!K55+AGOSTO!K55+SEPTIEMBRE!K55+OCTUBRE!K55+NOVIEMBRE!K55+DICIEMBRE!K55</f>
        <v>0</v>
      </c>
      <c r="L55" s="808">
        <f>+'ENERO '!L55+FEBRERO!L55+MARZO!L55+ABRIL!L55+MAYO!L55+JUNIO!L55+JULIO!L55+AGOSTO!L55+SEPTIEMBRE!L55+OCTUBRE!L55+NOVIEMBRE!L55+DICIEMBRE!L55</f>
        <v>0</v>
      </c>
      <c r="M55" s="808">
        <f>+'ENERO '!M55+FEBRERO!M55+MARZO!M55+ABRIL!M55+MAYO!M55+JUNIO!M55+JULIO!M55+AGOSTO!M55+SEPTIEMBRE!M55+OCTUBRE!M55+NOVIEMBRE!M55+DICIEMBRE!M55</f>
        <v>0</v>
      </c>
      <c r="N55" s="808">
        <f>+'ENERO '!N55+FEBRERO!N55+MARZO!N55+ABRIL!N55+MAYO!N55+JUNIO!N55+JULIO!N55+AGOSTO!N55+SEPTIEMBRE!N55+OCTUBRE!N55+NOVIEMBRE!N55+DICIEMBRE!N55</f>
        <v>0</v>
      </c>
      <c r="O55" s="808">
        <f>+'ENERO '!O55+FEBRERO!O55+MARZO!O55+ABRIL!O55+MAYO!O55+JUNIO!O55+JULIO!O55+AGOSTO!O55+SEPTIEMBRE!O55+OCTUBRE!O55+NOVIEMBRE!O55+DICIEMBRE!O55</f>
        <v>0</v>
      </c>
      <c r="P55" s="808">
        <f>+'ENERO '!P55+FEBRERO!P55+MARZO!P55+ABRIL!P55+MAYO!P55+JUNIO!P55+JULIO!P55+AGOSTO!P55+SEPTIEMBRE!P55+OCTUBRE!P55+NOVIEMBRE!P55+DICIEMBRE!P55</f>
        <v>0</v>
      </c>
      <c r="Q55" s="808">
        <f>+'ENERO '!Q55+FEBRERO!Q55+MARZO!Q55+ABRIL!Q55+MAYO!Q55+JUNIO!Q55+JULIO!Q55+AGOSTO!Q55+SEPTIEMBRE!Q55+OCTUBRE!Q55+NOVIEMBRE!Q55+DICIEMBRE!Q55</f>
        <v>0</v>
      </c>
      <c r="R55" s="808">
        <f>+'ENERO '!R55+FEBRERO!R55+MARZO!R55+ABRIL!R55+MAYO!R55+JUNIO!R55+JULIO!R55+AGOSTO!R55+SEPTIEMBRE!R55+OCTUBRE!R55+NOVIEMBRE!R55+DICIEMBRE!R55</f>
        <v>0</v>
      </c>
      <c r="S55" s="808">
        <f>+'ENERO '!S55+FEBRERO!S55+MARZO!S55+ABRIL!S55+MAYO!S55+JUNIO!S55+JULIO!S55+AGOSTO!S55+SEPTIEMBRE!S55+OCTUBRE!S55+NOVIEMBRE!S55+DICIEMBRE!S55</f>
        <v>0</v>
      </c>
      <c r="T55" s="808">
        <f>+'ENERO '!T55+FEBRERO!T55+MARZO!T55+ABRIL!T55+MAYO!T55+JUNIO!T55+JULIO!T55+AGOSTO!T55+SEPTIEMBRE!T55+OCTUBRE!T55+NOVIEMBRE!T55+DICIEMBRE!T55</f>
        <v>0</v>
      </c>
      <c r="U55" s="808">
        <f>+'ENERO '!U55+FEBRERO!U55+MARZO!U55+ABRIL!U55+MAYO!U55+JUNIO!U55+JULIO!U55+AGOSTO!U55+SEPTIEMBRE!U55+OCTUBRE!U55+NOVIEMBRE!U55+DICIEMBRE!U55</f>
        <v>0</v>
      </c>
      <c r="V55" s="808">
        <f>+'ENERO '!V55+FEBRERO!V55+MARZO!V55+ABRIL!V55+MAYO!V55+JUNIO!V55+JULIO!V55+AGOSTO!V55+SEPTIEMBRE!V55+OCTUBRE!V55+NOVIEMBRE!V55+DICIEMBRE!V55</f>
        <v>0</v>
      </c>
      <c r="W55" s="808">
        <f>+'ENERO '!W55+FEBRERO!W55+MARZO!W55+ABRIL!W55+MAYO!W55+JUNIO!W55+JULIO!W55+AGOSTO!W55+SEPTIEMBRE!W55+OCTUBRE!W55+NOVIEMBRE!W55+DICIEMBRE!W55</f>
        <v>0</v>
      </c>
      <c r="X55" s="808">
        <f>+'ENERO '!X55+FEBRERO!X55+MARZO!X55+ABRIL!X55+MAYO!X55+JUNIO!X55+JULIO!X55+AGOSTO!X55+SEPTIEMBRE!X55+OCTUBRE!X55+NOVIEMBRE!X55+DICIEMBRE!X55</f>
        <v>0</v>
      </c>
      <c r="Y55" s="808">
        <f>+'ENERO '!Y55+FEBRERO!Y55+MARZO!Y55+ABRIL!Y55+MAYO!Y55+JUNIO!Y55+JULIO!Y55+AGOSTO!Y55+SEPTIEMBRE!Y55+OCTUBRE!Y55+NOVIEMBRE!Y55+DICIEMBRE!Y55</f>
        <v>0</v>
      </c>
      <c r="Z55" s="808">
        <f>+'ENERO '!Z55+FEBRERO!Z55+MARZO!Z55+ABRIL!Z55+MAYO!Z55+JUNIO!Z55+JULIO!Z55+AGOSTO!Z55+SEPTIEMBRE!Z55+OCTUBRE!Z55+NOVIEMBRE!Z55+DICIEMBRE!Z55</f>
        <v>0</v>
      </c>
      <c r="AA55" s="808">
        <f>+'ENERO '!AA55+FEBRERO!AA55+MARZO!AA55+ABRIL!AA55+MAYO!AA55+JUNIO!AA55+JULIO!AA55+AGOSTO!AA55+SEPTIEMBRE!AA55+OCTUBRE!AA55+NOVIEMBRE!AA55+DICIEMBRE!AA55</f>
        <v>0</v>
      </c>
      <c r="AB55" s="808">
        <f>+'ENERO '!AB55+FEBRERO!AB55+MARZO!AB55+ABRIL!AB55+MAYO!AB55+JUNIO!AB55+JULIO!AB55+AGOSTO!AB55+SEPTIEMBRE!AB55+OCTUBRE!AB55+NOVIEMBRE!AB55+DICIEMBRE!AB55</f>
        <v>0</v>
      </c>
      <c r="AC55" s="808">
        <f>+'ENERO '!AC55+FEBRERO!AC55+MARZO!AC55+ABRIL!AC55+MAYO!AC55+JUNIO!AC55+JULIO!AC55+AGOSTO!AC55+SEPTIEMBRE!AC55+OCTUBRE!AC55+NOVIEMBRE!AC55+DICIEMBRE!AC55</f>
        <v>0</v>
      </c>
      <c r="AD55" s="808">
        <f>+'ENERO '!AD55+FEBRERO!AD55+MARZO!AD55+ABRIL!AD55+MAYO!AD55+JUNIO!AD55+JULIO!AD55+AGOSTO!AD55+SEPTIEMBRE!AD55+OCTUBRE!AD55+NOVIEMBRE!AD55+DICIEMBRE!AD55</f>
        <v>0</v>
      </c>
      <c r="AE55" s="808">
        <f>+'ENERO '!AE55+FEBRERO!AE55+MARZO!AE55+ABRIL!AE55+MAYO!AE55+JUNIO!AE55+JULIO!AE55+AGOSTO!AE55+SEPTIEMBRE!AE55+OCTUBRE!AE55+NOVIEMBRE!AE55+DICIEMBRE!AE55</f>
        <v>0</v>
      </c>
      <c r="AF55" s="181" t="s">
        <v>78</v>
      </c>
      <c r="AG55" s="141"/>
      <c r="AH55" s="141"/>
      <c r="AI55" s="141"/>
      <c r="AJ55" s="141"/>
      <c r="AK55" s="141"/>
      <c r="AL55" s="142"/>
      <c r="AM55" s="142"/>
      <c r="AN55" s="142"/>
      <c r="AO55" s="142"/>
      <c r="AP55" s="141"/>
      <c r="AQ55" s="142"/>
      <c r="AR55" s="142"/>
      <c r="AS55" s="142"/>
      <c r="AT55" s="142"/>
      <c r="AU55" s="141"/>
      <c r="AV55" s="141"/>
      <c r="AW55" s="141"/>
      <c r="AX55" s="141"/>
      <c r="AY55" s="141"/>
      <c r="AZ55" s="141"/>
      <c r="BA55" s="182" t="s">
        <v>76</v>
      </c>
      <c r="BB55" s="182" t="s">
        <v>76</v>
      </c>
      <c r="BC55" s="182" t="s">
        <v>76</v>
      </c>
      <c r="BD55" s="188" t="s">
        <v>76</v>
      </c>
      <c r="BE55" s="188" t="s">
        <v>76</v>
      </c>
      <c r="BF55" s="188" t="s">
        <v>76</v>
      </c>
      <c r="BG55" s="188" t="s">
        <v>76</v>
      </c>
      <c r="BH55" s="188" t="s">
        <v>76</v>
      </c>
      <c r="BI55" s="188" t="s">
        <v>76</v>
      </c>
      <c r="BJ55" s="188" t="s">
        <v>76</v>
      </c>
      <c r="BK55" s="188" t="s">
        <v>76</v>
      </c>
      <c r="BL55" s="189">
        <v>0</v>
      </c>
      <c r="BM55" s="183">
        <v>0</v>
      </c>
      <c r="BN55" s="183">
        <v>0</v>
      </c>
      <c r="BO55" s="183">
        <v>0</v>
      </c>
      <c r="BP55" s="183">
        <v>0</v>
      </c>
      <c r="BQ55" s="183">
        <v>0</v>
      </c>
      <c r="BR55" s="183">
        <v>0</v>
      </c>
      <c r="BS55" s="183">
        <v>0</v>
      </c>
      <c r="BT55" s="183">
        <v>0</v>
      </c>
      <c r="BU55" s="183">
        <v>0</v>
      </c>
      <c r="BV55" s="183">
        <v>0</v>
      </c>
    </row>
    <row r="56" spans="1:74" ht="21" x14ac:dyDescent="0.25">
      <c r="A56" s="933"/>
      <c r="B56" s="178" t="s">
        <v>43</v>
      </c>
      <c r="C56" s="808">
        <f>+'ENERO '!C56+FEBRERO!C56+MARZO!C56+ABRIL!C56+MAYO!C56+JUNIO!C56+JULIO!C56+AGOSTO!C56+SEPTIEMBRE!C56+OCTUBRE!C56+NOVIEMBRE!C56+DICIEMBRE!C56</f>
        <v>0</v>
      </c>
      <c r="D56" s="808">
        <f>+'ENERO '!D56+FEBRERO!D56+MARZO!D56+ABRIL!D56+MAYO!D56+JUNIO!D56+JULIO!D56+AGOSTO!D56+SEPTIEMBRE!D56+OCTUBRE!D56+NOVIEMBRE!D56+DICIEMBRE!D56</f>
        <v>0</v>
      </c>
      <c r="E56" s="808">
        <f>+'ENERO '!E56+FEBRERO!E56+MARZO!E56+ABRIL!E56+MAYO!E56+JUNIO!E56+JULIO!E56+AGOSTO!E56+SEPTIEMBRE!E56+OCTUBRE!E56+NOVIEMBRE!E56+DICIEMBRE!E56</f>
        <v>0</v>
      </c>
      <c r="F56" s="808">
        <f>+'ENERO '!F56+FEBRERO!F56+MARZO!F56+ABRIL!F56+MAYO!F56+JUNIO!F56+JULIO!F56+AGOSTO!F56+SEPTIEMBRE!F56+OCTUBRE!F56+NOVIEMBRE!F56+DICIEMBRE!F56</f>
        <v>0</v>
      </c>
      <c r="G56" s="808">
        <f>+'ENERO '!G56+FEBRERO!G56+MARZO!G56+ABRIL!G56+MAYO!G56+JUNIO!G56+JULIO!G56+AGOSTO!G56+SEPTIEMBRE!G56+OCTUBRE!G56+NOVIEMBRE!G56+DICIEMBRE!G56</f>
        <v>0</v>
      </c>
      <c r="H56" s="808">
        <f>+'ENERO '!H56+FEBRERO!H56+MARZO!H56+ABRIL!H56+MAYO!H56+JUNIO!H56+JULIO!H56+AGOSTO!H56+SEPTIEMBRE!H56+OCTUBRE!H56+NOVIEMBRE!H56+DICIEMBRE!H56</f>
        <v>0</v>
      </c>
      <c r="I56" s="808">
        <f>+'ENERO '!I56+FEBRERO!I56+MARZO!I56+ABRIL!I56+MAYO!I56+JUNIO!I56+JULIO!I56+AGOSTO!I56+SEPTIEMBRE!I56+OCTUBRE!I56+NOVIEMBRE!I56+DICIEMBRE!I56</f>
        <v>0</v>
      </c>
      <c r="J56" s="808">
        <f>+'ENERO '!J56+FEBRERO!J56+MARZO!J56+ABRIL!J56+MAYO!J56+JUNIO!J56+JULIO!J56+AGOSTO!J56+SEPTIEMBRE!J56+OCTUBRE!J56+NOVIEMBRE!J56+DICIEMBRE!J56</f>
        <v>0</v>
      </c>
      <c r="K56" s="808">
        <f>+'ENERO '!K56+FEBRERO!K56+MARZO!K56+ABRIL!K56+MAYO!K56+JUNIO!K56+JULIO!K56+AGOSTO!K56+SEPTIEMBRE!K56+OCTUBRE!K56+NOVIEMBRE!K56+DICIEMBRE!K56</f>
        <v>0</v>
      </c>
      <c r="L56" s="808">
        <f>+'ENERO '!L56+FEBRERO!L56+MARZO!L56+ABRIL!L56+MAYO!L56+JUNIO!L56+JULIO!L56+AGOSTO!L56+SEPTIEMBRE!L56+OCTUBRE!L56+NOVIEMBRE!L56+DICIEMBRE!L56</f>
        <v>0</v>
      </c>
      <c r="M56" s="808">
        <f>+'ENERO '!M56+FEBRERO!M56+MARZO!M56+ABRIL!M56+MAYO!M56+JUNIO!M56+JULIO!M56+AGOSTO!M56+SEPTIEMBRE!M56+OCTUBRE!M56+NOVIEMBRE!M56+DICIEMBRE!M56</f>
        <v>0</v>
      </c>
      <c r="N56" s="808">
        <f>+'ENERO '!N56+FEBRERO!N56+MARZO!N56+ABRIL!N56+MAYO!N56+JUNIO!N56+JULIO!N56+AGOSTO!N56+SEPTIEMBRE!N56+OCTUBRE!N56+NOVIEMBRE!N56+DICIEMBRE!N56</f>
        <v>0</v>
      </c>
      <c r="O56" s="808">
        <f>+'ENERO '!O56+FEBRERO!O56+MARZO!O56+ABRIL!O56+MAYO!O56+JUNIO!O56+JULIO!O56+AGOSTO!O56+SEPTIEMBRE!O56+OCTUBRE!O56+NOVIEMBRE!O56+DICIEMBRE!O56</f>
        <v>0</v>
      </c>
      <c r="P56" s="808">
        <f>+'ENERO '!P56+FEBRERO!P56+MARZO!P56+ABRIL!P56+MAYO!P56+JUNIO!P56+JULIO!P56+AGOSTO!P56+SEPTIEMBRE!P56+OCTUBRE!P56+NOVIEMBRE!P56+DICIEMBRE!P56</f>
        <v>0</v>
      </c>
      <c r="Q56" s="808">
        <f>+'ENERO '!Q56+FEBRERO!Q56+MARZO!Q56+ABRIL!Q56+MAYO!Q56+JUNIO!Q56+JULIO!Q56+AGOSTO!Q56+SEPTIEMBRE!Q56+OCTUBRE!Q56+NOVIEMBRE!Q56+DICIEMBRE!Q56</f>
        <v>0</v>
      </c>
      <c r="R56" s="808">
        <f>+'ENERO '!R56+FEBRERO!R56+MARZO!R56+ABRIL!R56+MAYO!R56+JUNIO!R56+JULIO!R56+AGOSTO!R56+SEPTIEMBRE!R56+OCTUBRE!R56+NOVIEMBRE!R56+DICIEMBRE!R56</f>
        <v>0</v>
      </c>
      <c r="S56" s="808">
        <f>+'ENERO '!S56+FEBRERO!S56+MARZO!S56+ABRIL!S56+MAYO!S56+JUNIO!S56+JULIO!S56+AGOSTO!S56+SEPTIEMBRE!S56+OCTUBRE!S56+NOVIEMBRE!S56+DICIEMBRE!S56</f>
        <v>0</v>
      </c>
      <c r="T56" s="808">
        <f>+'ENERO '!T56+FEBRERO!T56+MARZO!T56+ABRIL!T56+MAYO!T56+JUNIO!T56+JULIO!T56+AGOSTO!T56+SEPTIEMBRE!T56+OCTUBRE!T56+NOVIEMBRE!T56+DICIEMBRE!T56</f>
        <v>0</v>
      </c>
      <c r="U56" s="808">
        <f>+'ENERO '!U56+FEBRERO!U56+MARZO!U56+ABRIL!U56+MAYO!U56+JUNIO!U56+JULIO!U56+AGOSTO!U56+SEPTIEMBRE!U56+OCTUBRE!U56+NOVIEMBRE!U56+DICIEMBRE!U56</f>
        <v>0</v>
      </c>
      <c r="V56" s="808">
        <f>+'ENERO '!V56+FEBRERO!V56+MARZO!V56+ABRIL!V56+MAYO!V56+JUNIO!V56+JULIO!V56+AGOSTO!V56+SEPTIEMBRE!V56+OCTUBRE!V56+NOVIEMBRE!V56+DICIEMBRE!V56</f>
        <v>0</v>
      </c>
      <c r="W56" s="808">
        <f>+'ENERO '!W56+FEBRERO!W56+MARZO!W56+ABRIL!W56+MAYO!W56+JUNIO!W56+JULIO!W56+AGOSTO!W56+SEPTIEMBRE!W56+OCTUBRE!W56+NOVIEMBRE!W56+DICIEMBRE!W56</f>
        <v>0</v>
      </c>
      <c r="X56" s="808">
        <f>+'ENERO '!X56+FEBRERO!X56+MARZO!X56+ABRIL!X56+MAYO!X56+JUNIO!X56+JULIO!X56+AGOSTO!X56+SEPTIEMBRE!X56+OCTUBRE!X56+NOVIEMBRE!X56+DICIEMBRE!X56</f>
        <v>0</v>
      </c>
      <c r="Y56" s="808">
        <f>+'ENERO '!Y56+FEBRERO!Y56+MARZO!Y56+ABRIL!Y56+MAYO!Y56+JUNIO!Y56+JULIO!Y56+AGOSTO!Y56+SEPTIEMBRE!Y56+OCTUBRE!Y56+NOVIEMBRE!Y56+DICIEMBRE!Y56</f>
        <v>0</v>
      </c>
      <c r="Z56" s="808">
        <f>+'ENERO '!Z56+FEBRERO!Z56+MARZO!Z56+ABRIL!Z56+MAYO!Z56+JUNIO!Z56+JULIO!Z56+AGOSTO!Z56+SEPTIEMBRE!Z56+OCTUBRE!Z56+NOVIEMBRE!Z56+DICIEMBRE!Z56</f>
        <v>0</v>
      </c>
      <c r="AA56" s="808">
        <f>+'ENERO '!AA56+FEBRERO!AA56+MARZO!AA56+ABRIL!AA56+MAYO!AA56+JUNIO!AA56+JULIO!AA56+AGOSTO!AA56+SEPTIEMBRE!AA56+OCTUBRE!AA56+NOVIEMBRE!AA56+DICIEMBRE!AA56</f>
        <v>0</v>
      </c>
      <c r="AB56" s="808">
        <f>+'ENERO '!AB56+FEBRERO!AB56+MARZO!AB56+ABRIL!AB56+MAYO!AB56+JUNIO!AB56+JULIO!AB56+AGOSTO!AB56+SEPTIEMBRE!AB56+OCTUBRE!AB56+NOVIEMBRE!AB56+DICIEMBRE!AB56</f>
        <v>0</v>
      </c>
      <c r="AC56" s="808">
        <f>+'ENERO '!AC56+FEBRERO!AC56+MARZO!AC56+ABRIL!AC56+MAYO!AC56+JUNIO!AC56+JULIO!AC56+AGOSTO!AC56+SEPTIEMBRE!AC56+OCTUBRE!AC56+NOVIEMBRE!AC56+DICIEMBRE!AC56</f>
        <v>0</v>
      </c>
      <c r="AD56" s="808">
        <f>+'ENERO '!AD56+FEBRERO!AD56+MARZO!AD56+ABRIL!AD56+MAYO!AD56+JUNIO!AD56+JULIO!AD56+AGOSTO!AD56+SEPTIEMBRE!AD56+OCTUBRE!AD56+NOVIEMBRE!AD56+DICIEMBRE!AD56</f>
        <v>0</v>
      </c>
      <c r="AE56" s="808">
        <f>+'ENERO '!AE56+FEBRERO!AE56+MARZO!AE56+ABRIL!AE56+MAYO!AE56+JUNIO!AE56+JULIO!AE56+AGOSTO!AE56+SEPTIEMBRE!AE56+OCTUBRE!AE56+NOVIEMBRE!AE56+DICIEMBRE!AE56</f>
        <v>0</v>
      </c>
      <c r="AF56" s="181" t="s">
        <v>78</v>
      </c>
      <c r="AG56" s="141"/>
      <c r="AH56" s="141"/>
      <c r="AI56" s="141"/>
      <c r="AJ56" s="141"/>
      <c r="AK56" s="141"/>
      <c r="AL56" s="142"/>
      <c r="AM56" s="142"/>
      <c r="AN56" s="142"/>
      <c r="AO56" s="142"/>
      <c r="AP56" s="141"/>
      <c r="AQ56" s="142"/>
      <c r="AR56" s="142"/>
      <c r="AS56" s="142"/>
      <c r="AT56" s="142"/>
      <c r="AU56" s="141"/>
      <c r="AV56" s="141"/>
      <c r="AW56" s="141"/>
      <c r="AX56" s="141"/>
      <c r="AY56" s="141"/>
      <c r="AZ56" s="141"/>
      <c r="BA56" s="182" t="s">
        <v>76</v>
      </c>
      <c r="BB56" s="182" t="s">
        <v>76</v>
      </c>
      <c r="BC56" s="182" t="s">
        <v>76</v>
      </c>
      <c r="BD56" s="188" t="s">
        <v>76</v>
      </c>
      <c r="BE56" s="188" t="s">
        <v>76</v>
      </c>
      <c r="BF56" s="188" t="s">
        <v>76</v>
      </c>
      <c r="BG56" s="188" t="s">
        <v>76</v>
      </c>
      <c r="BH56" s="188" t="s">
        <v>76</v>
      </c>
      <c r="BI56" s="188" t="s">
        <v>76</v>
      </c>
      <c r="BJ56" s="188" t="s">
        <v>76</v>
      </c>
      <c r="BK56" s="188" t="s">
        <v>76</v>
      </c>
      <c r="BL56" s="189">
        <v>0</v>
      </c>
      <c r="BM56" s="183">
        <v>0</v>
      </c>
      <c r="BN56" s="183">
        <v>0</v>
      </c>
      <c r="BO56" s="183">
        <v>0</v>
      </c>
      <c r="BP56" s="183">
        <v>0</v>
      </c>
      <c r="BQ56" s="183">
        <v>0</v>
      </c>
      <c r="BR56" s="183">
        <v>0</v>
      </c>
      <c r="BS56" s="183">
        <v>0</v>
      </c>
      <c r="BT56" s="183">
        <v>0</v>
      </c>
      <c r="BU56" s="183">
        <v>0</v>
      </c>
      <c r="BV56" s="183">
        <v>0</v>
      </c>
    </row>
    <row r="57" spans="1:74" ht="21" x14ac:dyDescent="0.25">
      <c r="A57" s="933"/>
      <c r="B57" s="178" t="s">
        <v>44</v>
      </c>
      <c r="C57" s="808">
        <f>+'ENERO '!C57+FEBRERO!C57+MARZO!C57+ABRIL!C57+MAYO!C57+JUNIO!C57+JULIO!C57+AGOSTO!C57+SEPTIEMBRE!C57+OCTUBRE!C57+NOVIEMBRE!C57+DICIEMBRE!C57</f>
        <v>0</v>
      </c>
      <c r="D57" s="808">
        <f>+'ENERO '!D57+FEBRERO!D57+MARZO!D57+ABRIL!D57+MAYO!D57+JUNIO!D57+JULIO!D57+AGOSTO!D57+SEPTIEMBRE!D57+OCTUBRE!D57+NOVIEMBRE!D57+DICIEMBRE!D57</f>
        <v>0</v>
      </c>
      <c r="E57" s="808">
        <f>+'ENERO '!E57+FEBRERO!E57+MARZO!E57+ABRIL!E57+MAYO!E57+JUNIO!E57+JULIO!E57+AGOSTO!E57+SEPTIEMBRE!E57+OCTUBRE!E57+NOVIEMBRE!E57+DICIEMBRE!E57</f>
        <v>0</v>
      </c>
      <c r="F57" s="808">
        <f>+'ENERO '!F57+FEBRERO!F57+MARZO!F57+ABRIL!F57+MAYO!F57+JUNIO!F57+JULIO!F57+AGOSTO!F57+SEPTIEMBRE!F57+OCTUBRE!F57+NOVIEMBRE!F57+DICIEMBRE!F57</f>
        <v>0</v>
      </c>
      <c r="G57" s="808">
        <f>+'ENERO '!G57+FEBRERO!G57+MARZO!G57+ABRIL!G57+MAYO!G57+JUNIO!G57+JULIO!G57+AGOSTO!G57+SEPTIEMBRE!G57+OCTUBRE!G57+NOVIEMBRE!G57+DICIEMBRE!G57</f>
        <v>0</v>
      </c>
      <c r="H57" s="808">
        <f>+'ENERO '!H57+FEBRERO!H57+MARZO!H57+ABRIL!H57+MAYO!H57+JUNIO!H57+JULIO!H57+AGOSTO!H57+SEPTIEMBRE!H57+OCTUBRE!H57+NOVIEMBRE!H57+DICIEMBRE!H57</f>
        <v>0</v>
      </c>
      <c r="I57" s="808">
        <f>+'ENERO '!I57+FEBRERO!I57+MARZO!I57+ABRIL!I57+MAYO!I57+JUNIO!I57+JULIO!I57+AGOSTO!I57+SEPTIEMBRE!I57+OCTUBRE!I57+NOVIEMBRE!I57+DICIEMBRE!I57</f>
        <v>0</v>
      </c>
      <c r="J57" s="808">
        <f>+'ENERO '!J57+FEBRERO!J57+MARZO!J57+ABRIL!J57+MAYO!J57+JUNIO!J57+JULIO!J57+AGOSTO!J57+SEPTIEMBRE!J57+OCTUBRE!J57+NOVIEMBRE!J57+DICIEMBRE!J57</f>
        <v>0</v>
      </c>
      <c r="K57" s="808">
        <f>+'ENERO '!K57+FEBRERO!K57+MARZO!K57+ABRIL!K57+MAYO!K57+JUNIO!K57+JULIO!K57+AGOSTO!K57+SEPTIEMBRE!K57+OCTUBRE!K57+NOVIEMBRE!K57+DICIEMBRE!K57</f>
        <v>0</v>
      </c>
      <c r="L57" s="808">
        <f>+'ENERO '!L57+FEBRERO!L57+MARZO!L57+ABRIL!L57+MAYO!L57+JUNIO!L57+JULIO!L57+AGOSTO!L57+SEPTIEMBRE!L57+OCTUBRE!L57+NOVIEMBRE!L57+DICIEMBRE!L57</f>
        <v>0</v>
      </c>
      <c r="M57" s="808">
        <f>+'ENERO '!M57+FEBRERO!M57+MARZO!M57+ABRIL!M57+MAYO!M57+JUNIO!M57+JULIO!M57+AGOSTO!M57+SEPTIEMBRE!M57+OCTUBRE!M57+NOVIEMBRE!M57+DICIEMBRE!M57</f>
        <v>0</v>
      </c>
      <c r="N57" s="808">
        <f>+'ENERO '!N57+FEBRERO!N57+MARZO!N57+ABRIL!N57+MAYO!N57+JUNIO!N57+JULIO!N57+AGOSTO!N57+SEPTIEMBRE!N57+OCTUBRE!N57+NOVIEMBRE!N57+DICIEMBRE!N57</f>
        <v>0</v>
      </c>
      <c r="O57" s="808">
        <f>+'ENERO '!O57+FEBRERO!O57+MARZO!O57+ABRIL!O57+MAYO!O57+JUNIO!O57+JULIO!O57+AGOSTO!O57+SEPTIEMBRE!O57+OCTUBRE!O57+NOVIEMBRE!O57+DICIEMBRE!O57</f>
        <v>0</v>
      </c>
      <c r="P57" s="808">
        <f>+'ENERO '!P57+FEBRERO!P57+MARZO!P57+ABRIL!P57+MAYO!P57+JUNIO!P57+JULIO!P57+AGOSTO!P57+SEPTIEMBRE!P57+OCTUBRE!P57+NOVIEMBRE!P57+DICIEMBRE!P57</f>
        <v>0</v>
      </c>
      <c r="Q57" s="808">
        <f>+'ENERO '!Q57+FEBRERO!Q57+MARZO!Q57+ABRIL!Q57+MAYO!Q57+JUNIO!Q57+JULIO!Q57+AGOSTO!Q57+SEPTIEMBRE!Q57+OCTUBRE!Q57+NOVIEMBRE!Q57+DICIEMBRE!Q57</f>
        <v>0</v>
      </c>
      <c r="R57" s="808">
        <f>+'ENERO '!R57+FEBRERO!R57+MARZO!R57+ABRIL!R57+MAYO!R57+JUNIO!R57+JULIO!R57+AGOSTO!R57+SEPTIEMBRE!R57+OCTUBRE!R57+NOVIEMBRE!R57+DICIEMBRE!R57</f>
        <v>0</v>
      </c>
      <c r="S57" s="808">
        <f>+'ENERO '!S57+FEBRERO!S57+MARZO!S57+ABRIL!S57+MAYO!S57+JUNIO!S57+JULIO!S57+AGOSTO!S57+SEPTIEMBRE!S57+OCTUBRE!S57+NOVIEMBRE!S57+DICIEMBRE!S57</f>
        <v>0</v>
      </c>
      <c r="T57" s="808">
        <f>+'ENERO '!T57+FEBRERO!T57+MARZO!T57+ABRIL!T57+MAYO!T57+JUNIO!T57+JULIO!T57+AGOSTO!T57+SEPTIEMBRE!T57+OCTUBRE!T57+NOVIEMBRE!T57+DICIEMBRE!T57</f>
        <v>0</v>
      </c>
      <c r="U57" s="808">
        <f>+'ENERO '!U57+FEBRERO!U57+MARZO!U57+ABRIL!U57+MAYO!U57+JUNIO!U57+JULIO!U57+AGOSTO!U57+SEPTIEMBRE!U57+OCTUBRE!U57+NOVIEMBRE!U57+DICIEMBRE!U57</f>
        <v>0</v>
      </c>
      <c r="V57" s="808">
        <f>+'ENERO '!V57+FEBRERO!V57+MARZO!V57+ABRIL!V57+MAYO!V57+JUNIO!V57+JULIO!V57+AGOSTO!V57+SEPTIEMBRE!V57+OCTUBRE!V57+NOVIEMBRE!V57+DICIEMBRE!V57</f>
        <v>0</v>
      </c>
      <c r="W57" s="808">
        <f>+'ENERO '!W57+FEBRERO!W57+MARZO!W57+ABRIL!W57+MAYO!W57+JUNIO!W57+JULIO!W57+AGOSTO!W57+SEPTIEMBRE!W57+OCTUBRE!W57+NOVIEMBRE!W57+DICIEMBRE!W57</f>
        <v>0</v>
      </c>
      <c r="X57" s="808">
        <f>+'ENERO '!X57+FEBRERO!X57+MARZO!X57+ABRIL!X57+MAYO!X57+JUNIO!X57+JULIO!X57+AGOSTO!X57+SEPTIEMBRE!X57+OCTUBRE!X57+NOVIEMBRE!X57+DICIEMBRE!X57</f>
        <v>0</v>
      </c>
      <c r="Y57" s="808">
        <f>+'ENERO '!Y57+FEBRERO!Y57+MARZO!Y57+ABRIL!Y57+MAYO!Y57+JUNIO!Y57+JULIO!Y57+AGOSTO!Y57+SEPTIEMBRE!Y57+OCTUBRE!Y57+NOVIEMBRE!Y57+DICIEMBRE!Y57</f>
        <v>0</v>
      </c>
      <c r="Z57" s="808">
        <f>+'ENERO '!Z57+FEBRERO!Z57+MARZO!Z57+ABRIL!Z57+MAYO!Z57+JUNIO!Z57+JULIO!Z57+AGOSTO!Z57+SEPTIEMBRE!Z57+OCTUBRE!Z57+NOVIEMBRE!Z57+DICIEMBRE!Z57</f>
        <v>0</v>
      </c>
      <c r="AA57" s="808">
        <f>+'ENERO '!AA57+FEBRERO!AA57+MARZO!AA57+ABRIL!AA57+MAYO!AA57+JUNIO!AA57+JULIO!AA57+AGOSTO!AA57+SEPTIEMBRE!AA57+OCTUBRE!AA57+NOVIEMBRE!AA57+DICIEMBRE!AA57</f>
        <v>0</v>
      </c>
      <c r="AB57" s="808">
        <f>+'ENERO '!AB57+FEBRERO!AB57+MARZO!AB57+ABRIL!AB57+MAYO!AB57+JUNIO!AB57+JULIO!AB57+AGOSTO!AB57+SEPTIEMBRE!AB57+OCTUBRE!AB57+NOVIEMBRE!AB57+DICIEMBRE!AB57</f>
        <v>0</v>
      </c>
      <c r="AC57" s="808">
        <f>+'ENERO '!AC57+FEBRERO!AC57+MARZO!AC57+ABRIL!AC57+MAYO!AC57+JUNIO!AC57+JULIO!AC57+AGOSTO!AC57+SEPTIEMBRE!AC57+OCTUBRE!AC57+NOVIEMBRE!AC57+DICIEMBRE!AC57</f>
        <v>0</v>
      </c>
      <c r="AD57" s="808">
        <f>+'ENERO '!AD57+FEBRERO!AD57+MARZO!AD57+ABRIL!AD57+MAYO!AD57+JUNIO!AD57+JULIO!AD57+AGOSTO!AD57+SEPTIEMBRE!AD57+OCTUBRE!AD57+NOVIEMBRE!AD57+DICIEMBRE!AD57</f>
        <v>0</v>
      </c>
      <c r="AE57" s="808">
        <f>+'ENERO '!AE57+FEBRERO!AE57+MARZO!AE57+ABRIL!AE57+MAYO!AE57+JUNIO!AE57+JULIO!AE57+AGOSTO!AE57+SEPTIEMBRE!AE57+OCTUBRE!AE57+NOVIEMBRE!AE57+DICIEMBRE!AE57</f>
        <v>0</v>
      </c>
      <c r="AF57" s="181" t="s">
        <v>78</v>
      </c>
      <c r="AG57" s="141"/>
      <c r="AH57" s="141"/>
      <c r="AI57" s="141"/>
      <c r="AJ57" s="141"/>
      <c r="AK57" s="141"/>
      <c r="AL57" s="142"/>
      <c r="AM57" s="142"/>
      <c r="AN57" s="142"/>
      <c r="AO57" s="142"/>
      <c r="AP57" s="141"/>
      <c r="AQ57" s="142"/>
      <c r="AR57" s="142"/>
      <c r="AS57" s="142"/>
      <c r="AT57" s="142"/>
      <c r="AU57" s="141"/>
      <c r="AV57" s="141"/>
      <c r="AW57" s="141"/>
      <c r="AX57" s="141"/>
      <c r="AY57" s="141"/>
      <c r="AZ57" s="141"/>
      <c r="BA57" s="182" t="s">
        <v>76</v>
      </c>
      <c r="BB57" s="182" t="s">
        <v>76</v>
      </c>
      <c r="BC57" s="182" t="s">
        <v>76</v>
      </c>
      <c r="BD57" s="188" t="s">
        <v>76</v>
      </c>
      <c r="BE57" s="188" t="s">
        <v>76</v>
      </c>
      <c r="BF57" s="188" t="s">
        <v>76</v>
      </c>
      <c r="BG57" s="188" t="s">
        <v>76</v>
      </c>
      <c r="BH57" s="188" t="s">
        <v>76</v>
      </c>
      <c r="BI57" s="188" t="s">
        <v>76</v>
      </c>
      <c r="BJ57" s="188" t="s">
        <v>76</v>
      </c>
      <c r="BK57" s="188" t="s">
        <v>76</v>
      </c>
      <c r="BL57" s="189">
        <v>0</v>
      </c>
      <c r="BM57" s="183">
        <v>0</v>
      </c>
      <c r="BN57" s="183">
        <v>0</v>
      </c>
      <c r="BO57" s="183">
        <v>0</v>
      </c>
      <c r="BP57" s="183">
        <v>0</v>
      </c>
      <c r="BQ57" s="183">
        <v>0</v>
      </c>
      <c r="BR57" s="183">
        <v>0</v>
      </c>
      <c r="BS57" s="183">
        <v>0</v>
      </c>
      <c r="BT57" s="183">
        <v>0</v>
      </c>
      <c r="BU57" s="183">
        <v>0</v>
      </c>
      <c r="BV57" s="183">
        <v>0</v>
      </c>
    </row>
    <row r="58" spans="1:74" x14ac:dyDescent="0.25">
      <c r="A58" s="934" t="s">
        <v>28</v>
      </c>
      <c r="B58" s="935"/>
      <c r="C58" s="808">
        <f>+'ENERO '!C58+FEBRERO!C58+MARZO!C58+ABRIL!C58+MAYO!C58+JUNIO!C58+JULIO!C58+AGOSTO!C58+SEPTIEMBRE!C58+OCTUBRE!C58+NOVIEMBRE!C58+DICIEMBRE!C58</f>
        <v>0</v>
      </c>
      <c r="D58" s="808">
        <f>+'ENERO '!D58+FEBRERO!D58+MARZO!D58+ABRIL!D58+MAYO!D58+JUNIO!D58+JULIO!D58+AGOSTO!D58+SEPTIEMBRE!D58+OCTUBRE!D58+NOVIEMBRE!D58+DICIEMBRE!D58</f>
        <v>0</v>
      </c>
      <c r="E58" s="808">
        <f>+'ENERO '!E58+FEBRERO!E58+MARZO!E58+ABRIL!E58+MAYO!E58+JUNIO!E58+JULIO!E58+AGOSTO!E58+SEPTIEMBRE!E58+OCTUBRE!E58+NOVIEMBRE!E58+DICIEMBRE!E58</f>
        <v>0</v>
      </c>
      <c r="F58" s="808">
        <f>+'ENERO '!F58+FEBRERO!F58+MARZO!F58+ABRIL!F58+MAYO!F58+JUNIO!F58+JULIO!F58+AGOSTO!F58+SEPTIEMBRE!F58+OCTUBRE!F58+NOVIEMBRE!F58+DICIEMBRE!F58</f>
        <v>0</v>
      </c>
      <c r="G58" s="808">
        <f>+'ENERO '!G58+FEBRERO!G58+MARZO!G58+ABRIL!G58+MAYO!G58+JUNIO!G58+JULIO!G58+AGOSTO!G58+SEPTIEMBRE!G58+OCTUBRE!G58+NOVIEMBRE!G58+DICIEMBRE!G58</f>
        <v>0</v>
      </c>
      <c r="H58" s="808">
        <f>+'ENERO '!H58+FEBRERO!H58+MARZO!H58+ABRIL!H58+MAYO!H58+JUNIO!H58+JULIO!H58+AGOSTO!H58+SEPTIEMBRE!H58+OCTUBRE!H58+NOVIEMBRE!H58+DICIEMBRE!H58</f>
        <v>0</v>
      </c>
      <c r="I58" s="808">
        <f>+'ENERO '!I58+FEBRERO!I58+MARZO!I58+ABRIL!I58+MAYO!I58+JUNIO!I58+JULIO!I58+AGOSTO!I58+SEPTIEMBRE!I58+OCTUBRE!I58+NOVIEMBRE!I58+DICIEMBRE!I58</f>
        <v>0</v>
      </c>
      <c r="J58" s="808">
        <f>+'ENERO '!J58+FEBRERO!J58+MARZO!J58+ABRIL!J58+MAYO!J58+JUNIO!J58+JULIO!J58+AGOSTO!J58+SEPTIEMBRE!J58+OCTUBRE!J58+NOVIEMBRE!J58+DICIEMBRE!J58</f>
        <v>0</v>
      </c>
      <c r="K58" s="808">
        <f>+'ENERO '!K58+FEBRERO!K58+MARZO!K58+ABRIL!K58+MAYO!K58+JUNIO!K58+JULIO!K58+AGOSTO!K58+SEPTIEMBRE!K58+OCTUBRE!K58+NOVIEMBRE!K58+DICIEMBRE!K58</f>
        <v>0</v>
      </c>
      <c r="L58" s="808">
        <f>+'ENERO '!L58+FEBRERO!L58+MARZO!L58+ABRIL!L58+MAYO!L58+JUNIO!L58+JULIO!L58+AGOSTO!L58+SEPTIEMBRE!L58+OCTUBRE!L58+NOVIEMBRE!L58+DICIEMBRE!L58</f>
        <v>0</v>
      </c>
      <c r="M58" s="808">
        <f>+'ENERO '!M58+FEBRERO!M58+MARZO!M58+ABRIL!M58+MAYO!M58+JUNIO!M58+JULIO!M58+AGOSTO!M58+SEPTIEMBRE!M58+OCTUBRE!M58+NOVIEMBRE!M58+DICIEMBRE!M58</f>
        <v>0</v>
      </c>
      <c r="N58" s="808">
        <f>+'ENERO '!N58+FEBRERO!N58+MARZO!N58+ABRIL!N58+MAYO!N58+JUNIO!N58+JULIO!N58+AGOSTO!N58+SEPTIEMBRE!N58+OCTUBRE!N58+NOVIEMBRE!N58+DICIEMBRE!N58</f>
        <v>0</v>
      </c>
      <c r="O58" s="808">
        <f>+'ENERO '!O58+FEBRERO!O58+MARZO!O58+ABRIL!O58+MAYO!O58+JUNIO!O58+JULIO!O58+AGOSTO!O58+SEPTIEMBRE!O58+OCTUBRE!O58+NOVIEMBRE!O58+DICIEMBRE!O58</f>
        <v>0</v>
      </c>
      <c r="P58" s="808">
        <f>+'ENERO '!P58+FEBRERO!P58+MARZO!P58+ABRIL!P58+MAYO!P58+JUNIO!P58+JULIO!P58+AGOSTO!P58+SEPTIEMBRE!P58+OCTUBRE!P58+NOVIEMBRE!P58+DICIEMBRE!P58</f>
        <v>0</v>
      </c>
      <c r="Q58" s="808">
        <f>+'ENERO '!Q58+FEBRERO!Q58+MARZO!Q58+ABRIL!Q58+MAYO!Q58+JUNIO!Q58+JULIO!Q58+AGOSTO!Q58+SEPTIEMBRE!Q58+OCTUBRE!Q58+NOVIEMBRE!Q58+DICIEMBRE!Q58</f>
        <v>0</v>
      </c>
      <c r="R58" s="808">
        <f>+'ENERO '!R58+FEBRERO!R58+MARZO!R58+ABRIL!R58+MAYO!R58+JUNIO!R58+JULIO!R58+AGOSTO!R58+SEPTIEMBRE!R58+OCTUBRE!R58+NOVIEMBRE!R58+DICIEMBRE!R58</f>
        <v>0</v>
      </c>
      <c r="S58" s="808">
        <f>+'ENERO '!S58+FEBRERO!S58+MARZO!S58+ABRIL!S58+MAYO!S58+JUNIO!S58+JULIO!S58+AGOSTO!S58+SEPTIEMBRE!S58+OCTUBRE!S58+NOVIEMBRE!S58+DICIEMBRE!S58</f>
        <v>0</v>
      </c>
      <c r="T58" s="808">
        <f>+'ENERO '!T58+FEBRERO!T58+MARZO!T58+ABRIL!T58+MAYO!T58+JUNIO!T58+JULIO!T58+AGOSTO!T58+SEPTIEMBRE!T58+OCTUBRE!T58+NOVIEMBRE!T58+DICIEMBRE!T58</f>
        <v>0</v>
      </c>
      <c r="U58" s="808">
        <f>+'ENERO '!U58+FEBRERO!U58+MARZO!U58+ABRIL!U58+MAYO!U58+JUNIO!U58+JULIO!U58+AGOSTO!U58+SEPTIEMBRE!U58+OCTUBRE!U58+NOVIEMBRE!U58+DICIEMBRE!U58</f>
        <v>0</v>
      </c>
      <c r="V58" s="808">
        <f>+'ENERO '!V58+FEBRERO!V58+MARZO!V58+ABRIL!V58+MAYO!V58+JUNIO!V58+JULIO!V58+AGOSTO!V58+SEPTIEMBRE!V58+OCTUBRE!V58+NOVIEMBRE!V58+DICIEMBRE!V58</f>
        <v>0</v>
      </c>
      <c r="W58" s="808">
        <f>+'ENERO '!W58+FEBRERO!W58+MARZO!W58+ABRIL!W58+MAYO!W58+JUNIO!W58+JULIO!W58+AGOSTO!W58+SEPTIEMBRE!W58+OCTUBRE!W58+NOVIEMBRE!W58+DICIEMBRE!W58</f>
        <v>0</v>
      </c>
      <c r="X58" s="808">
        <f>+'ENERO '!X58+FEBRERO!X58+MARZO!X58+ABRIL!X58+MAYO!X58+JUNIO!X58+JULIO!X58+AGOSTO!X58+SEPTIEMBRE!X58+OCTUBRE!X58+NOVIEMBRE!X58+DICIEMBRE!X58</f>
        <v>0</v>
      </c>
      <c r="Y58" s="808">
        <f>+'ENERO '!Y58+FEBRERO!Y58+MARZO!Y58+ABRIL!Y58+MAYO!Y58+JUNIO!Y58+JULIO!Y58+AGOSTO!Y58+SEPTIEMBRE!Y58+OCTUBRE!Y58+NOVIEMBRE!Y58+DICIEMBRE!Y58</f>
        <v>0</v>
      </c>
      <c r="Z58" s="808">
        <f>+'ENERO '!Z58+FEBRERO!Z58+MARZO!Z58+ABRIL!Z58+MAYO!Z58+JUNIO!Z58+JULIO!Z58+AGOSTO!Z58+SEPTIEMBRE!Z58+OCTUBRE!Z58+NOVIEMBRE!Z58+DICIEMBRE!Z58</f>
        <v>0</v>
      </c>
      <c r="AA58" s="808">
        <f>+'ENERO '!AA58+FEBRERO!AA58+MARZO!AA58+ABRIL!AA58+MAYO!AA58+JUNIO!AA58+JULIO!AA58+AGOSTO!AA58+SEPTIEMBRE!AA58+OCTUBRE!AA58+NOVIEMBRE!AA58+DICIEMBRE!AA58</f>
        <v>0</v>
      </c>
      <c r="AB58" s="808">
        <f>+'ENERO '!AB58+FEBRERO!AB58+MARZO!AB58+ABRIL!AB58+MAYO!AB58+JUNIO!AB58+JULIO!AB58+AGOSTO!AB58+SEPTIEMBRE!AB58+OCTUBRE!AB58+NOVIEMBRE!AB58+DICIEMBRE!AB58</f>
        <v>0</v>
      </c>
      <c r="AC58" s="808">
        <f>+'ENERO '!AC58+FEBRERO!AC58+MARZO!AC58+ABRIL!AC58+MAYO!AC58+JUNIO!AC58+JULIO!AC58+AGOSTO!AC58+SEPTIEMBRE!AC58+OCTUBRE!AC58+NOVIEMBRE!AC58+DICIEMBRE!AC58</f>
        <v>0</v>
      </c>
      <c r="AD58" s="808">
        <f>+'ENERO '!AD58+FEBRERO!AD58+MARZO!AD58+ABRIL!AD58+MAYO!AD58+JUNIO!AD58+JULIO!AD58+AGOSTO!AD58+SEPTIEMBRE!AD58+OCTUBRE!AD58+NOVIEMBRE!AD58+DICIEMBRE!AD58</f>
        <v>0</v>
      </c>
      <c r="AE58" s="808">
        <f>+'ENERO '!AE58+FEBRERO!AE58+MARZO!AE58+ABRIL!AE58+MAYO!AE58+JUNIO!AE58+JULIO!AE58+AGOSTO!AE58+SEPTIEMBRE!AE58+OCTUBRE!AE58+NOVIEMBRE!AE58+DICIEMBRE!AE58</f>
        <v>0</v>
      </c>
      <c r="AF58" s="181" t="s">
        <v>78</v>
      </c>
      <c r="AG58" s="141"/>
      <c r="AH58" s="141"/>
      <c r="AI58" s="141"/>
      <c r="AJ58" s="141"/>
      <c r="AK58" s="141"/>
      <c r="AL58" s="142"/>
      <c r="AM58" s="142"/>
      <c r="AN58" s="142"/>
      <c r="AO58" s="142"/>
      <c r="AP58" s="141"/>
      <c r="AQ58" s="142"/>
      <c r="AR58" s="142"/>
      <c r="AS58" s="142"/>
      <c r="AT58" s="142"/>
      <c r="AU58" s="141"/>
      <c r="AV58" s="141"/>
      <c r="AW58" s="141"/>
      <c r="AX58" s="141"/>
      <c r="AY58" s="141"/>
      <c r="AZ58" s="141"/>
      <c r="BA58" s="182" t="s">
        <v>76</v>
      </c>
      <c r="BB58" s="182" t="s">
        <v>76</v>
      </c>
      <c r="BC58" s="182" t="s">
        <v>76</v>
      </c>
      <c r="BD58" s="188" t="s">
        <v>76</v>
      </c>
      <c r="BE58" s="188" t="s">
        <v>76</v>
      </c>
      <c r="BF58" s="188" t="s">
        <v>76</v>
      </c>
      <c r="BG58" s="188" t="s">
        <v>76</v>
      </c>
      <c r="BH58" s="188" t="s">
        <v>76</v>
      </c>
      <c r="BI58" s="188" t="s">
        <v>76</v>
      </c>
      <c r="BJ58" s="188" t="s">
        <v>76</v>
      </c>
      <c r="BK58" s="188" t="s">
        <v>76</v>
      </c>
      <c r="BL58" s="189">
        <v>0</v>
      </c>
      <c r="BM58" s="183">
        <v>0</v>
      </c>
      <c r="BN58" s="183">
        <v>0</v>
      </c>
      <c r="BO58" s="183">
        <v>0</v>
      </c>
      <c r="BP58" s="183">
        <v>0</v>
      </c>
      <c r="BQ58" s="183">
        <v>0</v>
      </c>
      <c r="BR58" s="183">
        <v>0</v>
      </c>
      <c r="BS58" s="183">
        <v>0</v>
      </c>
      <c r="BT58" s="183">
        <v>0</v>
      </c>
      <c r="BU58" s="183">
        <v>0</v>
      </c>
      <c r="BV58" s="183">
        <v>0</v>
      </c>
    </row>
    <row r="59" spans="1:74" x14ac:dyDescent="0.25">
      <c r="A59" s="940" t="s">
        <v>64</v>
      </c>
      <c r="B59" s="941"/>
      <c r="C59" s="808">
        <f>+'ENERO '!C59+FEBRERO!C59+MARZO!C59+ABRIL!C59+MAYO!C59+JUNIO!C59+JULIO!C59+AGOSTO!C59+SEPTIEMBRE!C59+OCTUBRE!C59+NOVIEMBRE!C59+DICIEMBRE!C59</f>
        <v>0</v>
      </c>
      <c r="D59" s="808">
        <f>+'ENERO '!D59+FEBRERO!D59+MARZO!D59+ABRIL!D59+MAYO!D59+JUNIO!D59+JULIO!D59+AGOSTO!D59+SEPTIEMBRE!D59+OCTUBRE!D59+NOVIEMBRE!D59+DICIEMBRE!D59</f>
        <v>0</v>
      </c>
      <c r="E59" s="808">
        <f>+'ENERO '!E59+FEBRERO!E59+MARZO!E59+ABRIL!E59+MAYO!E59+JUNIO!E59+JULIO!E59+AGOSTO!E59+SEPTIEMBRE!E59+OCTUBRE!E59+NOVIEMBRE!E59+DICIEMBRE!E59</f>
        <v>0</v>
      </c>
      <c r="F59" s="808">
        <f>+'ENERO '!F59+FEBRERO!F59+MARZO!F59+ABRIL!F59+MAYO!F59+JUNIO!F59+JULIO!F59+AGOSTO!F59+SEPTIEMBRE!F59+OCTUBRE!F59+NOVIEMBRE!F59+DICIEMBRE!F59</f>
        <v>0</v>
      </c>
      <c r="G59" s="808">
        <f>+'ENERO '!G59+FEBRERO!G59+MARZO!G59+ABRIL!G59+MAYO!G59+JUNIO!G59+JULIO!G59+AGOSTO!G59+SEPTIEMBRE!G59+OCTUBRE!G59+NOVIEMBRE!G59+DICIEMBRE!G59</f>
        <v>0</v>
      </c>
      <c r="H59" s="808">
        <f>+'ENERO '!H59+FEBRERO!H59+MARZO!H59+ABRIL!H59+MAYO!H59+JUNIO!H59+JULIO!H59+AGOSTO!H59+SEPTIEMBRE!H59+OCTUBRE!H59+NOVIEMBRE!H59+DICIEMBRE!H59</f>
        <v>0</v>
      </c>
      <c r="I59" s="808">
        <f>+'ENERO '!I59+FEBRERO!I59+MARZO!I59+ABRIL!I59+MAYO!I59+JUNIO!I59+JULIO!I59+AGOSTO!I59+SEPTIEMBRE!I59+OCTUBRE!I59+NOVIEMBRE!I59+DICIEMBRE!I59</f>
        <v>0</v>
      </c>
      <c r="J59" s="808">
        <f>+'ENERO '!J59+FEBRERO!J59+MARZO!J59+ABRIL!J59+MAYO!J59+JUNIO!J59+JULIO!J59+AGOSTO!J59+SEPTIEMBRE!J59+OCTUBRE!J59+NOVIEMBRE!J59+DICIEMBRE!J59</f>
        <v>0</v>
      </c>
      <c r="K59" s="808">
        <f>+'ENERO '!K59+FEBRERO!K59+MARZO!K59+ABRIL!K59+MAYO!K59+JUNIO!K59+JULIO!K59+AGOSTO!K59+SEPTIEMBRE!K59+OCTUBRE!K59+NOVIEMBRE!K59+DICIEMBRE!K59</f>
        <v>0</v>
      </c>
      <c r="L59" s="808">
        <f>+'ENERO '!L59+FEBRERO!L59+MARZO!L59+ABRIL!L59+MAYO!L59+JUNIO!L59+JULIO!L59+AGOSTO!L59+SEPTIEMBRE!L59+OCTUBRE!L59+NOVIEMBRE!L59+DICIEMBRE!L59</f>
        <v>0</v>
      </c>
      <c r="M59" s="808">
        <f>+'ENERO '!M59+FEBRERO!M59+MARZO!M59+ABRIL!M59+MAYO!M59+JUNIO!M59+JULIO!M59+AGOSTO!M59+SEPTIEMBRE!M59+OCTUBRE!M59+NOVIEMBRE!M59+DICIEMBRE!M59</f>
        <v>0</v>
      </c>
      <c r="N59" s="808">
        <f>+'ENERO '!N59+FEBRERO!N59+MARZO!N59+ABRIL!N59+MAYO!N59+JUNIO!N59+JULIO!N59+AGOSTO!N59+SEPTIEMBRE!N59+OCTUBRE!N59+NOVIEMBRE!N59+DICIEMBRE!N59</f>
        <v>0</v>
      </c>
      <c r="O59" s="808">
        <f>+'ENERO '!O59+FEBRERO!O59+MARZO!O59+ABRIL!O59+MAYO!O59+JUNIO!O59+JULIO!O59+AGOSTO!O59+SEPTIEMBRE!O59+OCTUBRE!O59+NOVIEMBRE!O59+DICIEMBRE!O59</f>
        <v>0</v>
      </c>
      <c r="P59" s="808">
        <f>+'ENERO '!P59+FEBRERO!P59+MARZO!P59+ABRIL!P59+MAYO!P59+JUNIO!P59+JULIO!P59+AGOSTO!P59+SEPTIEMBRE!P59+OCTUBRE!P59+NOVIEMBRE!P59+DICIEMBRE!P59</f>
        <v>0</v>
      </c>
      <c r="Q59" s="808">
        <f>+'ENERO '!Q59+FEBRERO!Q59+MARZO!Q59+ABRIL!Q59+MAYO!Q59+JUNIO!Q59+JULIO!Q59+AGOSTO!Q59+SEPTIEMBRE!Q59+OCTUBRE!Q59+NOVIEMBRE!Q59+DICIEMBRE!Q59</f>
        <v>0</v>
      </c>
      <c r="R59" s="808">
        <f>+'ENERO '!R59+FEBRERO!R59+MARZO!R59+ABRIL!R59+MAYO!R59+JUNIO!R59+JULIO!R59+AGOSTO!R59+SEPTIEMBRE!R59+OCTUBRE!R59+NOVIEMBRE!R59+DICIEMBRE!R59</f>
        <v>0</v>
      </c>
      <c r="S59" s="808">
        <f>+'ENERO '!S59+FEBRERO!S59+MARZO!S59+ABRIL!S59+MAYO!S59+JUNIO!S59+JULIO!S59+AGOSTO!S59+SEPTIEMBRE!S59+OCTUBRE!S59+NOVIEMBRE!S59+DICIEMBRE!S59</f>
        <v>0</v>
      </c>
      <c r="T59" s="808">
        <f>+'ENERO '!T59+FEBRERO!T59+MARZO!T59+ABRIL!T59+MAYO!T59+JUNIO!T59+JULIO!T59+AGOSTO!T59+SEPTIEMBRE!T59+OCTUBRE!T59+NOVIEMBRE!T59+DICIEMBRE!T59</f>
        <v>0</v>
      </c>
      <c r="U59" s="808">
        <f>+'ENERO '!U59+FEBRERO!U59+MARZO!U59+ABRIL!U59+MAYO!U59+JUNIO!U59+JULIO!U59+AGOSTO!U59+SEPTIEMBRE!U59+OCTUBRE!U59+NOVIEMBRE!U59+DICIEMBRE!U59</f>
        <v>0</v>
      </c>
      <c r="V59" s="808">
        <f>+'ENERO '!V59+FEBRERO!V59+MARZO!V59+ABRIL!V59+MAYO!V59+JUNIO!V59+JULIO!V59+AGOSTO!V59+SEPTIEMBRE!V59+OCTUBRE!V59+NOVIEMBRE!V59+DICIEMBRE!V59</f>
        <v>0</v>
      </c>
      <c r="W59" s="808">
        <f>+'ENERO '!W59+FEBRERO!W59+MARZO!W59+ABRIL!W59+MAYO!W59+JUNIO!W59+JULIO!W59+AGOSTO!W59+SEPTIEMBRE!W59+OCTUBRE!W59+NOVIEMBRE!W59+DICIEMBRE!W59</f>
        <v>0</v>
      </c>
      <c r="X59" s="808">
        <f>+'ENERO '!X59+FEBRERO!X59+MARZO!X59+ABRIL!X59+MAYO!X59+JUNIO!X59+JULIO!X59+AGOSTO!X59+SEPTIEMBRE!X59+OCTUBRE!X59+NOVIEMBRE!X59+DICIEMBRE!X59</f>
        <v>0</v>
      </c>
      <c r="Y59" s="808">
        <f>+'ENERO '!Y59+FEBRERO!Y59+MARZO!Y59+ABRIL!Y59+MAYO!Y59+JUNIO!Y59+JULIO!Y59+AGOSTO!Y59+SEPTIEMBRE!Y59+OCTUBRE!Y59+NOVIEMBRE!Y59+DICIEMBRE!Y59</f>
        <v>0</v>
      </c>
      <c r="Z59" s="808">
        <f>+'ENERO '!Z59+FEBRERO!Z59+MARZO!Z59+ABRIL!Z59+MAYO!Z59+JUNIO!Z59+JULIO!Z59+AGOSTO!Z59+SEPTIEMBRE!Z59+OCTUBRE!Z59+NOVIEMBRE!Z59+DICIEMBRE!Z59</f>
        <v>0</v>
      </c>
      <c r="AA59" s="808">
        <f>+'ENERO '!AA59+FEBRERO!AA59+MARZO!AA59+ABRIL!AA59+MAYO!AA59+JUNIO!AA59+JULIO!AA59+AGOSTO!AA59+SEPTIEMBRE!AA59+OCTUBRE!AA59+NOVIEMBRE!AA59+DICIEMBRE!AA59</f>
        <v>0</v>
      </c>
      <c r="AB59" s="808">
        <f>+'ENERO '!AB59+FEBRERO!AB59+MARZO!AB59+ABRIL!AB59+MAYO!AB59+JUNIO!AB59+JULIO!AB59+AGOSTO!AB59+SEPTIEMBRE!AB59+OCTUBRE!AB59+NOVIEMBRE!AB59+DICIEMBRE!AB59</f>
        <v>0</v>
      </c>
      <c r="AC59" s="808">
        <f>+'ENERO '!AC59+FEBRERO!AC59+MARZO!AC59+ABRIL!AC59+MAYO!AC59+JUNIO!AC59+JULIO!AC59+AGOSTO!AC59+SEPTIEMBRE!AC59+OCTUBRE!AC59+NOVIEMBRE!AC59+DICIEMBRE!AC59</f>
        <v>0</v>
      </c>
      <c r="AD59" s="808">
        <f>+'ENERO '!AD59+FEBRERO!AD59+MARZO!AD59+ABRIL!AD59+MAYO!AD59+JUNIO!AD59+JULIO!AD59+AGOSTO!AD59+SEPTIEMBRE!AD59+OCTUBRE!AD59+NOVIEMBRE!AD59+DICIEMBRE!AD59</f>
        <v>0</v>
      </c>
      <c r="AE59" s="808">
        <f>+'ENERO '!AE59+FEBRERO!AE59+MARZO!AE59+ABRIL!AE59+MAYO!AE59+JUNIO!AE59+JULIO!AE59+AGOSTO!AE59+SEPTIEMBRE!AE59+OCTUBRE!AE59+NOVIEMBRE!AE59+DICIEMBRE!AE59</f>
        <v>0</v>
      </c>
      <c r="AF59" s="181" t="s">
        <v>78</v>
      </c>
      <c r="AG59" s="141"/>
      <c r="AH59" s="141"/>
      <c r="AI59" s="141"/>
      <c r="AJ59" s="141"/>
      <c r="AK59" s="141"/>
      <c r="AL59" s="142"/>
      <c r="AM59" s="142"/>
      <c r="AN59" s="142"/>
      <c r="AO59" s="142"/>
      <c r="AP59" s="141"/>
      <c r="AQ59" s="142"/>
      <c r="AR59" s="142"/>
      <c r="AS59" s="142"/>
      <c r="AT59" s="142"/>
      <c r="AU59" s="141"/>
      <c r="AV59" s="141"/>
      <c r="AW59" s="141"/>
      <c r="AX59" s="141"/>
      <c r="AY59" s="141"/>
      <c r="AZ59" s="141"/>
      <c r="BA59" s="182" t="s">
        <v>76</v>
      </c>
      <c r="BB59" s="182" t="s">
        <v>76</v>
      </c>
      <c r="BC59" s="182" t="s">
        <v>76</v>
      </c>
      <c r="BD59" s="188" t="s">
        <v>76</v>
      </c>
      <c r="BE59" s="188" t="s">
        <v>76</v>
      </c>
      <c r="BF59" s="188" t="s">
        <v>76</v>
      </c>
      <c r="BG59" s="188" t="s">
        <v>76</v>
      </c>
      <c r="BH59" s="188" t="s">
        <v>76</v>
      </c>
      <c r="BI59" s="188" t="s">
        <v>76</v>
      </c>
      <c r="BJ59" s="188" t="s">
        <v>76</v>
      </c>
      <c r="BK59" s="188" t="s">
        <v>76</v>
      </c>
      <c r="BL59" s="189">
        <v>0</v>
      </c>
      <c r="BM59" s="183">
        <v>0</v>
      </c>
      <c r="BN59" s="183">
        <v>0</v>
      </c>
      <c r="BO59" s="183">
        <v>0</v>
      </c>
      <c r="BP59" s="183">
        <v>0</v>
      </c>
      <c r="BQ59" s="183">
        <v>0</v>
      </c>
      <c r="BR59" s="183">
        <v>0</v>
      </c>
      <c r="BS59" s="183">
        <v>0</v>
      </c>
      <c r="BT59" s="183">
        <v>0</v>
      </c>
      <c r="BU59" s="183">
        <v>0</v>
      </c>
      <c r="BV59" s="183">
        <v>0</v>
      </c>
    </row>
    <row r="60" spans="1:74" x14ac:dyDescent="0.25">
      <c r="A60" s="940" t="s">
        <v>65</v>
      </c>
      <c r="B60" s="941"/>
      <c r="C60" s="808">
        <f>+'ENERO '!C60+FEBRERO!C60+MARZO!C60+ABRIL!C60+MAYO!C60+JUNIO!C60+JULIO!C60+AGOSTO!C60+SEPTIEMBRE!C60+OCTUBRE!C60+NOVIEMBRE!C60+DICIEMBRE!C60</f>
        <v>0</v>
      </c>
      <c r="D60" s="808">
        <f>+'ENERO '!D60+FEBRERO!D60+MARZO!D60+ABRIL!D60+MAYO!D60+JUNIO!D60+JULIO!D60+AGOSTO!D60+SEPTIEMBRE!D60+OCTUBRE!D60+NOVIEMBRE!D60+DICIEMBRE!D60</f>
        <v>0</v>
      </c>
      <c r="E60" s="808">
        <f>+'ENERO '!E60+FEBRERO!E60+MARZO!E60+ABRIL!E60+MAYO!E60+JUNIO!E60+JULIO!E60+AGOSTO!E60+SEPTIEMBRE!E60+OCTUBRE!E60+NOVIEMBRE!E60+DICIEMBRE!E60</f>
        <v>0</v>
      </c>
      <c r="F60" s="808">
        <f>+'ENERO '!F60+FEBRERO!F60+MARZO!F60+ABRIL!F60+MAYO!F60+JUNIO!F60+JULIO!F60+AGOSTO!F60+SEPTIEMBRE!F60+OCTUBRE!F60+NOVIEMBRE!F60+DICIEMBRE!F60</f>
        <v>0</v>
      </c>
      <c r="G60" s="808">
        <f>+'ENERO '!G60+FEBRERO!G60+MARZO!G60+ABRIL!G60+MAYO!G60+JUNIO!G60+JULIO!G60+AGOSTO!G60+SEPTIEMBRE!G60+OCTUBRE!G60+NOVIEMBRE!G60+DICIEMBRE!G60</f>
        <v>0</v>
      </c>
      <c r="H60" s="808">
        <f>+'ENERO '!H60+FEBRERO!H60+MARZO!H60+ABRIL!H60+MAYO!H60+JUNIO!H60+JULIO!H60+AGOSTO!H60+SEPTIEMBRE!H60+OCTUBRE!H60+NOVIEMBRE!H60+DICIEMBRE!H60</f>
        <v>0</v>
      </c>
      <c r="I60" s="808">
        <f>+'ENERO '!I60+FEBRERO!I60+MARZO!I60+ABRIL!I60+MAYO!I60+JUNIO!I60+JULIO!I60+AGOSTO!I60+SEPTIEMBRE!I60+OCTUBRE!I60+NOVIEMBRE!I60+DICIEMBRE!I60</f>
        <v>0</v>
      </c>
      <c r="J60" s="808">
        <f>+'ENERO '!J60+FEBRERO!J60+MARZO!J60+ABRIL!J60+MAYO!J60+JUNIO!J60+JULIO!J60+AGOSTO!J60+SEPTIEMBRE!J60+OCTUBRE!J60+NOVIEMBRE!J60+DICIEMBRE!J60</f>
        <v>0</v>
      </c>
      <c r="K60" s="808">
        <f>+'ENERO '!K60+FEBRERO!K60+MARZO!K60+ABRIL!K60+MAYO!K60+JUNIO!K60+JULIO!K60+AGOSTO!K60+SEPTIEMBRE!K60+OCTUBRE!K60+NOVIEMBRE!K60+DICIEMBRE!K60</f>
        <v>0</v>
      </c>
      <c r="L60" s="808">
        <f>+'ENERO '!L60+FEBRERO!L60+MARZO!L60+ABRIL!L60+MAYO!L60+JUNIO!L60+JULIO!L60+AGOSTO!L60+SEPTIEMBRE!L60+OCTUBRE!L60+NOVIEMBRE!L60+DICIEMBRE!L60</f>
        <v>0</v>
      </c>
      <c r="M60" s="808">
        <f>+'ENERO '!M60+FEBRERO!M60+MARZO!M60+ABRIL!M60+MAYO!M60+JUNIO!M60+JULIO!M60+AGOSTO!M60+SEPTIEMBRE!M60+OCTUBRE!M60+NOVIEMBRE!M60+DICIEMBRE!M60</f>
        <v>0</v>
      </c>
      <c r="N60" s="808">
        <f>+'ENERO '!N60+FEBRERO!N60+MARZO!N60+ABRIL!N60+MAYO!N60+JUNIO!N60+JULIO!N60+AGOSTO!N60+SEPTIEMBRE!N60+OCTUBRE!N60+NOVIEMBRE!N60+DICIEMBRE!N60</f>
        <v>0</v>
      </c>
      <c r="O60" s="808">
        <f>+'ENERO '!O60+FEBRERO!O60+MARZO!O60+ABRIL!O60+MAYO!O60+JUNIO!O60+JULIO!O60+AGOSTO!O60+SEPTIEMBRE!O60+OCTUBRE!O60+NOVIEMBRE!O60+DICIEMBRE!O60</f>
        <v>0</v>
      </c>
      <c r="P60" s="808">
        <f>+'ENERO '!P60+FEBRERO!P60+MARZO!P60+ABRIL!P60+MAYO!P60+JUNIO!P60+JULIO!P60+AGOSTO!P60+SEPTIEMBRE!P60+OCTUBRE!P60+NOVIEMBRE!P60+DICIEMBRE!P60</f>
        <v>0</v>
      </c>
      <c r="Q60" s="808">
        <f>+'ENERO '!Q60+FEBRERO!Q60+MARZO!Q60+ABRIL!Q60+MAYO!Q60+JUNIO!Q60+JULIO!Q60+AGOSTO!Q60+SEPTIEMBRE!Q60+OCTUBRE!Q60+NOVIEMBRE!Q60+DICIEMBRE!Q60</f>
        <v>0</v>
      </c>
      <c r="R60" s="808">
        <f>+'ENERO '!R60+FEBRERO!R60+MARZO!R60+ABRIL!R60+MAYO!R60+JUNIO!R60+JULIO!R60+AGOSTO!R60+SEPTIEMBRE!R60+OCTUBRE!R60+NOVIEMBRE!R60+DICIEMBRE!R60</f>
        <v>0</v>
      </c>
      <c r="S60" s="808">
        <f>+'ENERO '!S60+FEBRERO!S60+MARZO!S60+ABRIL!S60+MAYO!S60+JUNIO!S60+JULIO!S60+AGOSTO!S60+SEPTIEMBRE!S60+OCTUBRE!S60+NOVIEMBRE!S60+DICIEMBRE!S60</f>
        <v>0</v>
      </c>
      <c r="T60" s="808">
        <f>+'ENERO '!T60+FEBRERO!T60+MARZO!T60+ABRIL!T60+MAYO!T60+JUNIO!T60+JULIO!T60+AGOSTO!T60+SEPTIEMBRE!T60+OCTUBRE!T60+NOVIEMBRE!T60+DICIEMBRE!T60</f>
        <v>0</v>
      </c>
      <c r="U60" s="808">
        <f>+'ENERO '!U60+FEBRERO!U60+MARZO!U60+ABRIL!U60+MAYO!U60+JUNIO!U60+JULIO!U60+AGOSTO!U60+SEPTIEMBRE!U60+OCTUBRE!U60+NOVIEMBRE!U60+DICIEMBRE!U60</f>
        <v>0</v>
      </c>
      <c r="V60" s="808">
        <f>+'ENERO '!V60+FEBRERO!V60+MARZO!V60+ABRIL!V60+MAYO!V60+JUNIO!V60+JULIO!V60+AGOSTO!V60+SEPTIEMBRE!V60+OCTUBRE!V60+NOVIEMBRE!V60+DICIEMBRE!V60</f>
        <v>0</v>
      </c>
      <c r="W60" s="808">
        <f>+'ENERO '!W60+FEBRERO!W60+MARZO!W60+ABRIL!W60+MAYO!W60+JUNIO!W60+JULIO!W60+AGOSTO!W60+SEPTIEMBRE!W60+OCTUBRE!W60+NOVIEMBRE!W60+DICIEMBRE!W60</f>
        <v>0</v>
      </c>
      <c r="X60" s="808">
        <f>+'ENERO '!X60+FEBRERO!X60+MARZO!X60+ABRIL!X60+MAYO!X60+JUNIO!X60+JULIO!X60+AGOSTO!X60+SEPTIEMBRE!X60+OCTUBRE!X60+NOVIEMBRE!X60+DICIEMBRE!X60</f>
        <v>0</v>
      </c>
      <c r="Y60" s="808">
        <f>+'ENERO '!Y60+FEBRERO!Y60+MARZO!Y60+ABRIL!Y60+MAYO!Y60+JUNIO!Y60+JULIO!Y60+AGOSTO!Y60+SEPTIEMBRE!Y60+OCTUBRE!Y60+NOVIEMBRE!Y60+DICIEMBRE!Y60</f>
        <v>0</v>
      </c>
      <c r="Z60" s="808">
        <f>+'ENERO '!Z60+FEBRERO!Z60+MARZO!Z60+ABRIL!Z60+MAYO!Z60+JUNIO!Z60+JULIO!Z60+AGOSTO!Z60+SEPTIEMBRE!Z60+OCTUBRE!Z60+NOVIEMBRE!Z60+DICIEMBRE!Z60</f>
        <v>0</v>
      </c>
      <c r="AA60" s="808">
        <f>+'ENERO '!AA60+FEBRERO!AA60+MARZO!AA60+ABRIL!AA60+MAYO!AA60+JUNIO!AA60+JULIO!AA60+AGOSTO!AA60+SEPTIEMBRE!AA60+OCTUBRE!AA60+NOVIEMBRE!AA60+DICIEMBRE!AA60</f>
        <v>0</v>
      </c>
      <c r="AB60" s="808">
        <f>+'ENERO '!AB60+FEBRERO!AB60+MARZO!AB60+ABRIL!AB60+MAYO!AB60+JUNIO!AB60+JULIO!AB60+AGOSTO!AB60+SEPTIEMBRE!AB60+OCTUBRE!AB60+NOVIEMBRE!AB60+DICIEMBRE!AB60</f>
        <v>0</v>
      </c>
      <c r="AC60" s="808">
        <f>+'ENERO '!AC60+FEBRERO!AC60+MARZO!AC60+ABRIL!AC60+MAYO!AC60+JUNIO!AC60+JULIO!AC60+AGOSTO!AC60+SEPTIEMBRE!AC60+OCTUBRE!AC60+NOVIEMBRE!AC60+DICIEMBRE!AC60</f>
        <v>0</v>
      </c>
      <c r="AD60" s="808">
        <f>+'ENERO '!AD60+FEBRERO!AD60+MARZO!AD60+ABRIL!AD60+MAYO!AD60+JUNIO!AD60+JULIO!AD60+AGOSTO!AD60+SEPTIEMBRE!AD60+OCTUBRE!AD60+NOVIEMBRE!AD60+DICIEMBRE!AD60</f>
        <v>0</v>
      </c>
      <c r="AE60" s="808">
        <f>+'ENERO '!AE60+FEBRERO!AE60+MARZO!AE60+ABRIL!AE60+MAYO!AE60+JUNIO!AE60+JULIO!AE60+AGOSTO!AE60+SEPTIEMBRE!AE60+OCTUBRE!AE60+NOVIEMBRE!AE60+DICIEMBRE!AE60</f>
        <v>0</v>
      </c>
      <c r="AF60" s="181" t="s">
        <v>78</v>
      </c>
      <c r="AG60" s="154"/>
      <c r="AH60" s="154"/>
      <c r="AI60" s="154"/>
      <c r="AJ60" s="154"/>
      <c r="AK60" s="154"/>
      <c r="AL60" s="155"/>
      <c r="AM60" s="142"/>
      <c r="AN60" s="155"/>
      <c r="AO60" s="155"/>
      <c r="AP60" s="154"/>
      <c r="AQ60" s="155"/>
      <c r="AR60" s="155"/>
      <c r="AS60" s="155"/>
      <c r="AT60" s="155"/>
      <c r="AU60" s="154"/>
      <c r="AV60" s="154"/>
      <c r="AW60" s="154"/>
      <c r="AX60" s="154"/>
      <c r="AY60" s="154"/>
      <c r="AZ60" s="154"/>
      <c r="BA60" s="182" t="s">
        <v>76</v>
      </c>
      <c r="BB60" s="182" t="s">
        <v>76</v>
      </c>
      <c r="BC60" s="182" t="s">
        <v>76</v>
      </c>
      <c r="BD60" s="188" t="s">
        <v>76</v>
      </c>
      <c r="BE60" s="188" t="s">
        <v>76</v>
      </c>
      <c r="BF60" s="188" t="s">
        <v>76</v>
      </c>
      <c r="BG60" s="188" t="s">
        <v>76</v>
      </c>
      <c r="BH60" s="188" t="s">
        <v>76</v>
      </c>
      <c r="BI60" s="188" t="s">
        <v>76</v>
      </c>
      <c r="BJ60" s="188" t="s">
        <v>76</v>
      </c>
      <c r="BK60" s="188" t="s">
        <v>76</v>
      </c>
      <c r="BL60" s="189">
        <v>0</v>
      </c>
      <c r="BM60" s="183">
        <v>0</v>
      </c>
      <c r="BN60" s="183">
        <v>0</v>
      </c>
      <c r="BO60" s="183">
        <v>0</v>
      </c>
      <c r="BP60" s="183">
        <v>0</v>
      </c>
      <c r="BQ60" s="183">
        <v>0</v>
      </c>
      <c r="BR60" s="183">
        <v>0</v>
      </c>
      <c r="BS60" s="183">
        <v>0</v>
      </c>
      <c r="BT60" s="183">
        <v>0</v>
      </c>
      <c r="BU60" s="183">
        <v>0</v>
      </c>
      <c r="BV60" s="183">
        <v>0</v>
      </c>
    </row>
    <row r="61" spans="1:74" x14ac:dyDescent="0.25">
      <c r="A61" s="940" t="s">
        <v>66</v>
      </c>
      <c r="B61" s="941"/>
      <c r="C61" s="808">
        <f>+'ENERO '!C61+FEBRERO!C61+MARZO!C61+ABRIL!C61+MAYO!C61+JUNIO!C61+JULIO!C61+AGOSTO!C61+SEPTIEMBRE!C61+OCTUBRE!C61+NOVIEMBRE!C61+DICIEMBRE!C61</f>
        <v>4</v>
      </c>
      <c r="D61" s="808">
        <f>+'ENERO '!D61+FEBRERO!D61+MARZO!D61+ABRIL!D61+MAYO!D61+JUNIO!D61+JULIO!D61+AGOSTO!D61+SEPTIEMBRE!D61+OCTUBRE!D61+NOVIEMBRE!D61+DICIEMBRE!D61</f>
        <v>0</v>
      </c>
      <c r="E61" s="808">
        <f>+'ENERO '!E61+FEBRERO!E61+MARZO!E61+ABRIL!E61+MAYO!E61+JUNIO!E61+JULIO!E61+AGOSTO!E61+SEPTIEMBRE!E61+OCTUBRE!E61+NOVIEMBRE!E61+DICIEMBRE!E61</f>
        <v>0</v>
      </c>
      <c r="F61" s="808">
        <f>+'ENERO '!F61+FEBRERO!F61+MARZO!F61+ABRIL!F61+MAYO!F61+JUNIO!F61+JULIO!F61+AGOSTO!F61+SEPTIEMBRE!F61+OCTUBRE!F61+NOVIEMBRE!F61+DICIEMBRE!F61</f>
        <v>0</v>
      </c>
      <c r="G61" s="808">
        <f>+'ENERO '!G61+FEBRERO!G61+MARZO!G61+ABRIL!G61+MAYO!G61+JUNIO!G61+JULIO!G61+AGOSTO!G61+SEPTIEMBRE!G61+OCTUBRE!G61+NOVIEMBRE!G61+DICIEMBRE!G61</f>
        <v>0</v>
      </c>
      <c r="H61" s="808">
        <f>+'ENERO '!H61+FEBRERO!H61+MARZO!H61+ABRIL!H61+MAYO!H61+JUNIO!H61+JULIO!H61+AGOSTO!H61+SEPTIEMBRE!H61+OCTUBRE!H61+NOVIEMBRE!H61+DICIEMBRE!H61</f>
        <v>0</v>
      </c>
      <c r="I61" s="808">
        <f>+'ENERO '!I61+FEBRERO!I61+MARZO!I61+ABRIL!I61+MAYO!I61+JUNIO!I61+JULIO!I61+AGOSTO!I61+SEPTIEMBRE!I61+OCTUBRE!I61+NOVIEMBRE!I61+DICIEMBRE!I61</f>
        <v>1</v>
      </c>
      <c r="J61" s="808">
        <f>+'ENERO '!J61+FEBRERO!J61+MARZO!J61+ABRIL!J61+MAYO!J61+JUNIO!J61+JULIO!J61+AGOSTO!J61+SEPTIEMBRE!J61+OCTUBRE!J61+NOVIEMBRE!J61+DICIEMBRE!J61</f>
        <v>0</v>
      </c>
      <c r="K61" s="808">
        <f>+'ENERO '!K61+FEBRERO!K61+MARZO!K61+ABRIL!K61+MAYO!K61+JUNIO!K61+JULIO!K61+AGOSTO!K61+SEPTIEMBRE!K61+OCTUBRE!K61+NOVIEMBRE!K61+DICIEMBRE!K61</f>
        <v>0</v>
      </c>
      <c r="L61" s="808">
        <f>+'ENERO '!L61+FEBRERO!L61+MARZO!L61+ABRIL!L61+MAYO!L61+JUNIO!L61+JULIO!L61+AGOSTO!L61+SEPTIEMBRE!L61+OCTUBRE!L61+NOVIEMBRE!L61+DICIEMBRE!L61</f>
        <v>1</v>
      </c>
      <c r="M61" s="808">
        <f>+'ENERO '!M61+FEBRERO!M61+MARZO!M61+ABRIL!M61+MAYO!M61+JUNIO!M61+JULIO!M61+AGOSTO!M61+SEPTIEMBRE!M61+OCTUBRE!M61+NOVIEMBRE!M61+DICIEMBRE!M61</f>
        <v>0</v>
      </c>
      <c r="N61" s="808">
        <f>+'ENERO '!N61+FEBRERO!N61+MARZO!N61+ABRIL!N61+MAYO!N61+JUNIO!N61+JULIO!N61+AGOSTO!N61+SEPTIEMBRE!N61+OCTUBRE!N61+NOVIEMBRE!N61+DICIEMBRE!N61</f>
        <v>0</v>
      </c>
      <c r="O61" s="808">
        <f>+'ENERO '!O61+FEBRERO!O61+MARZO!O61+ABRIL!O61+MAYO!O61+JUNIO!O61+JULIO!O61+AGOSTO!O61+SEPTIEMBRE!O61+OCTUBRE!O61+NOVIEMBRE!O61+DICIEMBRE!O61</f>
        <v>0</v>
      </c>
      <c r="P61" s="808">
        <f>+'ENERO '!P61+FEBRERO!P61+MARZO!P61+ABRIL!P61+MAYO!P61+JUNIO!P61+JULIO!P61+AGOSTO!P61+SEPTIEMBRE!P61+OCTUBRE!P61+NOVIEMBRE!P61+DICIEMBRE!P61</f>
        <v>0</v>
      </c>
      <c r="Q61" s="808">
        <f>+'ENERO '!Q61+FEBRERO!Q61+MARZO!Q61+ABRIL!Q61+MAYO!Q61+JUNIO!Q61+JULIO!Q61+AGOSTO!Q61+SEPTIEMBRE!Q61+OCTUBRE!Q61+NOVIEMBRE!Q61+DICIEMBRE!Q61</f>
        <v>0</v>
      </c>
      <c r="R61" s="808">
        <f>+'ENERO '!R61+FEBRERO!R61+MARZO!R61+ABRIL!R61+MAYO!R61+JUNIO!R61+JULIO!R61+AGOSTO!R61+SEPTIEMBRE!R61+OCTUBRE!R61+NOVIEMBRE!R61+DICIEMBRE!R61</f>
        <v>0</v>
      </c>
      <c r="S61" s="808">
        <f>+'ENERO '!S61+FEBRERO!S61+MARZO!S61+ABRIL!S61+MAYO!S61+JUNIO!S61+JULIO!S61+AGOSTO!S61+SEPTIEMBRE!S61+OCTUBRE!S61+NOVIEMBRE!S61+DICIEMBRE!S61</f>
        <v>0</v>
      </c>
      <c r="T61" s="808">
        <f>+'ENERO '!T61+FEBRERO!T61+MARZO!T61+ABRIL!T61+MAYO!T61+JUNIO!T61+JULIO!T61+AGOSTO!T61+SEPTIEMBRE!T61+OCTUBRE!T61+NOVIEMBRE!T61+DICIEMBRE!T61</f>
        <v>0</v>
      </c>
      <c r="U61" s="808">
        <f>+'ENERO '!U61+FEBRERO!U61+MARZO!U61+ABRIL!U61+MAYO!U61+JUNIO!U61+JULIO!U61+AGOSTO!U61+SEPTIEMBRE!U61+OCTUBRE!U61+NOVIEMBRE!U61+DICIEMBRE!U61</f>
        <v>0</v>
      </c>
      <c r="V61" s="808">
        <f>+'ENERO '!V61+FEBRERO!V61+MARZO!V61+ABRIL!V61+MAYO!V61+JUNIO!V61+JULIO!V61+AGOSTO!V61+SEPTIEMBRE!V61+OCTUBRE!V61+NOVIEMBRE!V61+DICIEMBRE!V61</f>
        <v>0</v>
      </c>
      <c r="W61" s="808">
        <f>+'ENERO '!W61+FEBRERO!W61+MARZO!W61+ABRIL!W61+MAYO!W61+JUNIO!W61+JULIO!W61+AGOSTO!W61+SEPTIEMBRE!W61+OCTUBRE!W61+NOVIEMBRE!W61+DICIEMBRE!W61</f>
        <v>0</v>
      </c>
      <c r="X61" s="808">
        <f>+'ENERO '!X61+FEBRERO!X61+MARZO!X61+ABRIL!X61+MAYO!X61+JUNIO!X61+JULIO!X61+AGOSTO!X61+SEPTIEMBRE!X61+OCTUBRE!X61+NOVIEMBRE!X61+DICIEMBRE!X61</f>
        <v>1</v>
      </c>
      <c r="Y61" s="808">
        <f>+'ENERO '!Y61+FEBRERO!Y61+MARZO!Y61+ABRIL!Y61+MAYO!Y61+JUNIO!Y61+JULIO!Y61+AGOSTO!Y61+SEPTIEMBRE!Y61+OCTUBRE!Y61+NOVIEMBRE!Y61+DICIEMBRE!Y61</f>
        <v>0</v>
      </c>
      <c r="Z61" s="808">
        <f>+'ENERO '!Z61+FEBRERO!Z61+MARZO!Z61+ABRIL!Z61+MAYO!Z61+JUNIO!Z61+JULIO!Z61+AGOSTO!Z61+SEPTIEMBRE!Z61+OCTUBRE!Z61+NOVIEMBRE!Z61+DICIEMBRE!Z61</f>
        <v>0</v>
      </c>
      <c r="AA61" s="808">
        <f>+'ENERO '!AA61+FEBRERO!AA61+MARZO!AA61+ABRIL!AA61+MAYO!AA61+JUNIO!AA61+JULIO!AA61+AGOSTO!AA61+SEPTIEMBRE!AA61+OCTUBRE!AA61+NOVIEMBRE!AA61+DICIEMBRE!AA61</f>
        <v>1</v>
      </c>
      <c r="AB61" s="808">
        <f>+'ENERO '!AB61+FEBRERO!AB61+MARZO!AB61+ABRIL!AB61+MAYO!AB61+JUNIO!AB61+JULIO!AB61+AGOSTO!AB61+SEPTIEMBRE!AB61+OCTUBRE!AB61+NOVIEMBRE!AB61+DICIEMBRE!AB61</f>
        <v>0</v>
      </c>
      <c r="AC61" s="808">
        <f>+'ENERO '!AC61+FEBRERO!AC61+MARZO!AC61+ABRIL!AC61+MAYO!AC61+JUNIO!AC61+JULIO!AC61+AGOSTO!AC61+SEPTIEMBRE!AC61+OCTUBRE!AC61+NOVIEMBRE!AC61+DICIEMBRE!AC61</f>
        <v>0</v>
      </c>
      <c r="AD61" s="808">
        <f>+'ENERO '!AD61+FEBRERO!AD61+MARZO!AD61+ABRIL!AD61+MAYO!AD61+JUNIO!AD61+JULIO!AD61+AGOSTO!AD61+SEPTIEMBRE!AD61+OCTUBRE!AD61+NOVIEMBRE!AD61+DICIEMBRE!AD61</f>
        <v>3</v>
      </c>
      <c r="AE61" s="808">
        <f>+'ENERO '!AE61+FEBRERO!AE61+MARZO!AE61+ABRIL!AE61+MAYO!AE61+JUNIO!AE61+JULIO!AE61+AGOSTO!AE61+SEPTIEMBRE!AE61+OCTUBRE!AE61+NOVIEMBRE!AE61+DICIEMBRE!AE61</f>
        <v>1</v>
      </c>
      <c r="AF61" s="181" t="s">
        <v>78</v>
      </c>
      <c r="AG61" s="154"/>
      <c r="AH61" s="154"/>
      <c r="AI61" s="154"/>
      <c r="AJ61" s="154"/>
      <c r="AK61" s="154"/>
      <c r="AL61" s="155"/>
      <c r="AM61" s="142"/>
      <c r="AN61" s="155"/>
      <c r="AO61" s="155"/>
      <c r="AP61" s="154"/>
      <c r="AQ61" s="155"/>
      <c r="AR61" s="155"/>
      <c r="AS61" s="155"/>
      <c r="AT61" s="155"/>
      <c r="AU61" s="154"/>
      <c r="AV61" s="154"/>
      <c r="AW61" s="154"/>
      <c r="AX61" s="154"/>
      <c r="AY61" s="154"/>
      <c r="AZ61" s="154"/>
      <c r="BA61" s="182" t="s">
        <v>76</v>
      </c>
      <c r="BB61" s="182" t="s">
        <v>76</v>
      </c>
      <c r="BC61" s="182" t="s">
        <v>76</v>
      </c>
      <c r="BD61" s="188" t="s">
        <v>76</v>
      </c>
      <c r="BE61" s="188" t="s">
        <v>76</v>
      </c>
      <c r="BF61" s="188" t="s">
        <v>76</v>
      </c>
      <c r="BG61" s="188" t="s">
        <v>76</v>
      </c>
      <c r="BH61" s="188" t="s">
        <v>76</v>
      </c>
      <c r="BI61" s="188" t="s">
        <v>76</v>
      </c>
      <c r="BJ61" s="188" t="s">
        <v>76</v>
      </c>
      <c r="BK61" s="188" t="s">
        <v>76</v>
      </c>
      <c r="BL61" s="189">
        <v>0</v>
      </c>
      <c r="BM61" s="183">
        <v>0</v>
      </c>
      <c r="BN61" s="183">
        <v>0</v>
      </c>
      <c r="BO61" s="183">
        <v>0</v>
      </c>
      <c r="BP61" s="183">
        <v>0</v>
      </c>
      <c r="BQ61" s="183">
        <v>0</v>
      </c>
      <c r="BR61" s="183">
        <v>0</v>
      </c>
      <c r="BS61" s="183">
        <v>0</v>
      </c>
      <c r="BT61" s="183">
        <v>0</v>
      </c>
      <c r="BU61" s="183">
        <v>0</v>
      </c>
      <c r="BV61" s="183">
        <v>0</v>
      </c>
    </row>
    <row r="62" spans="1:74" x14ac:dyDescent="0.25">
      <c r="A62" s="940" t="s">
        <v>67</v>
      </c>
      <c r="B62" s="941"/>
      <c r="C62" s="808">
        <f>+'ENERO '!C62+FEBRERO!C62+MARZO!C62+ABRIL!C62+MAYO!C62+JUNIO!C62+JULIO!C62+AGOSTO!C62+SEPTIEMBRE!C62+OCTUBRE!C62+NOVIEMBRE!C62+DICIEMBRE!C62</f>
        <v>23</v>
      </c>
      <c r="D62" s="808">
        <f>+'ENERO '!D62+FEBRERO!D62+MARZO!D62+ABRIL!D62+MAYO!D62+JUNIO!D62+JULIO!D62+AGOSTO!D62+SEPTIEMBRE!D62+OCTUBRE!D62+NOVIEMBRE!D62+DICIEMBRE!D62</f>
        <v>0</v>
      </c>
      <c r="E62" s="808">
        <f>+'ENERO '!E62+FEBRERO!E62+MARZO!E62+ABRIL!E62+MAYO!E62+JUNIO!E62+JULIO!E62+AGOSTO!E62+SEPTIEMBRE!E62+OCTUBRE!E62+NOVIEMBRE!E62+DICIEMBRE!E62</f>
        <v>0</v>
      </c>
      <c r="F62" s="808">
        <f>+'ENERO '!F62+FEBRERO!F62+MARZO!F62+ABRIL!F62+MAYO!F62+JUNIO!F62+JULIO!F62+AGOSTO!F62+SEPTIEMBRE!F62+OCTUBRE!F62+NOVIEMBRE!F62+DICIEMBRE!F62</f>
        <v>0</v>
      </c>
      <c r="G62" s="808">
        <f>+'ENERO '!G62+FEBRERO!G62+MARZO!G62+ABRIL!G62+MAYO!G62+JUNIO!G62+JULIO!G62+AGOSTO!G62+SEPTIEMBRE!G62+OCTUBRE!G62+NOVIEMBRE!G62+DICIEMBRE!G62</f>
        <v>0</v>
      </c>
      <c r="H62" s="808">
        <f>+'ENERO '!H62+FEBRERO!H62+MARZO!H62+ABRIL!H62+MAYO!H62+JUNIO!H62+JULIO!H62+AGOSTO!H62+SEPTIEMBRE!H62+OCTUBRE!H62+NOVIEMBRE!H62+DICIEMBRE!H62</f>
        <v>0</v>
      </c>
      <c r="I62" s="808">
        <f>+'ENERO '!I62+FEBRERO!I62+MARZO!I62+ABRIL!I62+MAYO!I62+JUNIO!I62+JULIO!I62+AGOSTO!I62+SEPTIEMBRE!I62+OCTUBRE!I62+NOVIEMBRE!I62+DICIEMBRE!I62</f>
        <v>0</v>
      </c>
      <c r="J62" s="808">
        <f>+'ENERO '!J62+FEBRERO!J62+MARZO!J62+ABRIL!J62+MAYO!J62+JUNIO!J62+JULIO!J62+AGOSTO!J62+SEPTIEMBRE!J62+OCTUBRE!J62+NOVIEMBRE!J62+DICIEMBRE!J62</f>
        <v>0</v>
      </c>
      <c r="K62" s="808">
        <f>+'ENERO '!K62+FEBRERO!K62+MARZO!K62+ABRIL!K62+MAYO!K62+JUNIO!K62+JULIO!K62+AGOSTO!K62+SEPTIEMBRE!K62+OCTUBRE!K62+NOVIEMBRE!K62+DICIEMBRE!K62</f>
        <v>0</v>
      </c>
      <c r="L62" s="808">
        <f>+'ENERO '!L62+FEBRERO!L62+MARZO!L62+ABRIL!L62+MAYO!L62+JUNIO!L62+JULIO!L62+AGOSTO!L62+SEPTIEMBRE!L62+OCTUBRE!L62+NOVIEMBRE!L62+DICIEMBRE!L62</f>
        <v>0</v>
      </c>
      <c r="M62" s="808">
        <f>+'ENERO '!M62+FEBRERO!M62+MARZO!M62+ABRIL!M62+MAYO!M62+JUNIO!M62+JULIO!M62+AGOSTO!M62+SEPTIEMBRE!M62+OCTUBRE!M62+NOVIEMBRE!M62+DICIEMBRE!M62</f>
        <v>0</v>
      </c>
      <c r="N62" s="808">
        <f>+'ENERO '!N62+FEBRERO!N62+MARZO!N62+ABRIL!N62+MAYO!N62+JUNIO!N62+JULIO!N62+AGOSTO!N62+SEPTIEMBRE!N62+OCTUBRE!N62+NOVIEMBRE!N62+DICIEMBRE!N62</f>
        <v>0</v>
      </c>
      <c r="O62" s="808">
        <f>+'ENERO '!O62+FEBRERO!O62+MARZO!O62+ABRIL!O62+MAYO!O62+JUNIO!O62+JULIO!O62+AGOSTO!O62+SEPTIEMBRE!O62+OCTUBRE!O62+NOVIEMBRE!O62+DICIEMBRE!O62</f>
        <v>2</v>
      </c>
      <c r="P62" s="808">
        <f>+'ENERO '!P62+FEBRERO!P62+MARZO!P62+ABRIL!P62+MAYO!P62+JUNIO!P62+JULIO!P62+AGOSTO!P62+SEPTIEMBRE!P62+OCTUBRE!P62+NOVIEMBRE!P62+DICIEMBRE!P62</f>
        <v>0</v>
      </c>
      <c r="Q62" s="808">
        <f>+'ENERO '!Q62+FEBRERO!Q62+MARZO!Q62+ABRIL!Q62+MAYO!Q62+JUNIO!Q62+JULIO!Q62+AGOSTO!Q62+SEPTIEMBRE!Q62+OCTUBRE!Q62+NOVIEMBRE!Q62+DICIEMBRE!Q62</f>
        <v>0</v>
      </c>
      <c r="R62" s="808">
        <f>+'ENERO '!R62+FEBRERO!R62+MARZO!R62+ABRIL!R62+MAYO!R62+JUNIO!R62+JULIO!R62+AGOSTO!R62+SEPTIEMBRE!R62+OCTUBRE!R62+NOVIEMBRE!R62+DICIEMBRE!R62</f>
        <v>4</v>
      </c>
      <c r="S62" s="808">
        <f>+'ENERO '!S62+FEBRERO!S62+MARZO!S62+ABRIL!S62+MAYO!S62+JUNIO!S62+JULIO!S62+AGOSTO!S62+SEPTIEMBRE!S62+OCTUBRE!S62+NOVIEMBRE!S62+DICIEMBRE!S62</f>
        <v>0</v>
      </c>
      <c r="T62" s="808">
        <f>+'ENERO '!T62+FEBRERO!T62+MARZO!T62+ABRIL!T62+MAYO!T62+JUNIO!T62+JULIO!T62+AGOSTO!T62+SEPTIEMBRE!T62+OCTUBRE!T62+NOVIEMBRE!T62+DICIEMBRE!T62</f>
        <v>0</v>
      </c>
      <c r="U62" s="808">
        <f>+'ENERO '!U62+FEBRERO!U62+MARZO!U62+ABRIL!U62+MAYO!U62+JUNIO!U62+JULIO!U62+AGOSTO!U62+SEPTIEMBRE!U62+OCTUBRE!U62+NOVIEMBRE!U62+DICIEMBRE!U62</f>
        <v>5</v>
      </c>
      <c r="V62" s="808">
        <f>+'ENERO '!V62+FEBRERO!V62+MARZO!V62+ABRIL!V62+MAYO!V62+JUNIO!V62+JULIO!V62+AGOSTO!V62+SEPTIEMBRE!V62+OCTUBRE!V62+NOVIEMBRE!V62+DICIEMBRE!V62</f>
        <v>0</v>
      </c>
      <c r="W62" s="808">
        <f>+'ENERO '!W62+FEBRERO!W62+MARZO!W62+ABRIL!W62+MAYO!W62+JUNIO!W62+JULIO!W62+AGOSTO!W62+SEPTIEMBRE!W62+OCTUBRE!W62+NOVIEMBRE!W62+DICIEMBRE!W62</f>
        <v>0</v>
      </c>
      <c r="X62" s="808">
        <f>+'ENERO '!X62+FEBRERO!X62+MARZO!X62+ABRIL!X62+MAYO!X62+JUNIO!X62+JULIO!X62+AGOSTO!X62+SEPTIEMBRE!X62+OCTUBRE!X62+NOVIEMBRE!X62+DICIEMBRE!X62</f>
        <v>5</v>
      </c>
      <c r="Y62" s="808">
        <f>+'ENERO '!Y62+FEBRERO!Y62+MARZO!Y62+ABRIL!Y62+MAYO!Y62+JUNIO!Y62+JULIO!Y62+AGOSTO!Y62+SEPTIEMBRE!Y62+OCTUBRE!Y62+NOVIEMBRE!Y62+DICIEMBRE!Y62</f>
        <v>0</v>
      </c>
      <c r="Z62" s="808">
        <f>+'ENERO '!Z62+FEBRERO!Z62+MARZO!Z62+ABRIL!Z62+MAYO!Z62+JUNIO!Z62+JULIO!Z62+AGOSTO!Z62+SEPTIEMBRE!Z62+OCTUBRE!Z62+NOVIEMBRE!Z62+DICIEMBRE!Z62</f>
        <v>0</v>
      </c>
      <c r="AA62" s="808">
        <f>+'ENERO '!AA62+FEBRERO!AA62+MARZO!AA62+ABRIL!AA62+MAYO!AA62+JUNIO!AA62+JULIO!AA62+AGOSTO!AA62+SEPTIEMBRE!AA62+OCTUBRE!AA62+NOVIEMBRE!AA62+DICIEMBRE!AA62</f>
        <v>7</v>
      </c>
      <c r="AB62" s="808">
        <f>+'ENERO '!AB62+FEBRERO!AB62+MARZO!AB62+ABRIL!AB62+MAYO!AB62+JUNIO!AB62+JULIO!AB62+AGOSTO!AB62+SEPTIEMBRE!AB62+OCTUBRE!AB62+NOVIEMBRE!AB62+DICIEMBRE!AB62</f>
        <v>0</v>
      </c>
      <c r="AC62" s="808">
        <f>+'ENERO '!AC62+FEBRERO!AC62+MARZO!AC62+ABRIL!AC62+MAYO!AC62+JUNIO!AC62+JULIO!AC62+AGOSTO!AC62+SEPTIEMBRE!AC62+OCTUBRE!AC62+NOVIEMBRE!AC62+DICIEMBRE!AC62</f>
        <v>0</v>
      </c>
      <c r="AD62" s="808">
        <f>+'ENERO '!AD62+FEBRERO!AD62+MARZO!AD62+ABRIL!AD62+MAYO!AD62+JUNIO!AD62+JULIO!AD62+AGOSTO!AD62+SEPTIEMBRE!AD62+OCTUBRE!AD62+NOVIEMBRE!AD62+DICIEMBRE!AD62</f>
        <v>16</v>
      </c>
      <c r="AE62" s="808">
        <f>+'ENERO '!AE62+FEBRERO!AE62+MARZO!AE62+ABRIL!AE62+MAYO!AE62+JUNIO!AE62+JULIO!AE62+AGOSTO!AE62+SEPTIEMBRE!AE62+OCTUBRE!AE62+NOVIEMBRE!AE62+DICIEMBRE!AE62</f>
        <v>7</v>
      </c>
      <c r="AF62" s="181" t="s">
        <v>78</v>
      </c>
      <c r="AG62" s="154"/>
      <c r="AH62" s="154"/>
      <c r="AI62" s="154"/>
      <c r="AJ62" s="154"/>
      <c r="AK62" s="154"/>
      <c r="AL62" s="155"/>
      <c r="AM62" s="142"/>
      <c r="AN62" s="155"/>
      <c r="AO62" s="155"/>
      <c r="AP62" s="154"/>
      <c r="AQ62" s="155"/>
      <c r="AR62" s="155"/>
      <c r="AS62" s="155"/>
      <c r="AT62" s="155"/>
      <c r="AU62" s="154"/>
      <c r="AV62" s="154"/>
      <c r="AW62" s="154"/>
      <c r="AX62" s="154"/>
      <c r="AY62" s="154"/>
      <c r="AZ62" s="154"/>
      <c r="BA62" s="182" t="s">
        <v>76</v>
      </c>
      <c r="BB62" s="182" t="s">
        <v>76</v>
      </c>
      <c r="BC62" s="182" t="s">
        <v>76</v>
      </c>
      <c r="BD62" s="188" t="s">
        <v>76</v>
      </c>
      <c r="BE62" s="188" t="s">
        <v>76</v>
      </c>
      <c r="BF62" s="188" t="s">
        <v>76</v>
      </c>
      <c r="BG62" s="188" t="s">
        <v>76</v>
      </c>
      <c r="BH62" s="188" t="s">
        <v>76</v>
      </c>
      <c r="BI62" s="188" t="s">
        <v>76</v>
      </c>
      <c r="BJ62" s="188" t="s">
        <v>76</v>
      </c>
      <c r="BK62" s="188" t="s">
        <v>76</v>
      </c>
      <c r="BL62" s="189">
        <v>0</v>
      </c>
      <c r="BM62" s="183">
        <v>0</v>
      </c>
      <c r="BN62" s="183">
        <v>0</v>
      </c>
      <c r="BO62" s="183">
        <v>0</v>
      </c>
      <c r="BP62" s="183">
        <v>0</v>
      </c>
      <c r="BQ62" s="183">
        <v>0</v>
      </c>
      <c r="BR62" s="183">
        <v>0</v>
      </c>
      <c r="BS62" s="183">
        <v>0</v>
      </c>
      <c r="BT62" s="183">
        <v>0</v>
      </c>
      <c r="BU62" s="183">
        <v>0</v>
      </c>
      <c r="BV62" s="183">
        <v>0</v>
      </c>
    </row>
    <row r="63" spans="1:74" x14ac:dyDescent="0.25">
      <c r="A63" s="174" t="s">
        <v>68</v>
      </c>
      <c r="B63" s="175"/>
      <c r="C63" s="808">
        <f>+'ENERO '!C63+FEBRERO!C63+MARZO!C63+ABRIL!C63+MAYO!C63+JUNIO!C63+JULIO!C63+AGOSTO!C63+SEPTIEMBRE!C63+OCTUBRE!C63+NOVIEMBRE!C63+DICIEMBRE!C63</f>
        <v>164</v>
      </c>
      <c r="D63" s="808">
        <f>+'ENERO '!D63+FEBRERO!D63+MARZO!D63+ABRIL!D63+MAYO!D63+JUNIO!D63+JULIO!D63+AGOSTO!D63+SEPTIEMBRE!D63+OCTUBRE!D63+NOVIEMBRE!D63+DICIEMBRE!D63</f>
        <v>0</v>
      </c>
      <c r="E63" s="808">
        <f>+'ENERO '!E63+FEBRERO!E63+MARZO!E63+ABRIL!E63+MAYO!E63+JUNIO!E63+JULIO!E63+AGOSTO!E63+SEPTIEMBRE!E63+OCTUBRE!E63+NOVIEMBRE!E63+DICIEMBRE!E63</f>
        <v>0</v>
      </c>
      <c r="F63" s="808">
        <f>+'ENERO '!F63+FEBRERO!F63+MARZO!F63+ABRIL!F63+MAYO!F63+JUNIO!F63+JULIO!F63+AGOSTO!F63+SEPTIEMBRE!F63+OCTUBRE!F63+NOVIEMBRE!F63+DICIEMBRE!F63</f>
        <v>2</v>
      </c>
      <c r="G63" s="808">
        <f>+'ENERO '!G63+FEBRERO!G63+MARZO!G63+ABRIL!G63+MAYO!G63+JUNIO!G63+JULIO!G63+AGOSTO!G63+SEPTIEMBRE!G63+OCTUBRE!G63+NOVIEMBRE!G63+DICIEMBRE!G63</f>
        <v>0</v>
      </c>
      <c r="H63" s="808">
        <f>+'ENERO '!H63+FEBRERO!H63+MARZO!H63+ABRIL!H63+MAYO!H63+JUNIO!H63+JULIO!H63+AGOSTO!H63+SEPTIEMBRE!H63+OCTUBRE!H63+NOVIEMBRE!H63+DICIEMBRE!H63</f>
        <v>0</v>
      </c>
      <c r="I63" s="808">
        <f>+'ENERO '!I63+FEBRERO!I63+MARZO!I63+ABRIL!I63+MAYO!I63+JUNIO!I63+JULIO!I63+AGOSTO!I63+SEPTIEMBRE!I63+OCTUBRE!I63+NOVIEMBRE!I63+DICIEMBRE!I63</f>
        <v>0</v>
      </c>
      <c r="J63" s="808">
        <f>+'ENERO '!J63+FEBRERO!J63+MARZO!J63+ABRIL!J63+MAYO!J63+JUNIO!J63+JULIO!J63+AGOSTO!J63+SEPTIEMBRE!J63+OCTUBRE!J63+NOVIEMBRE!J63+DICIEMBRE!J63</f>
        <v>0</v>
      </c>
      <c r="K63" s="808">
        <f>+'ENERO '!K63+FEBRERO!K63+MARZO!K63+ABRIL!K63+MAYO!K63+JUNIO!K63+JULIO!K63+AGOSTO!K63+SEPTIEMBRE!K63+OCTUBRE!K63+NOVIEMBRE!K63+DICIEMBRE!K63</f>
        <v>0</v>
      </c>
      <c r="L63" s="808">
        <f>+'ENERO '!L63+FEBRERO!L63+MARZO!L63+ABRIL!L63+MAYO!L63+JUNIO!L63+JULIO!L63+AGOSTO!L63+SEPTIEMBRE!L63+OCTUBRE!L63+NOVIEMBRE!L63+DICIEMBRE!L63</f>
        <v>1</v>
      </c>
      <c r="M63" s="808">
        <f>+'ENERO '!M63+FEBRERO!M63+MARZO!M63+ABRIL!M63+MAYO!M63+JUNIO!M63+JULIO!M63+AGOSTO!M63+SEPTIEMBRE!M63+OCTUBRE!M63+NOVIEMBRE!M63+DICIEMBRE!M63</f>
        <v>0</v>
      </c>
      <c r="N63" s="808">
        <f>+'ENERO '!N63+FEBRERO!N63+MARZO!N63+ABRIL!N63+MAYO!N63+JUNIO!N63+JULIO!N63+AGOSTO!N63+SEPTIEMBRE!N63+OCTUBRE!N63+NOVIEMBRE!N63+DICIEMBRE!N63</f>
        <v>0</v>
      </c>
      <c r="O63" s="808">
        <f>+'ENERO '!O63+FEBRERO!O63+MARZO!O63+ABRIL!O63+MAYO!O63+JUNIO!O63+JULIO!O63+AGOSTO!O63+SEPTIEMBRE!O63+OCTUBRE!O63+NOVIEMBRE!O63+DICIEMBRE!O63</f>
        <v>19</v>
      </c>
      <c r="P63" s="808">
        <f>+'ENERO '!P63+FEBRERO!P63+MARZO!P63+ABRIL!P63+MAYO!P63+JUNIO!P63+JULIO!P63+AGOSTO!P63+SEPTIEMBRE!P63+OCTUBRE!P63+NOVIEMBRE!P63+DICIEMBRE!P63</f>
        <v>0</v>
      </c>
      <c r="Q63" s="808">
        <f>+'ENERO '!Q63+FEBRERO!Q63+MARZO!Q63+ABRIL!Q63+MAYO!Q63+JUNIO!Q63+JULIO!Q63+AGOSTO!Q63+SEPTIEMBRE!Q63+OCTUBRE!Q63+NOVIEMBRE!Q63+DICIEMBRE!Q63</f>
        <v>0</v>
      </c>
      <c r="R63" s="808">
        <f>+'ENERO '!R63+FEBRERO!R63+MARZO!R63+ABRIL!R63+MAYO!R63+JUNIO!R63+JULIO!R63+AGOSTO!R63+SEPTIEMBRE!R63+OCTUBRE!R63+NOVIEMBRE!R63+DICIEMBRE!R63</f>
        <v>31</v>
      </c>
      <c r="S63" s="808">
        <f>+'ENERO '!S63+FEBRERO!S63+MARZO!S63+ABRIL!S63+MAYO!S63+JUNIO!S63+JULIO!S63+AGOSTO!S63+SEPTIEMBRE!S63+OCTUBRE!S63+NOVIEMBRE!S63+DICIEMBRE!S63</f>
        <v>0</v>
      </c>
      <c r="T63" s="808">
        <f>+'ENERO '!T63+FEBRERO!T63+MARZO!T63+ABRIL!T63+MAYO!T63+JUNIO!T63+JULIO!T63+AGOSTO!T63+SEPTIEMBRE!T63+OCTUBRE!T63+NOVIEMBRE!T63+DICIEMBRE!T63</f>
        <v>0</v>
      </c>
      <c r="U63" s="808">
        <f>+'ENERO '!U63+FEBRERO!U63+MARZO!U63+ABRIL!U63+MAYO!U63+JUNIO!U63+JULIO!U63+AGOSTO!U63+SEPTIEMBRE!U63+OCTUBRE!U63+NOVIEMBRE!U63+DICIEMBRE!U63</f>
        <v>20</v>
      </c>
      <c r="V63" s="808">
        <f>+'ENERO '!V63+FEBRERO!V63+MARZO!V63+ABRIL!V63+MAYO!V63+JUNIO!V63+JULIO!V63+AGOSTO!V63+SEPTIEMBRE!V63+OCTUBRE!V63+NOVIEMBRE!V63+DICIEMBRE!V63</f>
        <v>0</v>
      </c>
      <c r="W63" s="808">
        <f>+'ENERO '!W63+FEBRERO!W63+MARZO!W63+ABRIL!W63+MAYO!W63+JUNIO!W63+JULIO!W63+AGOSTO!W63+SEPTIEMBRE!W63+OCTUBRE!W63+NOVIEMBRE!W63+DICIEMBRE!W63</f>
        <v>0</v>
      </c>
      <c r="X63" s="808">
        <f>+'ENERO '!X63+FEBRERO!X63+MARZO!X63+ABRIL!X63+MAYO!X63+JUNIO!X63+JULIO!X63+AGOSTO!X63+SEPTIEMBRE!X63+OCTUBRE!X63+NOVIEMBRE!X63+DICIEMBRE!X63</f>
        <v>52</v>
      </c>
      <c r="Y63" s="808">
        <f>+'ENERO '!Y63+FEBRERO!Y63+MARZO!Y63+ABRIL!Y63+MAYO!Y63+JUNIO!Y63+JULIO!Y63+AGOSTO!Y63+SEPTIEMBRE!Y63+OCTUBRE!Y63+NOVIEMBRE!Y63+DICIEMBRE!Y63</f>
        <v>0</v>
      </c>
      <c r="Z63" s="808">
        <f>+'ENERO '!Z63+FEBRERO!Z63+MARZO!Z63+ABRIL!Z63+MAYO!Z63+JUNIO!Z63+JULIO!Z63+AGOSTO!Z63+SEPTIEMBRE!Z63+OCTUBRE!Z63+NOVIEMBRE!Z63+DICIEMBRE!Z63</f>
        <v>0</v>
      </c>
      <c r="AA63" s="808">
        <f>+'ENERO '!AA63+FEBRERO!AA63+MARZO!AA63+ABRIL!AA63+MAYO!AA63+JUNIO!AA63+JULIO!AA63+AGOSTO!AA63+SEPTIEMBRE!AA63+OCTUBRE!AA63+NOVIEMBRE!AA63+DICIEMBRE!AA63</f>
        <v>39</v>
      </c>
      <c r="AB63" s="808">
        <f>+'ENERO '!AB63+FEBRERO!AB63+MARZO!AB63+ABRIL!AB63+MAYO!AB63+JUNIO!AB63+JULIO!AB63+AGOSTO!AB63+SEPTIEMBRE!AB63+OCTUBRE!AB63+NOVIEMBRE!AB63+DICIEMBRE!AB63</f>
        <v>0</v>
      </c>
      <c r="AC63" s="808">
        <f>+'ENERO '!AC63+FEBRERO!AC63+MARZO!AC63+ABRIL!AC63+MAYO!AC63+JUNIO!AC63+JULIO!AC63+AGOSTO!AC63+SEPTIEMBRE!AC63+OCTUBRE!AC63+NOVIEMBRE!AC63+DICIEMBRE!AC63</f>
        <v>0</v>
      </c>
      <c r="AD63" s="808">
        <f>+'ENERO '!AD63+FEBRERO!AD63+MARZO!AD63+ABRIL!AD63+MAYO!AD63+JUNIO!AD63+JULIO!AD63+AGOSTO!AD63+SEPTIEMBRE!AD63+OCTUBRE!AD63+NOVIEMBRE!AD63+DICIEMBRE!AD63</f>
        <v>88</v>
      </c>
      <c r="AE63" s="808">
        <f>+'ENERO '!AE63+FEBRERO!AE63+MARZO!AE63+ABRIL!AE63+MAYO!AE63+JUNIO!AE63+JULIO!AE63+AGOSTO!AE63+SEPTIEMBRE!AE63+OCTUBRE!AE63+NOVIEMBRE!AE63+DICIEMBRE!AE63</f>
        <v>76</v>
      </c>
      <c r="AF63" s="181" t="s">
        <v>78</v>
      </c>
      <c r="AG63" s="154"/>
      <c r="AH63" s="154"/>
      <c r="AI63" s="154"/>
      <c r="AJ63" s="154"/>
      <c r="AK63" s="154"/>
      <c r="AL63" s="155"/>
      <c r="AM63" s="142"/>
      <c r="AN63" s="155"/>
      <c r="AO63" s="155"/>
      <c r="AP63" s="154"/>
      <c r="AQ63" s="155"/>
      <c r="AR63" s="155"/>
      <c r="AS63" s="155"/>
      <c r="AT63" s="155"/>
      <c r="AU63" s="154"/>
      <c r="AV63" s="154"/>
      <c r="AW63" s="154"/>
      <c r="AX63" s="154"/>
      <c r="AY63" s="154"/>
      <c r="AZ63" s="154"/>
      <c r="BA63" s="182" t="s">
        <v>76</v>
      </c>
      <c r="BB63" s="182" t="s">
        <v>76</v>
      </c>
      <c r="BC63" s="182" t="s">
        <v>76</v>
      </c>
      <c r="BD63" s="188" t="s">
        <v>76</v>
      </c>
      <c r="BE63" s="188" t="s">
        <v>76</v>
      </c>
      <c r="BF63" s="188" t="s">
        <v>76</v>
      </c>
      <c r="BG63" s="188" t="s">
        <v>76</v>
      </c>
      <c r="BH63" s="188" t="s">
        <v>76</v>
      </c>
      <c r="BI63" s="188" t="s">
        <v>76</v>
      </c>
      <c r="BJ63" s="188" t="s">
        <v>76</v>
      </c>
      <c r="BK63" s="188" t="s">
        <v>76</v>
      </c>
      <c r="BL63" s="189">
        <v>0</v>
      </c>
      <c r="BM63" s="183">
        <v>0</v>
      </c>
      <c r="BN63" s="183">
        <v>0</v>
      </c>
      <c r="BO63" s="183">
        <v>0</v>
      </c>
      <c r="BP63" s="183">
        <v>0</v>
      </c>
      <c r="BQ63" s="183">
        <v>0</v>
      </c>
      <c r="BR63" s="183">
        <v>0</v>
      </c>
      <c r="BS63" s="183">
        <v>0</v>
      </c>
      <c r="BT63" s="183">
        <v>0</v>
      </c>
      <c r="BU63" s="183">
        <v>0</v>
      </c>
      <c r="BV63" s="183">
        <v>0</v>
      </c>
    </row>
    <row r="64" spans="1:74" x14ac:dyDescent="0.25">
      <c r="A64" s="954" t="s">
        <v>69</v>
      </c>
      <c r="B64" s="955"/>
      <c r="C64" s="808">
        <f>+'ENERO '!C64+FEBRERO!C64+MARZO!C64+ABRIL!C64+MAYO!C64+JUNIO!C64+JULIO!C64+AGOSTO!C64+SEPTIEMBRE!C64+OCTUBRE!C64+NOVIEMBRE!C64+DICIEMBRE!C64</f>
        <v>20</v>
      </c>
      <c r="D64" s="808">
        <f>+'ENERO '!D64+FEBRERO!D64+MARZO!D64+ABRIL!D64+MAYO!D64+JUNIO!D64+JULIO!D64+AGOSTO!D64+SEPTIEMBRE!D64+OCTUBRE!D64+NOVIEMBRE!D64+DICIEMBRE!D64</f>
        <v>0</v>
      </c>
      <c r="E64" s="808">
        <f>+'ENERO '!E64+FEBRERO!E64+MARZO!E64+ABRIL!E64+MAYO!E64+JUNIO!E64+JULIO!E64+AGOSTO!E64+SEPTIEMBRE!E64+OCTUBRE!E64+NOVIEMBRE!E64+DICIEMBRE!E64</f>
        <v>0</v>
      </c>
      <c r="F64" s="808">
        <f>+'ENERO '!F64+FEBRERO!F64+MARZO!F64+ABRIL!F64+MAYO!F64+JUNIO!F64+JULIO!F64+AGOSTO!F64+SEPTIEMBRE!F64+OCTUBRE!F64+NOVIEMBRE!F64+DICIEMBRE!F64</f>
        <v>0</v>
      </c>
      <c r="G64" s="808">
        <f>+'ENERO '!G64+FEBRERO!G64+MARZO!G64+ABRIL!G64+MAYO!G64+JUNIO!G64+JULIO!G64+AGOSTO!G64+SEPTIEMBRE!G64+OCTUBRE!G64+NOVIEMBRE!G64+DICIEMBRE!G64</f>
        <v>0</v>
      </c>
      <c r="H64" s="808">
        <f>+'ENERO '!H64+FEBRERO!H64+MARZO!H64+ABRIL!H64+MAYO!H64+JUNIO!H64+JULIO!H64+AGOSTO!H64+SEPTIEMBRE!H64+OCTUBRE!H64+NOVIEMBRE!H64+DICIEMBRE!H64</f>
        <v>0</v>
      </c>
      <c r="I64" s="808">
        <f>+'ENERO '!I64+FEBRERO!I64+MARZO!I64+ABRIL!I64+MAYO!I64+JUNIO!I64+JULIO!I64+AGOSTO!I64+SEPTIEMBRE!I64+OCTUBRE!I64+NOVIEMBRE!I64+DICIEMBRE!I64</f>
        <v>0</v>
      </c>
      <c r="J64" s="808">
        <f>+'ENERO '!J64+FEBRERO!J64+MARZO!J64+ABRIL!J64+MAYO!J64+JUNIO!J64+JULIO!J64+AGOSTO!J64+SEPTIEMBRE!J64+OCTUBRE!J64+NOVIEMBRE!J64+DICIEMBRE!J64</f>
        <v>0</v>
      </c>
      <c r="K64" s="808">
        <f>+'ENERO '!K64+FEBRERO!K64+MARZO!K64+ABRIL!K64+MAYO!K64+JUNIO!K64+JULIO!K64+AGOSTO!K64+SEPTIEMBRE!K64+OCTUBRE!K64+NOVIEMBRE!K64+DICIEMBRE!K64</f>
        <v>0</v>
      </c>
      <c r="L64" s="808">
        <f>+'ENERO '!L64+FEBRERO!L64+MARZO!L64+ABRIL!L64+MAYO!L64+JUNIO!L64+JULIO!L64+AGOSTO!L64+SEPTIEMBRE!L64+OCTUBRE!L64+NOVIEMBRE!L64+DICIEMBRE!L64</f>
        <v>0</v>
      </c>
      <c r="M64" s="808">
        <f>+'ENERO '!M64+FEBRERO!M64+MARZO!M64+ABRIL!M64+MAYO!M64+JUNIO!M64+JULIO!M64+AGOSTO!M64+SEPTIEMBRE!M64+OCTUBRE!M64+NOVIEMBRE!M64+DICIEMBRE!M64</f>
        <v>0</v>
      </c>
      <c r="N64" s="808">
        <f>+'ENERO '!N64+FEBRERO!N64+MARZO!N64+ABRIL!N64+MAYO!N64+JUNIO!N64+JULIO!N64+AGOSTO!N64+SEPTIEMBRE!N64+OCTUBRE!N64+NOVIEMBRE!N64+DICIEMBRE!N64</f>
        <v>0</v>
      </c>
      <c r="O64" s="808">
        <f>+'ENERO '!O64+FEBRERO!O64+MARZO!O64+ABRIL!O64+MAYO!O64+JUNIO!O64+JULIO!O64+AGOSTO!O64+SEPTIEMBRE!O64+OCTUBRE!O64+NOVIEMBRE!O64+DICIEMBRE!O64</f>
        <v>9</v>
      </c>
      <c r="P64" s="808">
        <f>+'ENERO '!P64+FEBRERO!P64+MARZO!P64+ABRIL!P64+MAYO!P64+JUNIO!P64+JULIO!P64+AGOSTO!P64+SEPTIEMBRE!P64+OCTUBRE!P64+NOVIEMBRE!P64+DICIEMBRE!P64</f>
        <v>0</v>
      </c>
      <c r="Q64" s="808">
        <f>+'ENERO '!Q64+FEBRERO!Q64+MARZO!Q64+ABRIL!Q64+MAYO!Q64+JUNIO!Q64+JULIO!Q64+AGOSTO!Q64+SEPTIEMBRE!Q64+OCTUBRE!Q64+NOVIEMBRE!Q64+DICIEMBRE!Q64</f>
        <v>0</v>
      </c>
      <c r="R64" s="808">
        <f>+'ENERO '!R64+FEBRERO!R64+MARZO!R64+ABRIL!R64+MAYO!R64+JUNIO!R64+JULIO!R64+AGOSTO!R64+SEPTIEMBRE!R64+OCTUBRE!R64+NOVIEMBRE!R64+DICIEMBRE!R64</f>
        <v>5</v>
      </c>
      <c r="S64" s="808">
        <f>+'ENERO '!S64+FEBRERO!S64+MARZO!S64+ABRIL!S64+MAYO!S64+JUNIO!S64+JULIO!S64+AGOSTO!S64+SEPTIEMBRE!S64+OCTUBRE!S64+NOVIEMBRE!S64+DICIEMBRE!S64</f>
        <v>0</v>
      </c>
      <c r="T64" s="808">
        <f>+'ENERO '!T64+FEBRERO!T64+MARZO!T64+ABRIL!T64+MAYO!T64+JUNIO!T64+JULIO!T64+AGOSTO!T64+SEPTIEMBRE!T64+OCTUBRE!T64+NOVIEMBRE!T64+DICIEMBRE!T64</f>
        <v>0</v>
      </c>
      <c r="U64" s="808">
        <f>+'ENERO '!U64+FEBRERO!U64+MARZO!U64+ABRIL!U64+MAYO!U64+JUNIO!U64+JULIO!U64+AGOSTO!U64+SEPTIEMBRE!U64+OCTUBRE!U64+NOVIEMBRE!U64+DICIEMBRE!U64</f>
        <v>0</v>
      </c>
      <c r="V64" s="808">
        <f>+'ENERO '!V64+FEBRERO!V64+MARZO!V64+ABRIL!V64+MAYO!V64+JUNIO!V64+JULIO!V64+AGOSTO!V64+SEPTIEMBRE!V64+OCTUBRE!V64+NOVIEMBRE!V64+DICIEMBRE!V64</f>
        <v>0</v>
      </c>
      <c r="W64" s="808">
        <f>+'ENERO '!W64+FEBRERO!W64+MARZO!W64+ABRIL!W64+MAYO!W64+JUNIO!W64+JULIO!W64+AGOSTO!W64+SEPTIEMBRE!W64+OCTUBRE!W64+NOVIEMBRE!W64+DICIEMBRE!W64</f>
        <v>0</v>
      </c>
      <c r="X64" s="808">
        <f>+'ENERO '!X64+FEBRERO!X64+MARZO!X64+ABRIL!X64+MAYO!X64+JUNIO!X64+JULIO!X64+AGOSTO!X64+SEPTIEMBRE!X64+OCTUBRE!X64+NOVIEMBRE!X64+DICIEMBRE!X64</f>
        <v>6</v>
      </c>
      <c r="Y64" s="808">
        <f>+'ENERO '!Y64+FEBRERO!Y64+MARZO!Y64+ABRIL!Y64+MAYO!Y64+JUNIO!Y64+JULIO!Y64+AGOSTO!Y64+SEPTIEMBRE!Y64+OCTUBRE!Y64+NOVIEMBRE!Y64+DICIEMBRE!Y64</f>
        <v>0</v>
      </c>
      <c r="Z64" s="808">
        <f>+'ENERO '!Z64+FEBRERO!Z64+MARZO!Z64+ABRIL!Z64+MAYO!Z64+JUNIO!Z64+JULIO!Z64+AGOSTO!Z64+SEPTIEMBRE!Z64+OCTUBRE!Z64+NOVIEMBRE!Z64+DICIEMBRE!Z64</f>
        <v>0</v>
      </c>
      <c r="AA64" s="808">
        <f>+'ENERO '!AA64+FEBRERO!AA64+MARZO!AA64+ABRIL!AA64+MAYO!AA64+JUNIO!AA64+JULIO!AA64+AGOSTO!AA64+SEPTIEMBRE!AA64+OCTUBRE!AA64+NOVIEMBRE!AA64+DICIEMBRE!AA64</f>
        <v>0</v>
      </c>
      <c r="AB64" s="808">
        <f>+'ENERO '!AB64+FEBRERO!AB64+MARZO!AB64+ABRIL!AB64+MAYO!AB64+JUNIO!AB64+JULIO!AB64+AGOSTO!AB64+SEPTIEMBRE!AB64+OCTUBRE!AB64+NOVIEMBRE!AB64+DICIEMBRE!AB64</f>
        <v>0</v>
      </c>
      <c r="AC64" s="808">
        <f>+'ENERO '!AC64+FEBRERO!AC64+MARZO!AC64+ABRIL!AC64+MAYO!AC64+JUNIO!AC64+JULIO!AC64+AGOSTO!AC64+SEPTIEMBRE!AC64+OCTUBRE!AC64+NOVIEMBRE!AC64+DICIEMBRE!AC64</f>
        <v>0</v>
      </c>
      <c r="AD64" s="808">
        <f>+'ENERO '!AD64+FEBRERO!AD64+MARZO!AD64+ABRIL!AD64+MAYO!AD64+JUNIO!AD64+JULIO!AD64+AGOSTO!AD64+SEPTIEMBRE!AD64+OCTUBRE!AD64+NOVIEMBRE!AD64+DICIEMBRE!AD64</f>
        <v>14</v>
      </c>
      <c r="AE64" s="808">
        <f>+'ENERO '!AE64+FEBRERO!AE64+MARZO!AE64+ABRIL!AE64+MAYO!AE64+JUNIO!AE64+JULIO!AE64+AGOSTO!AE64+SEPTIEMBRE!AE64+OCTUBRE!AE64+NOVIEMBRE!AE64+DICIEMBRE!AE64</f>
        <v>6</v>
      </c>
      <c r="AF64" s="181" t="s">
        <v>78</v>
      </c>
      <c r="AG64" s="154"/>
      <c r="AH64" s="154"/>
      <c r="AI64" s="154"/>
      <c r="AJ64" s="154"/>
      <c r="AK64" s="154"/>
      <c r="AL64" s="155"/>
      <c r="AM64" s="142"/>
      <c r="AN64" s="155"/>
      <c r="AO64" s="155"/>
      <c r="AP64" s="154"/>
      <c r="AQ64" s="155"/>
      <c r="AR64" s="155"/>
      <c r="AS64" s="155"/>
      <c r="AT64" s="155"/>
      <c r="AU64" s="154"/>
      <c r="AV64" s="154"/>
      <c r="AW64" s="154"/>
      <c r="AX64" s="154"/>
      <c r="AY64" s="154"/>
      <c r="AZ64" s="154"/>
      <c r="BA64" s="182" t="s">
        <v>76</v>
      </c>
      <c r="BB64" s="182" t="s">
        <v>76</v>
      </c>
      <c r="BC64" s="182" t="s">
        <v>76</v>
      </c>
      <c r="BD64" s="188" t="s">
        <v>76</v>
      </c>
      <c r="BE64" s="188" t="s">
        <v>76</v>
      </c>
      <c r="BF64" s="188" t="s">
        <v>76</v>
      </c>
      <c r="BG64" s="188" t="s">
        <v>76</v>
      </c>
      <c r="BH64" s="188" t="s">
        <v>76</v>
      </c>
      <c r="BI64" s="188" t="s">
        <v>76</v>
      </c>
      <c r="BJ64" s="188" t="s">
        <v>76</v>
      </c>
      <c r="BK64" s="188" t="s">
        <v>76</v>
      </c>
      <c r="BL64" s="189">
        <v>0</v>
      </c>
      <c r="BM64" s="183">
        <v>0</v>
      </c>
      <c r="BN64" s="183">
        <v>0</v>
      </c>
      <c r="BO64" s="183">
        <v>0</v>
      </c>
      <c r="BP64" s="183">
        <v>0</v>
      </c>
      <c r="BQ64" s="183">
        <v>0</v>
      </c>
      <c r="BR64" s="183">
        <v>0</v>
      </c>
      <c r="BS64" s="183">
        <v>0</v>
      </c>
      <c r="BT64" s="183">
        <v>0</v>
      </c>
      <c r="BU64" s="183">
        <v>0</v>
      </c>
      <c r="BV64" s="183">
        <v>0</v>
      </c>
    </row>
    <row r="65" spans="1:74" x14ac:dyDescent="0.25">
      <c r="A65" s="177" t="s">
        <v>70</v>
      </c>
      <c r="B65" s="177"/>
      <c r="C65" s="177"/>
      <c r="D65" s="177"/>
      <c r="E65" s="177"/>
      <c r="F65" s="164"/>
      <c r="G65" s="164"/>
      <c r="H65" s="164"/>
      <c r="I65" s="141"/>
      <c r="J65" s="141"/>
      <c r="K65" s="141"/>
      <c r="L65" s="141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5"/>
      <c r="AM65" s="142"/>
      <c r="AN65" s="155"/>
      <c r="AO65" s="155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141"/>
      <c r="AG66" s="141"/>
      <c r="AH66" s="141"/>
      <c r="AI66" s="141"/>
      <c r="AJ66" s="141"/>
      <c r="AK66" s="141"/>
      <c r="AL66" s="142"/>
      <c r="AM66" s="142"/>
      <c r="AN66" s="142"/>
      <c r="AO66" s="142"/>
      <c r="AP66" s="141"/>
      <c r="AQ66" s="142"/>
      <c r="AR66" s="142"/>
      <c r="AS66" s="142"/>
      <c r="AT66" s="142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5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141"/>
      <c r="AG67" s="141"/>
      <c r="AH67" s="141"/>
      <c r="AI67" s="141"/>
      <c r="AJ67" s="141"/>
      <c r="AK67" s="141"/>
      <c r="AL67" s="142"/>
      <c r="AM67" s="155"/>
      <c r="AN67" s="142"/>
      <c r="AO67" s="142"/>
      <c r="AP67" s="141"/>
      <c r="AQ67" s="142"/>
      <c r="AR67" s="142"/>
      <c r="AS67" s="142"/>
      <c r="AT67" s="142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5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</row>
    <row r="68" spans="1:74" x14ac:dyDescent="0.25">
      <c r="A68" s="961"/>
      <c r="B68" s="962"/>
      <c r="C68" s="149" t="s">
        <v>37</v>
      </c>
      <c r="D68" s="151" t="s">
        <v>38</v>
      </c>
      <c r="E68" s="167" t="s">
        <v>39</v>
      </c>
      <c r="F68" s="149" t="s">
        <v>37</v>
      </c>
      <c r="G68" s="151" t="s">
        <v>38</v>
      </c>
      <c r="H68" s="167" t="s">
        <v>39</v>
      </c>
      <c r="I68" s="149" t="s">
        <v>37</v>
      </c>
      <c r="J68" s="151" t="s">
        <v>38</v>
      </c>
      <c r="K68" s="167" t="s">
        <v>39</v>
      </c>
      <c r="L68" s="149" t="s">
        <v>37</v>
      </c>
      <c r="M68" s="151" t="s">
        <v>38</v>
      </c>
      <c r="N68" s="167" t="s">
        <v>39</v>
      </c>
      <c r="O68" s="149" t="s">
        <v>37</v>
      </c>
      <c r="P68" s="151" t="s">
        <v>38</v>
      </c>
      <c r="Q68" s="167" t="s">
        <v>39</v>
      </c>
      <c r="R68" s="149" t="s">
        <v>37</v>
      </c>
      <c r="S68" s="151" t="s">
        <v>38</v>
      </c>
      <c r="T68" s="167" t="s">
        <v>39</v>
      </c>
      <c r="U68" s="149" t="s">
        <v>37</v>
      </c>
      <c r="V68" s="151" t="s">
        <v>38</v>
      </c>
      <c r="W68" s="167" t="s">
        <v>39</v>
      </c>
      <c r="X68" s="149" t="s">
        <v>37</v>
      </c>
      <c r="Y68" s="151" t="s">
        <v>38</v>
      </c>
      <c r="Z68" s="167" t="s">
        <v>39</v>
      </c>
      <c r="AA68" s="149" t="s">
        <v>37</v>
      </c>
      <c r="AB68" s="151" t="s">
        <v>38</v>
      </c>
      <c r="AC68" s="167" t="s">
        <v>39</v>
      </c>
      <c r="AD68" s="956"/>
      <c r="AE68" s="915"/>
      <c r="AF68" s="141"/>
      <c r="AG68" s="141"/>
      <c r="AH68" s="141"/>
      <c r="AI68" s="141"/>
      <c r="AJ68" s="141"/>
      <c r="AK68" s="141"/>
      <c r="AL68" s="142"/>
      <c r="AM68" s="155"/>
      <c r="AN68" s="142"/>
      <c r="AO68" s="142"/>
      <c r="AP68" s="141"/>
      <c r="AQ68" s="142"/>
      <c r="AR68" s="142"/>
      <c r="AS68" s="142"/>
      <c r="AT68" s="142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5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</row>
    <row r="69" spans="1:74" x14ac:dyDescent="0.25">
      <c r="A69" s="938" t="s">
        <v>59</v>
      </c>
      <c r="B69" s="939"/>
      <c r="C69" s="808">
        <f>+'ENERO '!C69+FEBRERO!C69+MARZO!C69+ABRIL!C69+MAYO!C69+JUNIO!C69+JULIO!C69+AGOSTO!C69+SEPTIEMBRE!C69+OCTUBRE!C69+NOVIEMBRE!C69+DICIEMBRE!C69</f>
        <v>0</v>
      </c>
      <c r="D69" s="808">
        <f>+'ENERO '!D69+FEBRERO!D69+MARZO!D69+ABRIL!D69+MAYO!D69+JUNIO!D69+JULIO!D69+AGOSTO!D69+SEPTIEMBRE!D69+OCTUBRE!D69+NOVIEMBRE!D69+DICIEMBRE!D69</f>
        <v>0</v>
      </c>
      <c r="E69" s="808">
        <f>+'ENERO '!E69+FEBRERO!E69+MARZO!E69+ABRIL!E69+MAYO!E69+JUNIO!E69+JULIO!E69+AGOSTO!E69+SEPTIEMBRE!E69+OCTUBRE!E69+NOVIEMBRE!E69+DICIEMBRE!E69</f>
        <v>0</v>
      </c>
      <c r="F69" s="808">
        <f>+'ENERO '!F69+FEBRERO!F69+MARZO!F69+ABRIL!F69+MAYO!F69+JUNIO!F69+JULIO!F69+AGOSTO!F69+SEPTIEMBRE!F69+OCTUBRE!F69+NOVIEMBRE!F69+DICIEMBRE!F69</f>
        <v>0</v>
      </c>
      <c r="G69" s="808">
        <f>+'ENERO '!G69+FEBRERO!G69+MARZO!G69+ABRIL!G69+MAYO!G69+JUNIO!G69+JULIO!G69+AGOSTO!G69+SEPTIEMBRE!G69+OCTUBRE!G69+NOVIEMBRE!G69+DICIEMBRE!G69</f>
        <v>0</v>
      </c>
      <c r="H69" s="808">
        <f>+'ENERO '!H69+FEBRERO!H69+MARZO!H69+ABRIL!H69+MAYO!H69+JUNIO!H69+JULIO!H69+AGOSTO!H69+SEPTIEMBRE!H69+OCTUBRE!H69+NOVIEMBRE!H69+DICIEMBRE!H69</f>
        <v>0</v>
      </c>
      <c r="I69" s="808">
        <f>+'ENERO '!I69+FEBRERO!I69+MARZO!I69+ABRIL!I69+MAYO!I69+JUNIO!I69+JULIO!I69+AGOSTO!I69+SEPTIEMBRE!I69+OCTUBRE!I69+NOVIEMBRE!I69+DICIEMBRE!I69</f>
        <v>0</v>
      </c>
      <c r="J69" s="808">
        <f>+'ENERO '!J69+FEBRERO!J69+MARZO!J69+ABRIL!J69+MAYO!J69+JUNIO!J69+JULIO!J69+AGOSTO!J69+SEPTIEMBRE!J69+OCTUBRE!J69+NOVIEMBRE!J69+DICIEMBRE!J69</f>
        <v>0</v>
      </c>
      <c r="K69" s="808">
        <f>+'ENERO '!K69+FEBRERO!K69+MARZO!K69+ABRIL!K69+MAYO!K69+JUNIO!K69+JULIO!K69+AGOSTO!K69+SEPTIEMBRE!K69+OCTUBRE!K69+NOVIEMBRE!K69+DICIEMBRE!K69</f>
        <v>0</v>
      </c>
      <c r="L69" s="808">
        <f>+'ENERO '!L69+FEBRERO!L69+MARZO!L69+ABRIL!L69+MAYO!L69+JUNIO!L69+JULIO!L69+AGOSTO!L69+SEPTIEMBRE!L69+OCTUBRE!L69+NOVIEMBRE!L69+DICIEMBRE!L69</f>
        <v>0</v>
      </c>
      <c r="M69" s="808">
        <f>+'ENERO '!M69+FEBRERO!M69+MARZO!M69+ABRIL!M69+MAYO!M69+JUNIO!M69+JULIO!M69+AGOSTO!M69+SEPTIEMBRE!M69+OCTUBRE!M69+NOVIEMBRE!M69+DICIEMBRE!M69</f>
        <v>0</v>
      </c>
      <c r="N69" s="808">
        <f>+'ENERO '!N69+FEBRERO!N69+MARZO!N69+ABRIL!N69+MAYO!N69+JUNIO!N69+JULIO!N69+AGOSTO!N69+SEPTIEMBRE!N69+OCTUBRE!N69+NOVIEMBRE!N69+DICIEMBRE!N69</f>
        <v>0</v>
      </c>
      <c r="O69" s="808">
        <f>+'ENERO '!O69+FEBRERO!O69+MARZO!O69+ABRIL!O69+MAYO!O69+JUNIO!O69+JULIO!O69+AGOSTO!O69+SEPTIEMBRE!O69+OCTUBRE!O69+NOVIEMBRE!O69+DICIEMBRE!O69</f>
        <v>0</v>
      </c>
      <c r="P69" s="808">
        <f>+'ENERO '!P69+FEBRERO!P69+MARZO!P69+ABRIL!P69+MAYO!P69+JUNIO!P69+JULIO!P69+AGOSTO!P69+SEPTIEMBRE!P69+OCTUBRE!P69+NOVIEMBRE!P69+DICIEMBRE!P69</f>
        <v>0</v>
      </c>
      <c r="Q69" s="808">
        <f>+'ENERO '!Q69+FEBRERO!Q69+MARZO!Q69+ABRIL!Q69+MAYO!Q69+JUNIO!Q69+JULIO!Q69+AGOSTO!Q69+SEPTIEMBRE!Q69+OCTUBRE!Q69+NOVIEMBRE!Q69+DICIEMBRE!Q69</f>
        <v>0</v>
      </c>
      <c r="R69" s="808">
        <f>+'ENERO '!R69+FEBRERO!R69+MARZO!R69+ABRIL!R69+MAYO!R69+JUNIO!R69+JULIO!R69+AGOSTO!R69+SEPTIEMBRE!R69+OCTUBRE!R69+NOVIEMBRE!R69+DICIEMBRE!R69</f>
        <v>0</v>
      </c>
      <c r="S69" s="808">
        <f>+'ENERO '!S69+FEBRERO!S69+MARZO!S69+ABRIL!S69+MAYO!S69+JUNIO!S69+JULIO!S69+AGOSTO!S69+SEPTIEMBRE!S69+OCTUBRE!S69+NOVIEMBRE!S69+DICIEMBRE!S69</f>
        <v>0</v>
      </c>
      <c r="T69" s="808">
        <f>+'ENERO '!T69+FEBRERO!T69+MARZO!T69+ABRIL!T69+MAYO!T69+JUNIO!T69+JULIO!T69+AGOSTO!T69+SEPTIEMBRE!T69+OCTUBRE!T69+NOVIEMBRE!T69+DICIEMBRE!T69</f>
        <v>0</v>
      </c>
      <c r="U69" s="808">
        <f>+'ENERO '!U69+FEBRERO!U69+MARZO!U69+ABRIL!U69+MAYO!U69+JUNIO!U69+JULIO!U69+AGOSTO!U69+SEPTIEMBRE!U69+OCTUBRE!U69+NOVIEMBRE!U69+DICIEMBRE!U69</f>
        <v>0</v>
      </c>
      <c r="V69" s="808">
        <f>+'ENERO '!V69+FEBRERO!V69+MARZO!V69+ABRIL!V69+MAYO!V69+JUNIO!V69+JULIO!V69+AGOSTO!V69+SEPTIEMBRE!V69+OCTUBRE!V69+NOVIEMBRE!V69+DICIEMBRE!V69</f>
        <v>0</v>
      </c>
      <c r="W69" s="808">
        <f>+'ENERO '!W69+FEBRERO!W69+MARZO!W69+ABRIL!W69+MAYO!W69+JUNIO!W69+JULIO!W69+AGOSTO!W69+SEPTIEMBRE!W69+OCTUBRE!W69+NOVIEMBRE!W69+DICIEMBRE!W69</f>
        <v>0</v>
      </c>
      <c r="X69" s="808">
        <f>+'ENERO '!X69+FEBRERO!X69+MARZO!X69+ABRIL!X69+MAYO!X69+JUNIO!X69+JULIO!X69+AGOSTO!X69+SEPTIEMBRE!X69+OCTUBRE!X69+NOVIEMBRE!X69+DICIEMBRE!X69</f>
        <v>0</v>
      </c>
      <c r="Y69" s="808">
        <f>+'ENERO '!Y69+FEBRERO!Y69+MARZO!Y69+ABRIL!Y69+MAYO!Y69+JUNIO!Y69+JULIO!Y69+AGOSTO!Y69+SEPTIEMBRE!Y69+OCTUBRE!Y69+NOVIEMBRE!Y69+DICIEMBRE!Y69</f>
        <v>0</v>
      </c>
      <c r="Z69" s="808">
        <f>+'ENERO '!Z69+FEBRERO!Z69+MARZO!Z69+ABRIL!Z69+MAYO!Z69+JUNIO!Z69+JULIO!Z69+AGOSTO!Z69+SEPTIEMBRE!Z69+OCTUBRE!Z69+NOVIEMBRE!Z69+DICIEMBRE!Z69</f>
        <v>0</v>
      </c>
      <c r="AA69" s="808">
        <f>+'ENERO '!AA69+FEBRERO!AA69+MARZO!AA69+ABRIL!AA69+MAYO!AA69+JUNIO!AA69+JULIO!AA69+AGOSTO!AA69+SEPTIEMBRE!AA69+OCTUBRE!AA69+NOVIEMBRE!AA69+DICIEMBRE!AA69</f>
        <v>0</v>
      </c>
      <c r="AB69" s="808">
        <f>+'ENERO '!AB69+FEBRERO!AB69+MARZO!AB69+ABRIL!AB69+MAYO!AB69+JUNIO!AB69+JULIO!AB69+AGOSTO!AB69+SEPTIEMBRE!AB69+OCTUBRE!AB69+NOVIEMBRE!AB69+DICIEMBRE!AB69</f>
        <v>0</v>
      </c>
      <c r="AC69" s="808">
        <f>+'ENERO '!AC69+FEBRERO!AC69+MARZO!AC69+ABRIL!AC69+MAYO!AC69+JUNIO!AC69+JULIO!AC69+AGOSTO!AC69+SEPTIEMBRE!AC69+OCTUBRE!AC69+NOVIEMBRE!AC69+DICIEMBRE!AC69</f>
        <v>0</v>
      </c>
      <c r="AD69" s="808">
        <f>+'ENERO '!AD69+FEBRERO!AD69+MARZO!AD69+ABRIL!AD69+MAYO!AD69+JUNIO!AD69+JULIO!AD69+AGOSTO!AD69+SEPTIEMBRE!AD69+OCTUBRE!AD69+NOVIEMBRE!AD69+DICIEMBRE!AD69</f>
        <v>0</v>
      </c>
      <c r="AE69" s="808">
        <f>+'ENERO '!AE69+FEBRERO!AE69+MARZO!AE69+ABRIL!AE69+MAYO!AE69+JUNIO!AE69+JULIO!AE69+AGOSTO!AE69+SEPTIEMBRE!AE69+OCTUBRE!AE69+NOVIEMBRE!AE69+DICIEMBRE!AE69</f>
        <v>0</v>
      </c>
      <c r="AF69" s="181" t="s">
        <v>78</v>
      </c>
      <c r="AG69" s="141"/>
      <c r="AH69" s="141"/>
      <c r="AI69" s="141"/>
      <c r="AJ69" s="141"/>
      <c r="AK69" s="141"/>
      <c r="AL69" s="142"/>
      <c r="AM69" s="155"/>
      <c r="AN69" s="142"/>
      <c r="AO69" s="142"/>
      <c r="AP69" s="141"/>
      <c r="AQ69" s="142"/>
      <c r="AR69" s="142"/>
      <c r="AS69" s="142"/>
      <c r="AT69" s="142"/>
      <c r="AU69" s="141"/>
      <c r="AV69" s="141"/>
      <c r="AW69" s="141"/>
      <c r="AX69" s="141"/>
      <c r="AY69" s="141"/>
      <c r="AZ69" s="141"/>
      <c r="BA69" s="182" t="s">
        <v>76</v>
      </c>
      <c r="BB69" s="182" t="s">
        <v>76</v>
      </c>
      <c r="BC69" s="182" t="s">
        <v>76</v>
      </c>
      <c r="BD69" s="188" t="s">
        <v>76</v>
      </c>
      <c r="BE69" s="188" t="s">
        <v>76</v>
      </c>
      <c r="BF69" s="188" t="s">
        <v>76</v>
      </c>
      <c r="BG69" s="188" t="s">
        <v>76</v>
      </c>
      <c r="BH69" s="188" t="s">
        <v>76</v>
      </c>
      <c r="BI69" s="190"/>
      <c r="BJ69" s="190"/>
      <c r="BK69" s="190"/>
      <c r="BL69" s="189">
        <v>0</v>
      </c>
      <c r="BM69" s="183">
        <v>0</v>
      </c>
      <c r="BN69" s="183">
        <v>0</v>
      </c>
      <c r="BO69" s="183">
        <v>0</v>
      </c>
      <c r="BP69" s="183">
        <v>0</v>
      </c>
      <c r="BQ69" s="183">
        <v>0</v>
      </c>
      <c r="BR69" s="183">
        <v>0</v>
      </c>
      <c r="BS69" s="183">
        <v>0</v>
      </c>
      <c r="BT69" s="186"/>
      <c r="BU69" s="186"/>
      <c r="BV69" s="186"/>
    </row>
    <row r="70" spans="1:74" x14ac:dyDescent="0.25">
      <c r="A70" s="940" t="s">
        <v>60</v>
      </c>
      <c r="B70" s="941"/>
      <c r="C70" s="808">
        <f>+'ENERO '!C70+FEBRERO!C70+MARZO!C70+ABRIL!C70+MAYO!C70+JUNIO!C70+JULIO!C70+AGOSTO!C70+SEPTIEMBRE!C70+OCTUBRE!C70+NOVIEMBRE!C70+DICIEMBRE!C70</f>
        <v>0</v>
      </c>
      <c r="D70" s="808">
        <f>+'ENERO '!D70+FEBRERO!D70+MARZO!D70+ABRIL!D70+MAYO!D70+JUNIO!D70+JULIO!D70+AGOSTO!D70+SEPTIEMBRE!D70+OCTUBRE!D70+NOVIEMBRE!D70+DICIEMBRE!D70</f>
        <v>0</v>
      </c>
      <c r="E70" s="808">
        <f>+'ENERO '!E70+FEBRERO!E70+MARZO!E70+ABRIL!E70+MAYO!E70+JUNIO!E70+JULIO!E70+AGOSTO!E70+SEPTIEMBRE!E70+OCTUBRE!E70+NOVIEMBRE!E70+DICIEMBRE!E70</f>
        <v>0</v>
      </c>
      <c r="F70" s="808">
        <f>+'ENERO '!F70+FEBRERO!F70+MARZO!F70+ABRIL!F70+MAYO!F70+JUNIO!F70+JULIO!F70+AGOSTO!F70+SEPTIEMBRE!F70+OCTUBRE!F70+NOVIEMBRE!F70+DICIEMBRE!F70</f>
        <v>0</v>
      </c>
      <c r="G70" s="808">
        <f>+'ENERO '!G70+FEBRERO!G70+MARZO!G70+ABRIL!G70+MAYO!G70+JUNIO!G70+JULIO!G70+AGOSTO!G70+SEPTIEMBRE!G70+OCTUBRE!G70+NOVIEMBRE!G70+DICIEMBRE!G70</f>
        <v>0</v>
      </c>
      <c r="H70" s="808">
        <f>+'ENERO '!H70+FEBRERO!H70+MARZO!H70+ABRIL!H70+MAYO!H70+JUNIO!H70+JULIO!H70+AGOSTO!H70+SEPTIEMBRE!H70+OCTUBRE!H70+NOVIEMBRE!H70+DICIEMBRE!H70</f>
        <v>0</v>
      </c>
      <c r="I70" s="808">
        <f>+'ENERO '!I70+FEBRERO!I70+MARZO!I70+ABRIL!I70+MAYO!I70+JUNIO!I70+JULIO!I70+AGOSTO!I70+SEPTIEMBRE!I70+OCTUBRE!I70+NOVIEMBRE!I70+DICIEMBRE!I70</f>
        <v>0</v>
      </c>
      <c r="J70" s="808">
        <f>+'ENERO '!J70+FEBRERO!J70+MARZO!J70+ABRIL!J70+MAYO!J70+JUNIO!J70+JULIO!J70+AGOSTO!J70+SEPTIEMBRE!J70+OCTUBRE!J70+NOVIEMBRE!J70+DICIEMBRE!J70</f>
        <v>0</v>
      </c>
      <c r="K70" s="808">
        <f>+'ENERO '!K70+FEBRERO!K70+MARZO!K70+ABRIL!K70+MAYO!K70+JUNIO!K70+JULIO!K70+AGOSTO!K70+SEPTIEMBRE!K70+OCTUBRE!K70+NOVIEMBRE!K70+DICIEMBRE!K70</f>
        <v>0</v>
      </c>
      <c r="L70" s="808">
        <f>+'ENERO '!L70+FEBRERO!L70+MARZO!L70+ABRIL!L70+MAYO!L70+JUNIO!L70+JULIO!L70+AGOSTO!L70+SEPTIEMBRE!L70+OCTUBRE!L70+NOVIEMBRE!L70+DICIEMBRE!L70</f>
        <v>0</v>
      </c>
      <c r="M70" s="808">
        <f>+'ENERO '!M70+FEBRERO!M70+MARZO!M70+ABRIL!M70+MAYO!M70+JUNIO!M70+JULIO!M70+AGOSTO!M70+SEPTIEMBRE!M70+OCTUBRE!M70+NOVIEMBRE!M70+DICIEMBRE!M70</f>
        <v>0</v>
      </c>
      <c r="N70" s="808">
        <f>+'ENERO '!N70+FEBRERO!N70+MARZO!N70+ABRIL!N70+MAYO!N70+JUNIO!N70+JULIO!N70+AGOSTO!N70+SEPTIEMBRE!N70+OCTUBRE!N70+NOVIEMBRE!N70+DICIEMBRE!N70</f>
        <v>0</v>
      </c>
      <c r="O70" s="808">
        <f>+'ENERO '!O70+FEBRERO!O70+MARZO!O70+ABRIL!O70+MAYO!O70+JUNIO!O70+JULIO!O70+AGOSTO!O70+SEPTIEMBRE!O70+OCTUBRE!O70+NOVIEMBRE!O70+DICIEMBRE!O70</f>
        <v>0</v>
      </c>
      <c r="P70" s="808">
        <f>+'ENERO '!P70+FEBRERO!P70+MARZO!P70+ABRIL!P70+MAYO!P70+JUNIO!P70+JULIO!P70+AGOSTO!P70+SEPTIEMBRE!P70+OCTUBRE!P70+NOVIEMBRE!P70+DICIEMBRE!P70</f>
        <v>0</v>
      </c>
      <c r="Q70" s="808">
        <f>+'ENERO '!Q70+FEBRERO!Q70+MARZO!Q70+ABRIL!Q70+MAYO!Q70+JUNIO!Q70+JULIO!Q70+AGOSTO!Q70+SEPTIEMBRE!Q70+OCTUBRE!Q70+NOVIEMBRE!Q70+DICIEMBRE!Q70</f>
        <v>0</v>
      </c>
      <c r="R70" s="808">
        <f>+'ENERO '!R70+FEBRERO!R70+MARZO!R70+ABRIL!R70+MAYO!R70+JUNIO!R70+JULIO!R70+AGOSTO!R70+SEPTIEMBRE!R70+OCTUBRE!R70+NOVIEMBRE!R70+DICIEMBRE!R70</f>
        <v>0</v>
      </c>
      <c r="S70" s="808">
        <f>+'ENERO '!S70+FEBRERO!S70+MARZO!S70+ABRIL!S70+MAYO!S70+JUNIO!S70+JULIO!S70+AGOSTO!S70+SEPTIEMBRE!S70+OCTUBRE!S70+NOVIEMBRE!S70+DICIEMBRE!S70</f>
        <v>0</v>
      </c>
      <c r="T70" s="808">
        <f>+'ENERO '!T70+FEBRERO!T70+MARZO!T70+ABRIL!T70+MAYO!T70+JUNIO!T70+JULIO!T70+AGOSTO!T70+SEPTIEMBRE!T70+OCTUBRE!T70+NOVIEMBRE!T70+DICIEMBRE!T70</f>
        <v>0</v>
      </c>
      <c r="U70" s="808">
        <f>+'ENERO '!U70+FEBRERO!U70+MARZO!U70+ABRIL!U70+MAYO!U70+JUNIO!U70+JULIO!U70+AGOSTO!U70+SEPTIEMBRE!U70+OCTUBRE!U70+NOVIEMBRE!U70+DICIEMBRE!U70</f>
        <v>0</v>
      </c>
      <c r="V70" s="808">
        <f>+'ENERO '!V70+FEBRERO!V70+MARZO!V70+ABRIL!V70+MAYO!V70+JUNIO!V70+JULIO!V70+AGOSTO!V70+SEPTIEMBRE!V70+OCTUBRE!V70+NOVIEMBRE!V70+DICIEMBRE!V70</f>
        <v>0</v>
      </c>
      <c r="W70" s="808">
        <f>+'ENERO '!W70+FEBRERO!W70+MARZO!W70+ABRIL!W70+MAYO!W70+JUNIO!W70+JULIO!W70+AGOSTO!W70+SEPTIEMBRE!W70+OCTUBRE!W70+NOVIEMBRE!W70+DICIEMBRE!W70</f>
        <v>0</v>
      </c>
      <c r="X70" s="808">
        <f>+'ENERO '!X70+FEBRERO!X70+MARZO!X70+ABRIL!X70+MAYO!X70+JUNIO!X70+JULIO!X70+AGOSTO!X70+SEPTIEMBRE!X70+OCTUBRE!X70+NOVIEMBRE!X70+DICIEMBRE!X70</f>
        <v>0</v>
      </c>
      <c r="Y70" s="808">
        <f>+'ENERO '!Y70+FEBRERO!Y70+MARZO!Y70+ABRIL!Y70+MAYO!Y70+JUNIO!Y70+JULIO!Y70+AGOSTO!Y70+SEPTIEMBRE!Y70+OCTUBRE!Y70+NOVIEMBRE!Y70+DICIEMBRE!Y70</f>
        <v>0</v>
      </c>
      <c r="Z70" s="808">
        <f>+'ENERO '!Z70+FEBRERO!Z70+MARZO!Z70+ABRIL!Z70+MAYO!Z70+JUNIO!Z70+JULIO!Z70+AGOSTO!Z70+SEPTIEMBRE!Z70+OCTUBRE!Z70+NOVIEMBRE!Z70+DICIEMBRE!Z70</f>
        <v>0</v>
      </c>
      <c r="AA70" s="808">
        <f>+'ENERO '!AA70+FEBRERO!AA70+MARZO!AA70+ABRIL!AA70+MAYO!AA70+JUNIO!AA70+JULIO!AA70+AGOSTO!AA70+SEPTIEMBRE!AA70+OCTUBRE!AA70+NOVIEMBRE!AA70+DICIEMBRE!AA70</f>
        <v>0</v>
      </c>
      <c r="AB70" s="808">
        <f>+'ENERO '!AB70+FEBRERO!AB70+MARZO!AB70+ABRIL!AB70+MAYO!AB70+JUNIO!AB70+JULIO!AB70+AGOSTO!AB70+SEPTIEMBRE!AB70+OCTUBRE!AB70+NOVIEMBRE!AB70+DICIEMBRE!AB70</f>
        <v>0</v>
      </c>
      <c r="AC70" s="808">
        <f>+'ENERO '!AC70+FEBRERO!AC70+MARZO!AC70+ABRIL!AC70+MAYO!AC70+JUNIO!AC70+JULIO!AC70+AGOSTO!AC70+SEPTIEMBRE!AC70+OCTUBRE!AC70+NOVIEMBRE!AC70+DICIEMBRE!AC70</f>
        <v>0</v>
      </c>
      <c r="AD70" s="808">
        <f>+'ENERO '!AD70+FEBRERO!AD70+MARZO!AD70+ABRIL!AD70+MAYO!AD70+JUNIO!AD70+JULIO!AD70+AGOSTO!AD70+SEPTIEMBRE!AD70+OCTUBRE!AD70+NOVIEMBRE!AD70+DICIEMBRE!AD70</f>
        <v>0</v>
      </c>
      <c r="AE70" s="808">
        <f>+'ENERO '!AE70+FEBRERO!AE70+MARZO!AE70+ABRIL!AE70+MAYO!AE70+JUNIO!AE70+JULIO!AE70+AGOSTO!AE70+SEPTIEMBRE!AE70+OCTUBRE!AE70+NOVIEMBRE!AE70+DICIEMBRE!AE70</f>
        <v>0</v>
      </c>
      <c r="AF70" s="181" t="s">
        <v>78</v>
      </c>
      <c r="AG70" s="141"/>
      <c r="AH70" s="141"/>
      <c r="AI70" s="141"/>
      <c r="AJ70" s="141"/>
      <c r="AK70" s="141"/>
      <c r="AL70" s="142"/>
      <c r="AM70" s="155"/>
      <c r="AN70" s="142"/>
      <c r="AO70" s="142"/>
      <c r="AP70" s="141"/>
      <c r="AQ70" s="142"/>
      <c r="AR70" s="142"/>
      <c r="AS70" s="142"/>
      <c r="AT70" s="142"/>
      <c r="AU70" s="141"/>
      <c r="AV70" s="141"/>
      <c r="AW70" s="141"/>
      <c r="AX70" s="141"/>
      <c r="AY70" s="141"/>
      <c r="AZ70" s="141"/>
      <c r="BA70" s="182" t="s">
        <v>76</v>
      </c>
      <c r="BB70" s="182" t="s">
        <v>76</v>
      </c>
      <c r="BC70" s="182" t="s">
        <v>76</v>
      </c>
      <c r="BD70" s="188" t="s">
        <v>76</v>
      </c>
      <c r="BE70" s="188" t="s">
        <v>76</v>
      </c>
      <c r="BF70" s="188" t="s">
        <v>76</v>
      </c>
      <c r="BG70" s="188" t="s">
        <v>76</v>
      </c>
      <c r="BH70" s="188" t="s">
        <v>76</v>
      </c>
      <c r="BI70" s="190"/>
      <c r="BJ70" s="190"/>
      <c r="BK70" s="190"/>
      <c r="BL70" s="189">
        <v>0</v>
      </c>
      <c r="BM70" s="183">
        <v>0</v>
      </c>
      <c r="BN70" s="183">
        <v>0</v>
      </c>
      <c r="BO70" s="183">
        <v>0</v>
      </c>
      <c r="BP70" s="183">
        <v>0</v>
      </c>
      <c r="BQ70" s="183">
        <v>0</v>
      </c>
      <c r="BR70" s="183">
        <v>0</v>
      </c>
      <c r="BS70" s="183">
        <v>0</v>
      </c>
      <c r="BT70" s="186"/>
      <c r="BU70" s="186"/>
      <c r="BV70" s="186"/>
    </row>
    <row r="71" spans="1:74" x14ac:dyDescent="0.25">
      <c r="A71" s="940" t="s">
        <v>23</v>
      </c>
      <c r="B71" s="941"/>
      <c r="C71" s="808">
        <f>+'ENERO '!C71+FEBRERO!C71+MARZO!C71+ABRIL!C71+MAYO!C71+JUNIO!C71+JULIO!C71+AGOSTO!C71+SEPTIEMBRE!C71+OCTUBRE!C71+NOVIEMBRE!C71+DICIEMBRE!C71</f>
        <v>0</v>
      </c>
      <c r="D71" s="808">
        <f>+'ENERO '!D71+FEBRERO!D71+MARZO!D71+ABRIL!D71+MAYO!D71+JUNIO!D71+JULIO!D71+AGOSTO!D71+SEPTIEMBRE!D71+OCTUBRE!D71+NOVIEMBRE!D71+DICIEMBRE!D71</f>
        <v>0</v>
      </c>
      <c r="E71" s="808">
        <f>+'ENERO '!E71+FEBRERO!E71+MARZO!E71+ABRIL!E71+MAYO!E71+JUNIO!E71+JULIO!E71+AGOSTO!E71+SEPTIEMBRE!E71+OCTUBRE!E71+NOVIEMBRE!E71+DICIEMBRE!E71</f>
        <v>0</v>
      </c>
      <c r="F71" s="808">
        <f>+'ENERO '!F71+FEBRERO!F71+MARZO!F71+ABRIL!F71+MAYO!F71+JUNIO!F71+JULIO!F71+AGOSTO!F71+SEPTIEMBRE!F71+OCTUBRE!F71+NOVIEMBRE!F71+DICIEMBRE!F71</f>
        <v>0</v>
      </c>
      <c r="G71" s="808">
        <f>+'ENERO '!G71+FEBRERO!G71+MARZO!G71+ABRIL!G71+MAYO!G71+JUNIO!G71+JULIO!G71+AGOSTO!G71+SEPTIEMBRE!G71+OCTUBRE!G71+NOVIEMBRE!G71+DICIEMBRE!G71</f>
        <v>0</v>
      </c>
      <c r="H71" s="808">
        <f>+'ENERO '!H71+FEBRERO!H71+MARZO!H71+ABRIL!H71+MAYO!H71+JUNIO!H71+JULIO!H71+AGOSTO!H71+SEPTIEMBRE!H71+OCTUBRE!H71+NOVIEMBRE!H71+DICIEMBRE!H71</f>
        <v>0</v>
      </c>
      <c r="I71" s="808">
        <f>+'ENERO '!I71+FEBRERO!I71+MARZO!I71+ABRIL!I71+MAYO!I71+JUNIO!I71+JULIO!I71+AGOSTO!I71+SEPTIEMBRE!I71+OCTUBRE!I71+NOVIEMBRE!I71+DICIEMBRE!I71</f>
        <v>0</v>
      </c>
      <c r="J71" s="808">
        <f>+'ENERO '!J71+FEBRERO!J71+MARZO!J71+ABRIL!J71+MAYO!J71+JUNIO!J71+JULIO!J71+AGOSTO!J71+SEPTIEMBRE!J71+OCTUBRE!J71+NOVIEMBRE!J71+DICIEMBRE!J71</f>
        <v>0</v>
      </c>
      <c r="K71" s="808">
        <f>+'ENERO '!K71+FEBRERO!K71+MARZO!K71+ABRIL!K71+MAYO!K71+JUNIO!K71+JULIO!K71+AGOSTO!K71+SEPTIEMBRE!K71+OCTUBRE!K71+NOVIEMBRE!K71+DICIEMBRE!K71</f>
        <v>0</v>
      </c>
      <c r="L71" s="808">
        <f>+'ENERO '!L71+FEBRERO!L71+MARZO!L71+ABRIL!L71+MAYO!L71+JUNIO!L71+JULIO!L71+AGOSTO!L71+SEPTIEMBRE!L71+OCTUBRE!L71+NOVIEMBRE!L71+DICIEMBRE!L71</f>
        <v>0</v>
      </c>
      <c r="M71" s="808">
        <f>+'ENERO '!M71+FEBRERO!M71+MARZO!M71+ABRIL!M71+MAYO!M71+JUNIO!M71+JULIO!M71+AGOSTO!M71+SEPTIEMBRE!M71+OCTUBRE!M71+NOVIEMBRE!M71+DICIEMBRE!M71</f>
        <v>0</v>
      </c>
      <c r="N71" s="808">
        <f>+'ENERO '!N71+FEBRERO!N71+MARZO!N71+ABRIL!N71+MAYO!N71+JUNIO!N71+JULIO!N71+AGOSTO!N71+SEPTIEMBRE!N71+OCTUBRE!N71+NOVIEMBRE!N71+DICIEMBRE!N71</f>
        <v>0</v>
      </c>
      <c r="O71" s="808">
        <f>+'ENERO '!O71+FEBRERO!O71+MARZO!O71+ABRIL!O71+MAYO!O71+JUNIO!O71+JULIO!O71+AGOSTO!O71+SEPTIEMBRE!O71+OCTUBRE!O71+NOVIEMBRE!O71+DICIEMBRE!O71</f>
        <v>0</v>
      </c>
      <c r="P71" s="808">
        <f>+'ENERO '!P71+FEBRERO!P71+MARZO!P71+ABRIL!P71+MAYO!P71+JUNIO!P71+JULIO!P71+AGOSTO!P71+SEPTIEMBRE!P71+OCTUBRE!P71+NOVIEMBRE!P71+DICIEMBRE!P71</f>
        <v>0</v>
      </c>
      <c r="Q71" s="808">
        <f>+'ENERO '!Q71+FEBRERO!Q71+MARZO!Q71+ABRIL!Q71+MAYO!Q71+JUNIO!Q71+JULIO!Q71+AGOSTO!Q71+SEPTIEMBRE!Q71+OCTUBRE!Q71+NOVIEMBRE!Q71+DICIEMBRE!Q71</f>
        <v>0</v>
      </c>
      <c r="R71" s="808">
        <f>+'ENERO '!R71+FEBRERO!R71+MARZO!R71+ABRIL!R71+MAYO!R71+JUNIO!R71+JULIO!R71+AGOSTO!R71+SEPTIEMBRE!R71+OCTUBRE!R71+NOVIEMBRE!R71+DICIEMBRE!R71</f>
        <v>0</v>
      </c>
      <c r="S71" s="808">
        <f>+'ENERO '!S71+FEBRERO!S71+MARZO!S71+ABRIL!S71+MAYO!S71+JUNIO!S71+JULIO!S71+AGOSTO!S71+SEPTIEMBRE!S71+OCTUBRE!S71+NOVIEMBRE!S71+DICIEMBRE!S71</f>
        <v>0</v>
      </c>
      <c r="T71" s="808">
        <f>+'ENERO '!T71+FEBRERO!T71+MARZO!T71+ABRIL!T71+MAYO!T71+JUNIO!T71+JULIO!T71+AGOSTO!T71+SEPTIEMBRE!T71+OCTUBRE!T71+NOVIEMBRE!T71+DICIEMBRE!T71</f>
        <v>0</v>
      </c>
      <c r="U71" s="808">
        <f>+'ENERO '!U71+FEBRERO!U71+MARZO!U71+ABRIL!U71+MAYO!U71+JUNIO!U71+JULIO!U71+AGOSTO!U71+SEPTIEMBRE!U71+OCTUBRE!U71+NOVIEMBRE!U71+DICIEMBRE!U71</f>
        <v>0</v>
      </c>
      <c r="V71" s="808">
        <f>+'ENERO '!V71+FEBRERO!V71+MARZO!V71+ABRIL!V71+MAYO!V71+JUNIO!V71+JULIO!V71+AGOSTO!V71+SEPTIEMBRE!V71+OCTUBRE!V71+NOVIEMBRE!V71+DICIEMBRE!V71</f>
        <v>0</v>
      </c>
      <c r="W71" s="808">
        <f>+'ENERO '!W71+FEBRERO!W71+MARZO!W71+ABRIL!W71+MAYO!W71+JUNIO!W71+JULIO!W71+AGOSTO!W71+SEPTIEMBRE!W71+OCTUBRE!W71+NOVIEMBRE!W71+DICIEMBRE!W71</f>
        <v>0</v>
      </c>
      <c r="X71" s="808">
        <f>+'ENERO '!X71+FEBRERO!X71+MARZO!X71+ABRIL!X71+MAYO!X71+JUNIO!X71+JULIO!X71+AGOSTO!X71+SEPTIEMBRE!X71+OCTUBRE!X71+NOVIEMBRE!X71+DICIEMBRE!X71</f>
        <v>0</v>
      </c>
      <c r="Y71" s="808">
        <f>+'ENERO '!Y71+FEBRERO!Y71+MARZO!Y71+ABRIL!Y71+MAYO!Y71+JUNIO!Y71+JULIO!Y71+AGOSTO!Y71+SEPTIEMBRE!Y71+OCTUBRE!Y71+NOVIEMBRE!Y71+DICIEMBRE!Y71</f>
        <v>0</v>
      </c>
      <c r="Z71" s="808">
        <f>+'ENERO '!Z71+FEBRERO!Z71+MARZO!Z71+ABRIL!Z71+MAYO!Z71+JUNIO!Z71+JULIO!Z71+AGOSTO!Z71+SEPTIEMBRE!Z71+OCTUBRE!Z71+NOVIEMBRE!Z71+DICIEMBRE!Z71</f>
        <v>0</v>
      </c>
      <c r="AA71" s="808">
        <f>+'ENERO '!AA71+FEBRERO!AA71+MARZO!AA71+ABRIL!AA71+MAYO!AA71+JUNIO!AA71+JULIO!AA71+AGOSTO!AA71+SEPTIEMBRE!AA71+OCTUBRE!AA71+NOVIEMBRE!AA71+DICIEMBRE!AA71</f>
        <v>0</v>
      </c>
      <c r="AB71" s="808">
        <f>+'ENERO '!AB71+FEBRERO!AB71+MARZO!AB71+ABRIL!AB71+MAYO!AB71+JUNIO!AB71+JULIO!AB71+AGOSTO!AB71+SEPTIEMBRE!AB71+OCTUBRE!AB71+NOVIEMBRE!AB71+DICIEMBRE!AB71</f>
        <v>0</v>
      </c>
      <c r="AC71" s="808">
        <f>+'ENERO '!AC71+FEBRERO!AC71+MARZO!AC71+ABRIL!AC71+MAYO!AC71+JUNIO!AC71+JULIO!AC71+AGOSTO!AC71+SEPTIEMBRE!AC71+OCTUBRE!AC71+NOVIEMBRE!AC71+DICIEMBRE!AC71</f>
        <v>0</v>
      </c>
      <c r="AD71" s="808">
        <f>+'ENERO '!AD71+FEBRERO!AD71+MARZO!AD71+ABRIL!AD71+MAYO!AD71+JUNIO!AD71+JULIO!AD71+AGOSTO!AD71+SEPTIEMBRE!AD71+OCTUBRE!AD71+NOVIEMBRE!AD71+DICIEMBRE!AD71</f>
        <v>0</v>
      </c>
      <c r="AE71" s="808">
        <f>+'ENERO '!AE71+FEBRERO!AE71+MARZO!AE71+ABRIL!AE71+MAYO!AE71+JUNIO!AE71+JULIO!AE71+AGOSTO!AE71+SEPTIEMBRE!AE71+OCTUBRE!AE71+NOVIEMBRE!AE71+DICIEMBRE!AE71</f>
        <v>0</v>
      </c>
      <c r="AF71" s="181" t="s">
        <v>78</v>
      </c>
      <c r="AG71" s="141"/>
      <c r="AH71" s="141"/>
      <c r="AI71" s="141"/>
      <c r="AJ71" s="141"/>
      <c r="AK71" s="141"/>
      <c r="AL71" s="142"/>
      <c r="AM71" s="155"/>
      <c r="AN71" s="142"/>
      <c r="AO71" s="142"/>
      <c r="AP71" s="141"/>
      <c r="AQ71" s="142"/>
      <c r="AR71" s="142"/>
      <c r="AS71" s="142"/>
      <c r="AT71" s="142"/>
      <c r="AU71" s="141"/>
      <c r="AV71" s="141"/>
      <c r="AW71" s="141"/>
      <c r="AX71" s="141"/>
      <c r="AY71" s="141"/>
      <c r="AZ71" s="141"/>
      <c r="BA71" s="182" t="s">
        <v>76</v>
      </c>
      <c r="BB71" s="182" t="s">
        <v>76</v>
      </c>
      <c r="BC71" s="182" t="s">
        <v>76</v>
      </c>
      <c r="BD71" s="188" t="s">
        <v>76</v>
      </c>
      <c r="BE71" s="188" t="s">
        <v>76</v>
      </c>
      <c r="BF71" s="188" t="s">
        <v>76</v>
      </c>
      <c r="BG71" s="188" t="s">
        <v>76</v>
      </c>
      <c r="BH71" s="188" t="s">
        <v>76</v>
      </c>
      <c r="BI71" s="188" t="s">
        <v>76</v>
      </c>
      <c r="BJ71" s="188" t="s">
        <v>76</v>
      </c>
      <c r="BK71" s="188" t="s">
        <v>76</v>
      </c>
      <c r="BL71" s="189">
        <v>0</v>
      </c>
      <c r="BM71" s="183">
        <v>0</v>
      </c>
      <c r="BN71" s="183">
        <v>0</v>
      </c>
      <c r="BO71" s="183">
        <v>0</v>
      </c>
      <c r="BP71" s="183">
        <v>0</v>
      </c>
      <c r="BQ71" s="183">
        <v>0</v>
      </c>
      <c r="BR71" s="183">
        <v>0</v>
      </c>
      <c r="BS71" s="183">
        <v>0</v>
      </c>
      <c r="BT71" s="183">
        <v>0</v>
      </c>
      <c r="BU71" s="183">
        <v>0</v>
      </c>
      <c r="BV71" s="183">
        <v>0</v>
      </c>
    </row>
    <row r="72" spans="1:74" x14ac:dyDescent="0.25">
      <c r="A72" s="940" t="s">
        <v>29</v>
      </c>
      <c r="B72" s="941"/>
      <c r="C72" s="808">
        <f>+'ENERO '!C72+FEBRERO!C72+MARZO!C72+ABRIL!C72+MAYO!C72+JUNIO!C72+JULIO!C72+AGOSTO!C72+SEPTIEMBRE!C72+OCTUBRE!C72+NOVIEMBRE!C72+DICIEMBRE!C72</f>
        <v>0</v>
      </c>
      <c r="D72" s="808">
        <f>+'ENERO '!D72+FEBRERO!D72+MARZO!D72+ABRIL!D72+MAYO!D72+JUNIO!D72+JULIO!D72+AGOSTO!D72+SEPTIEMBRE!D72+OCTUBRE!D72+NOVIEMBRE!D72+DICIEMBRE!D72</f>
        <v>0</v>
      </c>
      <c r="E72" s="808">
        <f>+'ENERO '!E72+FEBRERO!E72+MARZO!E72+ABRIL!E72+MAYO!E72+JUNIO!E72+JULIO!E72+AGOSTO!E72+SEPTIEMBRE!E72+OCTUBRE!E72+NOVIEMBRE!E72+DICIEMBRE!E72</f>
        <v>0</v>
      </c>
      <c r="F72" s="808">
        <f>+'ENERO '!F72+FEBRERO!F72+MARZO!F72+ABRIL!F72+MAYO!F72+JUNIO!F72+JULIO!F72+AGOSTO!F72+SEPTIEMBRE!F72+OCTUBRE!F72+NOVIEMBRE!F72+DICIEMBRE!F72</f>
        <v>0</v>
      </c>
      <c r="G72" s="808">
        <f>+'ENERO '!G72+FEBRERO!G72+MARZO!G72+ABRIL!G72+MAYO!G72+JUNIO!G72+JULIO!G72+AGOSTO!G72+SEPTIEMBRE!G72+OCTUBRE!G72+NOVIEMBRE!G72+DICIEMBRE!G72</f>
        <v>0</v>
      </c>
      <c r="H72" s="808">
        <f>+'ENERO '!H72+FEBRERO!H72+MARZO!H72+ABRIL!H72+MAYO!H72+JUNIO!H72+JULIO!H72+AGOSTO!H72+SEPTIEMBRE!H72+OCTUBRE!H72+NOVIEMBRE!H72+DICIEMBRE!H72</f>
        <v>0</v>
      </c>
      <c r="I72" s="808">
        <f>+'ENERO '!I72+FEBRERO!I72+MARZO!I72+ABRIL!I72+MAYO!I72+JUNIO!I72+JULIO!I72+AGOSTO!I72+SEPTIEMBRE!I72+OCTUBRE!I72+NOVIEMBRE!I72+DICIEMBRE!I72</f>
        <v>0</v>
      </c>
      <c r="J72" s="808">
        <f>+'ENERO '!J72+FEBRERO!J72+MARZO!J72+ABRIL!J72+MAYO!J72+JUNIO!J72+JULIO!J72+AGOSTO!J72+SEPTIEMBRE!J72+OCTUBRE!J72+NOVIEMBRE!J72+DICIEMBRE!J72</f>
        <v>0</v>
      </c>
      <c r="K72" s="808">
        <f>+'ENERO '!K72+FEBRERO!K72+MARZO!K72+ABRIL!K72+MAYO!K72+JUNIO!K72+JULIO!K72+AGOSTO!K72+SEPTIEMBRE!K72+OCTUBRE!K72+NOVIEMBRE!K72+DICIEMBRE!K72</f>
        <v>0</v>
      </c>
      <c r="L72" s="808">
        <f>+'ENERO '!L72+FEBRERO!L72+MARZO!L72+ABRIL!L72+MAYO!L72+JUNIO!L72+JULIO!L72+AGOSTO!L72+SEPTIEMBRE!L72+OCTUBRE!L72+NOVIEMBRE!L72+DICIEMBRE!L72</f>
        <v>0</v>
      </c>
      <c r="M72" s="808">
        <f>+'ENERO '!M72+FEBRERO!M72+MARZO!M72+ABRIL!M72+MAYO!M72+JUNIO!M72+JULIO!M72+AGOSTO!M72+SEPTIEMBRE!M72+OCTUBRE!M72+NOVIEMBRE!M72+DICIEMBRE!M72</f>
        <v>0</v>
      </c>
      <c r="N72" s="808">
        <f>+'ENERO '!N72+FEBRERO!N72+MARZO!N72+ABRIL!N72+MAYO!N72+JUNIO!N72+JULIO!N72+AGOSTO!N72+SEPTIEMBRE!N72+OCTUBRE!N72+NOVIEMBRE!N72+DICIEMBRE!N72</f>
        <v>0</v>
      </c>
      <c r="O72" s="808">
        <f>+'ENERO '!O72+FEBRERO!O72+MARZO!O72+ABRIL!O72+MAYO!O72+JUNIO!O72+JULIO!O72+AGOSTO!O72+SEPTIEMBRE!O72+OCTUBRE!O72+NOVIEMBRE!O72+DICIEMBRE!O72</f>
        <v>0</v>
      </c>
      <c r="P72" s="808">
        <f>+'ENERO '!P72+FEBRERO!P72+MARZO!P72+ABRIL!P72+MAYO!P72+JUNIO!P72+JULIO!P72+AGOSTO!P72+SEPTIEMBRE!P72+OCTUBRE!P72+NOVIEMBRE!P72+DICIEMBRE!P72</f>
        <v>0</v>
      </c>
      <c r="Q72" s="808">
        <f>+'ENERO '!Q72+FEBRERO!Q72+MARZO!Q72+ABRIL!Q72+MAYO!Q72+JUNIO!Q72+JULIO!Q72+AGOSTO!Q72+SEPTIEMBRE!Q72+OCTUBRE!Q72+NOVIEMBRE!Q72+DICIEMBRE!Q72</f>
        <v>0</v>
      </c>
      <c r="R72" s="808">
        <f>+'ENERO '!R72+FEBRERO!R72+MARZO!R72+ABRIL!R72+MAYO!R72+JUNIO!R72+JULIO!R72+AGOSTO!R72+SEPTIEMBRE!R72+OCTUBRE!R72+NOVIEMBRE!R72+DICIEMBRE!R72</f>
        <v>0</v>
      </c>
      <c r="S72" s="808">
        <f>+'ENERO '!S72+FEBRERO!S72+MARZO!S72+ABRIL!S72+MAYO!S72+JUNIO!S72+JULIO!S72+AGOSTO!S72+SEPTIEMBRE!S72+OCTUBRE!S72+NOVIEMBRE!S72+DICIEMBRE!S72</f>
        <v>0</v>
      </c>
      <c r="T72" s="808">
        <f>+'ENERO '!T72+FEBRERO!T72+MARZO!T72+ABRIL!T72+MAYO!T72+JUNIO!T72+JULIO!T72+AGOSTO!T72+SEPTIEMBRE!T72+OCTUBRE!T72+NOVIEMBRE!T72+DICIEMBRE!T72</f>
        <v>0</v>
      </c>
      <c r="U72" s="808">
        <f>+'ENERO '!U72+FEBRERO!U72+MARZO!U72+ABRIL!U72+MAYO!U72+JUNIO!U72+JULIO!U72+AGOSTO!U72+SEPTIEMBRE!U72+OCTUBRE!U72+NOVIEMBRE!U72+DICIEMBRE!U72</f>
        <v>0</v>
      </c>
      <c r="V72" s="808">
        <f>+'ENERO '!V72+FEBRERO!V72+MARZO!V72+ABRIL!V72+MAYO!V72+JUNIO!V72+JULIO!V72+AGOSTO!V72+SEPTIEMBRE!V72+OCTUBRE!V72+NOVIEMBRE!V72+DICIEMBRE!V72</f>
        <v>0</v>
      </c>
      <c r="W72" s="808">
        <f>+'ENERO '!W72+FEBRERO!W72+MARZO!W72+ABRIL!W72+MAYO!W72+JUNIO!W72+JULIO!W72+AGOSTO!W72+SEPTIEMBRE!W72+OCTUBRE!W72+NOVIEMBRE!W72+DICIEMBRE!W72</f>
        <v>0</v>
      </c>
      <c r="X72" s="808">
        <f>+'ENERO '!X72+FEBRERO!X72+MARZO!X72+ABRIL!X72+MAYO!X72+JUNIO!X72+JULIO!X72+AGOSTO!X72+SEPTIEMBRE!X72+OCTUBRE!X72+NOVIEMBRE!X72+DICIEMBRE!X72</f>
        <v>0</v>
      </c>
      <c r="Y72" s="808">
        <f>+'ENERO '!Y72+FEBRERO!Y72+MARZO!Y72+ABRIL!Y72+MAYO!Y72+JUNIO!Y72+JULIO!Y72+AGOSTO!Y72+SEPTIEMBRE!Y72+OCTUBRE!Y72+NOVIEMBRE!Y72+DICIEMBRE!Y72</f>
        <v>0</v>
      </c>
      <c r="Z72" s="808">
        <f>+'ENERO '!Z72+FEBRERO!Z72+MARZO!Z72+ABRIL!Z72+MAYO!Z72+JUNIO!Z72+JULIO!Z72+AGOSTO!Z72+SEPTIEMBRE!Z72+OCTUBRE!Z72+NOVIEMBRE!Z72+DICIEMBRE!Z72</f>
        <v>0</v>
      </c>
      <c r="AA72" s="808">
        <f>+'ENERO '!AA72+FEBRERO!AA72+MARZO!AA72+ABRIL!AA72+MAYO!AA72+JUNIO!AA72+JULIO!AA72+AGOSTO!AA72+SEPTIEMBRE!AA72+OCTUBRE!AA72+NOVIEMBRE!AA72+DICIEMBRE!AA72</f>
        <v>0</v>
      </c>
      <c r="AB72" s="808">
        <f>+'ENERO '!AB72+FEBRERO!AB72+MARZO!AB72+ABRIL!AB72+MAYO!AB72+JUNIO!AB72+JULIO!AB72+AGOSTO!AB72+SEPTIEMBRE!AB72+OCTUBRE!AB72+NOVIEMBRE!AB72+DICIEMBRE!AB72</f>
        <v>0</v>
      </c>
      <c r="AC72" s="808">
        <f>+'ENERO '!AC72+FEBRERO!AC72+MARZO!AC72+ABRIL!AC72+MAYO!AC72+JUNIO!AC72+JULIO!AC72+AGOSTO!AC72+SEPTIEMBRE!AC72+OCTUBRE!AC72+NOVIEMBRE!AC72+DICIEMBRE!AC72</f>
        <v>0</v>
      </c>
      <c r="AD72" s="808">
        <f>+'ENERO '!AD72+FEBRERO!AD72+MARZO!AD72+ABRIL!AD72+MAYO!AD72+JUNIO!AD72+JULIO!AD72+AGOSTO!AD72+SEPTIEMBRE!AD72+OCTUBRE!AD72+NOVIEMBRE!AD72+DICIEMBRE!AD72</f>
        <v>0</v>
      </c>
      <c r="AE72" s="808">
        <f>+'ENERO '!AE72+FEBRERO!AE72+MARZO!AE72+ABRIL!AE72+MAYO!AE72+JUNIO!AE72+JULIO!AE72+AGOSTO!AE72+SEPTIEMBRE!AE72+OCTUBRE!AE72+NOVIEMBRE!AE72+DICIEMBRE!AE72</f>
        <v>0</v>
      </c>
      <c r="AF72" s="181" t="s">
        <v>78</v>
      </c>
      <c r="AG72" s="141"/>
      <c r="AH72" s="141"/>
      <c r="AI72" s="141"/>
      <c r="AJ72" s="141"/>
      <c r="AK72" s="141"/>
      <c r="AL72" s="142"/>
      <c r="AM72" s="155"/>
      <c r="AN72" s="142"/>
      <c r="AO72" s="142"/>
      <c r="AP72" s="141"/>
      <c r="AQ72" s="142"/>
      <c r="AR72" s="142"/>
      <c r="AS72" s="142"/>
      <c r="AT72" s="142"/>
      <c r="AU72" s="141"/>
      <c r="AV72" s="141"/>
      <c r="AW72" s="141"/>
      <c r="AX72" s="141"/>
      <c r="AY72" s="141"/>
      <c r="AZ72" s="141"/>
      <c r="BA72" s="182" t="s">
        <v>76</v>
      </c>
      <c r="BB72" s="182" t="s">
        <v>76</v>
      </c>
      <c r="BC72" s="182" t="s">
        <v>76</v>
      </c>
      <c r="BD72" s="188" t="s">
        <v>76</v>
      </c>
      <c r="BE72" s="188" t="s">
        <v>76</v>
      </c>
      <c r="BF72" s="188" t="s">
        <v>76</v>
      </c>
      <c r="BG72" s="188" t="s">
        <v>76</v>
      </c>
      <c r="BH72" s="188" t="s">
        <v>76</v>
      </c>
      <c r="BI72" s="188" t="s">
        <v>76</v>
      </c>
      <c r="BJ72" s="188" t="s">
        <v>76</v>
      </c>
      <c r="BK72" s="188" t="s">
        <v>76</v>
      </c>
      <c r="BL72" s="189">
        <v>0</v>
      </c>
      <c r="BM72" s="183">
        <v>0</v>
      </c>
      <c r="BN72" s="183">
        <v>0</v>
      </c>
      <c r="BO72" s="183">
        <v>0</v>
      </c>
      <c r="BP72" s="183">
        <v>0</v>
      </c>
      <c r="BQ72" s="183">
        <v>0</v>
      </c>
      <c r="BR72" s="183">
        <v>0</v>
      </c>
      <c r="BS72" s="183">
        <v>0</v>
      </c>
      <c r="BT72" s="183">
        <v>0</v>
      </c>
      <c r="BU72" s="183">
        <v>0</v>
      </c>
      <c r="BV72" s="183">
        <v>0</v>
      </c>
    </row>
    <row r="73" spans="1:74" x14ac:dyDescent="0.25">
      <c r="A73" s="940" t="s">
        <v>61</v>
      </c>
      <c r="B73" s="941"/>
      <c r="C73" s="808">
        <f>+'ENERO '!C73+FEBRERO!C73+MARZO!C73+ABRIL!C73+MAYO!C73+JUNIO!C73+JULIO!C73+AGOSTO!C73+SEPTIEMBRE!C73+OCTUBRE!C73+NOVIEMBRE!C73+DICIEMBRE!C73</f>
        <v>0</v>
      </c>
      <c r="D73" s="808">
        <f>+'ENERO '!D73+FEBRERO!D73+MARZO!D73+ABRIL!D73+MAYO!D73+JUNIO!D73+JULIO!D73+AGOSTO!D73+SEPTIEMBRE!D73+OCTUBRE!D73+NOVIEMBRE!D73+DICIEMBRE!D73</f>
        <v>0</v>
      </c>
      <c r="E73" s="808">
        <f>+'ENERO '!E73+FEBRERO!E73+MARZO!E73+ABRIL!E73+MAYO!E73+JUNIO!E73+JULIO!E73+AGOSTO!E73+SEPTIEMBRE!E73+OCTUBRE!E73+NOVIEMBRE!E73+DICIEMBRE!E73</f>
        <v>0</v>
      </c>
      <c r="F73" s="808">
        <f>+'ENERO '!F73+FEBRERO!F73+MARZO!F73+ABRIL!F73+MAYO!F73+JUNIO!F73+JULIO!F73+AGOSTO!F73+SEPTIEMBRE!F73+OCTUBRE!F73+NOVIEMBRE!F73+DICIEMBRE!F73</f>
        <v>0</v>
      </c>
      <c r="G73" s="808">
        <f>+'ENERO '!G73+FEBRERO!G73+MARZO!G73+ABRIL!G73+MAYO!G73+JUNIO!G73+JULIO!G73+AGOSTO!G73+SEPTIEMBRE!G73+OCTUBRE!G73+NOVIEMBRE!G73+DICIEMBRE!G73</f>
        <v>0</v>
      </c>
      <c r="H73" s="808">
        <f>+'ENERO '!H73+FEBRERO!H73+MARZO!H73+ABRIL!H73+MAYO!H73+JUNIO!H73+JULIO!H73+AGOSTO!H73+SEPTIEMBRE!H73+OCTUBRE!H73+NOVIEMBRE!H73+DICIEMBRE!H73</f>
        <v>0</v>
      </c>
      <c r="I73" s="808">
        <f>+'ENERO '!I73+FEBRERO!I73+MARZO!I73+ABRIL!I73+MAYO!I73+JUNIO!I73+JULIO!I73+AGOSTO!I73+SEPTIEMBRE!I73+OCTUBRE!I73+NOVIEMBRE!I73+DICIEMBRE!I73</f>
        <v>0</v>
      </c>
      <c r="J73" s="808">
        <f>+'ENERO '!J73+FEBRERO!J73+MARZO!J73+ABRIL!J73+MAYO!J73+JUNIO!J73+JULIO!J73+AGOSTO!J73+SEPTIEMBRE!J73+OCTUBRE!J73+NOVIEMBRE!J73+DICIEMBRE!J73</f>
        <v>0</v>
      </c>
      <c r="K73" s="808">
        <f>+'ENERO '!K73+FEBRERO!K73+MARZO!K73+ABRIL!K73+MAYO!K73+JUNIO!K73+JULIO!K73+AGOSTO!K73+SEPTIEMBRE!K73+OCTUBRE!K73+NOVIEMBRE!K73+DICIEMBRE!K73</f>
        <v>0</v>
      </c>
      <c r="L73" s="808">
        <f>+'ENERO '!L73+FEBRERO!L73+MARZO!L73+ABRIL!L73+MAYO!L73+JUNIO!L73+JULIO!L73+AGOSTO!L73+SEPTIEMBRE!L73+OCTUBRE!L73+NOVIEMBRE!L73+DICIEMBRE!L73</f>
        <v>0</v>
      </c>
      <c r="M73" s="808">
        <f>+'ENERO '!M73+FEBRERO!M73+MARZO!M73+ABRIL!M73+MAYO!M73+JUNIO!M73+JULIO!M73+AGOSTO!M73+SEPTIEMBRE!M73+OCTUBRE!M73+NOVIEMBRE!M73+DICIEMBRE!M73</f>
        <v>0</v>
      </c>
      <c r="N73" s="808">
        <f>+'ENERO '!N73+FEBRERO!N73+MARZO!N73+ABRIL!N73+MAYO!N73+JUNIO!N73+JULIO!N73+AGOSTO!N73+SEPTIEMBRE!N73+OCTUBRE!N73+NOVIEMBRE!N73+DICIEMBRE!N73</f>
        <v>0</v>
      </c>
      <c r="O73" s="808">
        <f>+'ENERO '!O73+FEBRERO!O73+MARZO!O73+ABRIL!O73+MAYO!O73+JUNIO!O73+JULIO!O73+AGOSTO!O73+SEPTIEMBRE!O73+OCTUBRE!O73+NOVIEMBRE!O73+DICIEMBRE!O73</f>
        <v>0</v>
      </c>
      <c r="P73" s="808">
        <f>+'ENERO '!P73+FEBRERO!P73+MARZO!P73+ABRIL!P73+MAYO!P73+JUNIO!P73+JULIO!P73+AGOSTO!P73+SEPTIEMBRE!P73+OCTUBRE!P73+NOVIEMBRE!P73+DICIEMBRE!P73</f>
        <v>0</v>
      </c>
      <c r="Q73" s="808">
        <f>+'ENERO '!Q73+FEBRERO!Q73+MARZO!Q73+ABRIL!Q73+MAYO!Q73+JUNIO!Q73+JULIO!Q73+AGOSTO!Q73+SEPTIEMBRE!Q73+OCTUBRE!Q73+NOVIEMBRE!Q73+DICIEMBRE!Q73</f>
        <v>0</v>
      </c>
      <c r="R73" s="808">
        <f>+'ENERO '!R73+FEBRERO!R73+MARZO!R73+ABRIL!R73+MAYO!R73+JUNIO!R73+JULIO!R73+AGOSTO!R73+SEPTIEMBRE!R73+OCTUBRE!R73+NOVIEMBRE!R73+DICIEMBRE!R73</f>
        <v>0</v>
      </c>
      <c r="S73" s="808">
        <f>+'ENERO '!S73+FEBRERO!S73+MARZO!S73+ABRIL!S73+MAYO!S73+JUNIO!S73+JULIO!S73+AGOSTO!S73+SEPTIEMBRE!S73+OCTUBRE!S73+NOVIEMBRE!S73+DICIEMBRE!S73</f>
        <v>0</v>
      </c>
      <c r="T73" s="808">
        <f>+'ENERO '!T73+FEBRERO!T73+MARZO!T73+ABRIL!T73+MAYO!T73+JUNIO!T73+JULIO!T73+AGOSTO!T73+SEPTIEMBRE!T73+OCTUBRE!T73+NOVIEMBRE!T73+DICIEMBRE!T73</f>
        <v>0</v>
      </c>
      <c r="U73" s="808">
        <f>+'ENERO '!U73+FEBRERO!U73+MARZO!U73+ABRIL!U73+MAYO!U73+JUNIO!U73+JULIO!U73+AGOSTO!U73+SEPTIEMBRE!U73+OCTUBRE!U73+NOVIEMBRE!U73+DICIEMBRE!U73</f>
        <v>0</v>
      </c>
      <c r="V73" s="808">
        <f>+'ENERO '!V73+FEBRERO!V73+MARZO!V73+ABRIL!V73+MAYO!V73+JUNIO!V73+JULIO!V73+AGOSTO!V73+SEPTIEMBRE!V73+OCTUBRE!V73+NOVIEMBRE!V73+DICIEMBRE!V73</f>
        <v>0</v>
      </c>
      <c r="W73" s="808">
        <f>+'ENERO '!W73+FEBRERO!W73+MARZO!W73+ABRIL!W73+MAYO!W73+JUNIO!W73+JULIO!W73+AGOSTO!W73+SEPTIEMBRE!W73+OCTUBRE!W73+NOVIEMBRE!W73+DICIEMBRE!W73</f>
        <v>0</v>
      </c>
      <c r="X73" s="808">
        <f>+'ENERO '!X73+FEBRERO!X73+MARZO!X73+ABRIL!X73+MAYO!X73+JUNIO!X73+JULIO!X73+AGOSTO!X73+SEPTIEMBRE!X73+OCTUBRE!X73+NOVIEMBRE!X73+DICIEMBRE!X73</f>
        <v>0</v>
      </c>
      <c r="Y73" s="808">
        <f>+'ENERO '!Y73+FEBRERO!Y73+MARZO!Y73+ABRIL!Y73+MAYO!Y73+JUNIO!Y73+JULIO!Y73+AGOSTO!Y73+SEPTIEMBRE!Y73+OCTUBRE!Y73+NOVIEMBRE!Y73+DICIEMBRE!Y73</f>
        <v>0</v>
      </c>
      <c r="Z73" s="808">
        <f>+'ENERO '!Z73+FEBRERO!Z73+MARZO!Z73+ABRIL!Z73+MAYO!Z73+JUNIO!Z73+JULIO!Z73+AGOSTO!Z73+SEPTIEMBRE!Z73+OCTUBRE!Z73+NOVIEMBRE!Z73+DICIEMBRE!Z73</f>
        <v>0</v>
      </c>
      <c r="AA73" s="808">
        <f>+'ENERO '!AA73+FEBRERO!AA73+MARZO!AA73+ABRIL!AA73+MAYO!AA73+JUNIO!AA73+JULIO!AA73+AGOSTO!AA73+SEPTIEMBRE!AA73+OCTUBRE!AA73+NOVIEMBRE!AA73+DICIEMBRE!AA73</f>
        <v>0</v>
      </c>
      <c r="AB73" s="808">
        <f>+'ENERO '!AB73+FEBRERO!AB73+MARZO!AB73+ABRIL!AB73+MAYO!AB73+JUNIO!AB73+JULIO!AB73+AGOSTO!AB73+SEPTIEMBRE!AB73+OCTUBRE!AB73+NOVIEMBRE!AB73+DICIEMBRE!AB73</f>
        <v>0</v>
      </c>
      <c r="AC73" s="808">
        <f>+'ENERO '!AC73+FEBRERO!AC73+MARZO!AC73+ABRIL!AC73+MAYO!AC73+JUNIO!AC73+JULIO!AC73+AGOSTO!AC73+SEPTIEMBRE!AC73+OCTUBRE!AC73+NOVIEMBRE!AC73+DICIEMBRE!AC73</f>
        <v>0</v>
      </c>
      <c r="AD73" s="808">
        <f>+'ENERO '!AD73+FEBRERO!AD73+MARZO!AD73+ABRIL!AD73+MAYO!AD73+JUNIO!AD73+JULIO!AD73+AGOSTO!AD73+SEPTIEMBRE!AD73+OCTUBRE!AD73+NOVIEMBRE!AD73+DICIEMBRE!AD73</f>
        <v>0</v>
      </c>
      <c r="AE73" s="808">
        <f>+'ENERO '!AE73+FEBRERO!AE73+MARZO!AE73+ABRIL!AE73+MAYO!AE73+JUNIO!AE73+JULIO!AE73+AGOSTO!AE73+SEPTIEMBRE!AE73+OCTUBRE!AE73+NOVIEMBRE!AE73+DICIEMBRE!AE73</f>
        <v>0</v>
      </c>
      <c r="AF73" s="181" t="s">
        <v>78</v>
      </c>
      <c r="AG73" s="141"/>
      <c r="AH73" s="141"/>
      <c r="AI73" s="141"/>
      <c r="AJ73" s="141"/>
      <c r="AK73" s="141"/>
      <c r="AL73" s="142"/>
      <c r="AM73" s="142"/>
      <c r="AN73" s="142"/>
      <c r="AO73" s="142"/>
      <c r="AP73" s="141"/>
      <c r="AQ73" s="142"/>
      <c r="AR73" s="142"/>
      <c r="AS73" s="142"/>
      <c r="AT73" s="142"/>
      <c r="AU73" s="141"/>
      <c r="AV73" s="141"/>
      <c r="AW73" s="141"/>
      <c r="AX73" s="141"/>
      <c r="AY73" s="141"/>
      <c r="AZ73" s="141"/>
      <c r="BA73" s="182" t="s">
        <v>76</v>
      </c>
      <c r="BB73" s="182" t="s">
        <v>76</v>
      </c>
      <c r="BC73" s="182" t="s">
        <v>76</v>
      </c>
      <c r="BD73" s="188" t="s">
        <v>76</v>
      </c>
      <c r="BE73" s="188" t="s">
        <v>76</v>
      </c>
      <c r="BF73" s="188" t="s">
        <v>76</v>
      </c>
      <c r="BG73" s="188" t="s">
        <v>76</v>
      </c>
      <c r="BH73" s="188" t="s">
        <v>76</v>
      </c>
      <c r="BI73" s="188" t="s">
        <v>76</v>
      </c>
      <c r="BJ73" s="188" t="s">
        <v>76</v>
      </c>
      <c r="BK73" s="188" t="s">
        <v>76</v>
      </c>
      <c r="BL73" s="189">
        <v>0</v>
      </c>
      <c r="BM73" s="183">
        <v>0</v>
      </c>
      <c r="BN73" s="183">
        <v>0</v>
      </c>
      <c r="BO73" s="183">
        <v>0</v>
      </c>
      <c r="BP73" s="183">
        <v>0</v>
      </c>
      <c r="BQ73" s="183">
        <v>0</v>
      </c>
      <c r="BR73" s="183">
        <v>0</v>
      </c>
      <c r="BS73" s="183">
        <v>0</v>
      </c>
      <c r="BT73" s="183">
        <v>0</v>
      </c>
      <c r="BU73" s="183">
        <v>0</v>
      </c>
      <c r="BV73" s="183">
        <v>0</v>
      </c>
    </row>
    <row r="74" spans="1:74" x14ac:dyDescent="0.25">
      <c r="A74" s="950" t="s">
        <v>62</v>
      </c>
      <c r="B74" s="951"/>
      <c r="C74" s="808">
        <f>+'ENERO '!C74+FEBRERO!C74+MARZO!C74+ABRIL!C74+MAYO!C74+JUNIO!C74+JULIO!C74+AGOSTO!C74+SEPTIEMBRE!C74+OCTUBRE!C74+NOVIEMBRE!C74+DICIEMBRE!C74</f>
        <v>0</v>
      </c>
      <c r="D74" s="808">
        <f>+'ENERO '!D74+FEBRERO!D74+MARZO!D74+ABRIL!D74+MAYO!D74+JUNIO!D74+JULIO!D74+AGOSTO!D74+SEPTIEMBRE!D74+OCTUBRE!D74+NOVIEMBRE!D74+DICIEMBRE!D74</f>
        <v>0</v>
      </c>
      <c r="E74" s="808">
        <f>+'ENERO '!E74+FEBRERO!E74+MARZO!E74+ABRIL!E74+MAYO!E74+JUNIO!E74+JULIO!E74+AGOSTO!E74+SEPTIEMBRE!E74+OCTUBRE!E74+NOVIEMBRE!E74+DICIEMBRE!E74</f>
        <v>0</v>
      </c>
      <c r="F74" s="808">
        <f>+'ENERO '!F74+FEBRERO!F74+MARZO!F74+ABRIL!F74+MAYO!F74+JUNIO!F74+JULIO!F74+AGOSTO!F74+SEPTIEMBRE!F74+OCTUBRE!F74+NOVIEMBRE!F74+DICIEMBRE!F74</f>
        <v>0</v>
      </c>
      <c r="G74" s="808">
        <f>+'ENERO '!G74+FEBRERO!G74+MARZO!G74+ABRIL!G74+MAYO!G74+JUNIO!G74+JULIO!G74+AGOSTO!G74+SEPTIEMBRE!G74+OCTUBRE!G74+NOVIEMBRE!G74+DICIEMBRE!G74</f>
        <v>0</v>
      </c>
      <c r="H74" s="808">
        <f>+'ENERO '!H74+FEBRERO!H74+MARZO!H74+ABRIL!H74+MAYO!H74+JUNIO!H74+JULIO!H74+AGOSTO!H74+SEPTIEMBRE!H74+OCTUBRE!H74+NOVIEMBRE!H74+DICIEMBRE!H74</f>
        <v>0</v>
      </c>
      <c r="I74" s="808">
        <f>+'ENERO '!I74+FEBRERO!I74+MARZO!I74+ABRIL!I74+MAYO!I74+JUNIO!I74+JULIO!I74+AGOSTO!I74+SEPTIEMBRE!I74+OCTUBRE!I74+NOVIEMBRE!I74+DICIEMBRE!I74</f>
        <v>0</v>
      </c>
      <c r="J74" s="808">
        <f>+'ENERO '!J74+FEBRERO!J74+MARZO!J74+ABRIL!J74+MAYO!J74+JUNIO!J74+JULIO!J74+AGOSTO!J74+SEPTIEMBRE!J74+OCTUBRE!J74+NOVIEMBRE!J74+DICIEMBRE!J74</f>
        <v>0</v>
      </c>
      <c r="K74" s="808">
        <f>+'ENERO '!K74+FEBRERO!K74+MARZO!K74+ABRIL!K74+MAYO!K74+JUNIO!K74+JULIO!K74+AGOSTO!K74+SEPTIEMBRE!K74+OCTUBRE!K74+NOVIEMBRE!K74+DICIEMBRE!K74</f>
        <v>0</v>
      </c>
      <c r="L74" s="808">
        <f>+'ENERO '!L74+FEBRERO!L74+MARZO!L74+ABRIL!L74+MAYO!L74+JUNIO!L74+JULIO!L74+AGOSTO!L74+SEPTIEMBRE!L74+OCTUBRE!L74+NOVIEMBRE!L74+DICIEMBRE!L74</f>
        <v>0</v>
      </c>
      <c r="M74" s="808">
        <f>+'ENERO '!M74+FEBRERO!M74+MARZO!M74+ABRIL!M74+MAYO!M74+JUNIO!M74+JULIO!M74+AGOSTO!M74+SEPTIEMBRE!M74+OCTUBRE!M74+NOVIEMBRE!M74+DICIEMBRE!M74</f>
        <v>0</v>
      </c>
      <c r="N74" s="808">
        <f>+'ENERO '!N74+FEBRERO!N74+MARZO!N74+ABRIL!N74+MAYO!N74+JUNIO!N74+JULIO!N74+AGOSTO!N74+SEPTIEMBRE!N74+OCTUBRE!N74+NOVIEMBRE!N74+DICIEMBRE!N74</f>
        <v>0</v>
      </c>
      <c r="O74" s="808">
        <f>+'ENERO '!O74+FEBRERO!O74+MARZO!O74+ABRIL!O74+MAYO!O74+JUNIO!O74+JULIO!O74+AGOSTO!O74+SEPTIEMBRE!O74+OCTUBRE!O74+NOVIEMBRE!O74+DICIEMBRE!O74</f>
        <v>0</v>
      </c>
      <c r="P74" s="808">
        <f>+'ENERO '!P74+FEBRERO!P74+MARZO!P74+ABRIL!P74+MAYO!P74+JUNIO!P74+JULIO!P74+AGOSTO!P74+SEPTIEMBRE!P74+OCTUBRE!P74+NOVIEMBRE!P74+DICIEMBRE!P74</f>
        <v>0</v>
      </c>
      <c r="Q74" s="808">
        <f>+'ENERO '!Q74+FEBRERO!Q74+MARZO!Q74+ABRIL!Q74+MAYO!Q74+JUNIO!Q74+JULIO!Q74+AGOSTO!Q74+SEPTIEMBRE!Q74+OCTUBRE!Q74+NOVIEMBRE!Q74+DICIEMBRE!Q74</f>
        <v>0</v>
      </c>
      <c r="R74" s="808">
        <f>+'ENERO '!R74+FEBRERO!R74+MARZO!R74+ABRIL!R74+MAYO!R74+JUNIO!R74+JULIO!R74+AGOSTO!R74+SEPTIEMBRE!R74+OCTUBRE!R74+NOVIEMBRE!R74+DICIEMBRE!R74</f>
        <v>0</v>
      </c>
      <c r="S74" s="808">
        <f>+'ENERO '!S74+FEBRERO!S74+MARZO!S74+ABRIL!S74+MAYO!S74+JUNIO!S74+JULIO!S74+AGOSTO!S74+SEPTIEMBRE!S74+OCTUBRE!S74+NOVIEMBRE!S74+DICIEMBRE!S74</f>
        <v>0</v>
      </c>
      <c r="T74" s="808">
        <f>+'ENERO '!T74+FEBRERO!T74+MARZO!T74+ABRIL!T74+MAYO!T74+JUNIO!T74+JULIO!T74+AGOSTO!T74+SEPTIEMBRE!T74+OCTUBRE!T74+NOVIEMBRE!T74+DICIEMBRE!T74</f>
        <v>0</v>
      </c>
      <c r="U74" s="808">
        <f>+'ENERO '!U74+FEBRERO!U74+MARZO!U74+ABRIL!U74+MAYO!U74+JUNIO!U74+JULIO!U74+AGOSTO!U74+SEPTIEMBRE!U74+OCTUBRE!U74+NOVIEMBRE!U74+DICIEMBRE!U74</f>
        <v>0</v>
      </c>
      <c r="V74" s="808">
        <f>+'ENERO '!V74+FEBRERO!V74+MARZO!V74+ABRIL!V74+MAYO!V74+JUNIO!V74+JULIO!V74+AGOSTO!V74+SEPTIEMBRE!V74+OCTUBRE!V74+NOVIEMBRE!V74+DICIEMBRE!V74</f>
        <v>0</v>
      </c>
      <c r="W74" s="808">
        <f>+'ENERO '!W74+FEBRERO!W74+MARZO!W74+ABRIL!W74+MAYO!W74+JUNIO!W74+JULIO!W74+AGOSTO!W74+SEPTIEMBRE!W74+OCTUBRE!W74+NOVIEMBRE!W74+DICIEMBRE!W74</f>
        <v>0</v>
      </c>
      <c r="X74" s="808">
        <f>+'ENERO '!X74+FEBRERO!X74+MARZO!X74+ABRIL!X74+MAYO!X74+JUNIO!X74+JULIO!X74+AGOSTO!X74+SEPTIEMBRE!X74+OCTUBRE!X74+NOVIEMBRE!X74+DICIEMBRE!X74</f>
        <v>0</v>
      </c>
      <c r="Y74" s="808">
        <f>+'ENERO '!Y74+FEBRERO!Y74+MARZO!Y74+ABRIL!Y74+MAYO!Y74+JUNIO!Y74+JULIO!Y74+AGOSTO!Y74+SEPTIEMBRE!Y74+OCTUBRE!Y74+NOVIEMBRE!Y74+DICIEMBRE!Y74</f>
        <v>0</v>
      </c>
      <c r="Z74" s="808">
        <f>+'ENERO '!Z74+FEBRERO!Z74+MARZO!Z74+ABRIL!Z74+MAYO!Z74+JUNIO!Z74+JULIO!Z74+AGOSTO!Z74+SEPTIEMBRE!Z74+OCTUBRE!Z74+NOVIEMBRE!Z74+DICIEMBRE!Z74</f>
        <v>0</v>
      </c>
      <c r="AA74" s="808">
        <f>+'ENERO '!AA74+FEBRERO!AA74+MARZO!AA74+ABRIL!AA74+MAYO!AA74+JUNIO!AA74+JULIO!AA74+AGOSTO!AA74+SEPTIEMBRE!AA74+OCTUBRE!AA74+NOVIEMBRE!AA74+DICIEMBRE!AA74</f>
        <v>0</v>
      </c>
      <c r="AB74" s="808">
        <f>+'ENERO '!AB74+FEBRERO!AB74+MARZO!AB74+ABRIL!AB74+MAYO!AB74+JUNIO!AB74+JULIO!AB74+AGOSTO!AB74+SEPTIEMBRE!AB74+OCTUBRE!AB74+NOVIEMBRE!AB74+DICIEMBRE!AB74</f>
        <v>0</v>
      </c>
      <c r="AC74" s="808">
        <f>+'ENERO '!AC74+FEBRERO!AC74+MARZO!AC74+ABRIL!AC74+MAYO!AC74+JUNIO!AC74+JULIO!AC74+AGOSTO!AC74+SEPTIEMBRE!AC74+OCTUBRE!AC74+NOVIEMBRE!AC74+DICIEMBRE!AC74</f>
        <v>0</v>
      </c>
      <c r="AD74" s="808">
        <f>+'ENERO '!AD74+FEBRERO!AD74+MARZO!AD74+ABRIL!AD74+MAYO!AD74+JUNIO!AD74+JULIO!AD74+AGOSTO!AD74+SEPTIEMBRE!AD74+OCTUBRE!AD74+NOVIEMBRE!AD74+DICIEMBRE!AD74</f>
        <v>0</v>
      </c>
      <c r="AE74" s="808">
        <f>+'ENERO '!AE74+FEBRERO!AE74+MARZO!AE74+ABRIL!AE74+MAYO!AE74+JUNIO!AE74+JULIO!AE74+AGOSTO!AE74+SEPTIEMBRE!AE74+OCTUBRE!AE74+NOVIEMBRE!AE74+DICIEMBRE!AE74</f>
        <v>0</v>
      </c>
      <c r="AF74" s="181" t="s">
        <v>78</v>
      </c>
      <c r="AG74" s="141"/>
      <c r="AH74" s="141"/>
      <c r="AI74" s="141"/>
      <c r="AJ74" s="141"/>
      <c r="AK74" s="141"/>
      <c r="AL74" s="142"/>
      <c r="AM74" s="142"/>
      <c r="AN74" s="142"/>
      <c r="AO74" s="142"/>
      <c r="AP74" s="141"/>
      <c r="AQ74" s="142"/>
      <c r="AR74" s="142"/>
      <c r="AS74" s="142"/>
      <c r="AT74" s="142"/>
      <c r="AU74" s="141"/>
      <c r="AV74" s="141"/>
      <c r="AW74" s="141"/>
      <c r="AX74" s="141"/>
      <c r="AY74" s="141"/>
      <c r="AZ74" s="141"/>
      <c r="BA74" s="182" t="s">
        <v>76</v>
      </c>
      <c r="BB74" s="182" t="s">
        <v>76</v>
      </c>
      <c r="BC74" s="182" t="s">
        <v>76</v>
      </c>
      <c r="BD74" s="188" t="s">
        <v>76</v>
      </c>
      <c r="BE74" s="188" t="s">
        <v>76</v>
      </c>
      <c r="BF74" s="188" t="s">
        <v>76</v>
      </c>
      <c r="BG74" s="188" t="s">
        <v>76</v>
      </c>
      <c r="BH74" s="188" t="s">
        <v>76</v>
      </c>
      <c r="BI74" s="188" t="s">
        <v>76</v>
      </c>
      <c r="BJ74" s="188" t="s">
        <v>76</v>
      </c>
      <c r="BK74" s="188" t="s">
        <v>76</v>
      </c>
      <c r="BL74" s="189">
        <v>0</v>
      </c>
      <c r="BM74" s="183">
        <v>0</v>
      </c>
      <c r="BN74" s="183">
        <v>0</v>
      </c>
      <c r="BO74" s="183">
        <v>0</v>
      </c>
      <c r="BP74" s="183">
        <v>0</v>
      </c>
      <c r="BQ74" s="183">
        <v>0</v>
      </c>
      <c r="BR74" s="183">
        <v>0</v>
      </c>
      <c r="BS74" s="183">
        <v>0</v>
      </c>
      <c r="BT74" s="183">
        <v>0</v>
      </c>
      <c r="BU74" s="183">
        <v>0</v>
      </c>
      <c r="BV74" s="183">
        <v>0</v>
      </c>
    </row>
    <row r="75" spans="1:74" x14ac:dyDescent="0.25">
      <c r="A75" s="940" t="s">
        <v>26</v>
      </c>
      <c r="B75" s="941"/>
      <c r="C75" s="808">
        <f>+'ENERO '!C75+FEBRERO!C75+MARZO!C75+ABRIL!C75+MAYO!C75+JUNIO!C75+JULIO!C75+AGOSTO!C75+SEPTIEMBRE!C75+OCTUBRE!C75+NOVIEMBRE!C75+DICIEMBRE!C75</f>
        <v>0</v>
      </c>
      <c r="D75" s="808">
        <f>+'ENERO '!D75+FEBRERO!D75+MARZO!D75+ABRIL!D75+MAYO!D75+JUNIO!D75+JULIO!D75+AGOSTO!D75+SEPTIEMBRE!D75+OCTUBRE!D75+NOVIEMBRE!D75+DICIEMBRE!D75</f>
        <v>0</v>
      </c>
      <c r="E75" s="808">
        <f>+'ENERO '!E75+FEBRERO!E75+MARZO!E75+ABRIL!E75+MAYO!E75+JUNIO!E75+JULIO!E75+AGOSTO!E75+SEPTIEMBRE!E75+OCTUBRE!E75+NOVIEMBRE!E75+DICIEMBRE!E75</f>
        <v>0</v>
      </c>
      <c r="F75" s="808">
        <f>+'ENERO '!F75+FEBRERO!F75+MARZO!F75+ABRIL!F75+MAYO!F75+JUNIO!F75+JULIO!F75+AGOSTO!F75+SEPTIEMBRE!F75+OCTUBRE!F75+NOVIEMBRE!F75+DICIEMBRE!F75</f>
        <v>0</v>
      </c>
      <c r="G75" s="808">
        <f>+'ENERO '!G75+FEBRERO!G75+MARZO!G75+ABRIL!G75+MAYO!G75+JUNIO!G75+JULIO!G75+AGOSTO!G75+SEPTIEMBRE!G75+OCTUBRE!G75+NOVIEMBRE!G75+DICIEMBRE!G75</f>
        <v>0</v>
      </c>
      <c r="H75" s="808">
        <f>+'ENERO '!H75+FEBRERO!H75+MARZO!H75+ABRIL!H75+MAYO!H75+JUNIO!H75+JULIO!H75+AGOSTO!H75+SEPTIEMBRE!H75+OCTUBRE!H75+NOVIEMBRE!H75+DICIEMBRE!H75</f>
        <v>0</v>
      </c>
      <c r="I75" s="808">
        <f>+'ENERO '!I75+FEBRERO!I75+MARZO!I75+ABRIL!I75+MAYO!I75+JUNIO!I75+JULIO!I75+AGOSTO!I75+SEPTIEMBRE!I75+OCTUBRE!I75+NOVIEMBRE!I75+DICIEMBRE!I75</f>
        <v>0</v>
      </c>
      <c r="J75" s="808">
        <f>+'ENERO '!J75+FEBRERO!J75+MARZO!J75+ABRIL!J75+MAYO!J75+JUNIO!J75+JULIO!J75+AGOSTO!J75+SEPTIEMBRE!J75+OCTUBRE!J75+NOVIEMBRE!J75+DICIEMBRE!J75</f>
        <v>0</v>
      </c>
      <c r="K75" s="808">
        <f>+'ENERO '!K75+FEBRERO!K75+MARZO!K75+ABRIL!K75+MAYO!K75+JUNIO!K75+JULIO!K75+AGOSTO!K75+SEPTIEMBRE!K75+OCTUBRE!K75+NOVIEMBRE!K75+DICIEMBRE!K75</f>
        <v>0</v>
      </c>
      <c r="L75" s="808">
        <f>+'ENERO '!L75+FEBRERO!L75+MARZO!L75+ABRIL!L75+MAYO!L75+JUNIO!L75+JULIO!L75+AGOSTO!L75+SEPTIEMBRE!L75+OCTUBRE!L75+NOVIEMBRE!L75+DICIEMBRE!L75</f>
        <v>0</v>
      </c>
      <c r="M75" s="808">
        <f>+'ENERO '!M75+FEBRERO!M75+MARZO!M75+ABRIL!M75+MAYO!M75+JUNIO!M75+JULIO!M75+AGOSTO!M75+SEPTIEMBRE!M75+OCTUBRE!M75+NOVIEMBRE!M75+DICIEMBRE!M75</f>
        <v>0</v>
      </c>
      <c r="N75" s="808">
        <f>+'ENERO '!N75+FEBRERO!N75+MARZO!N75+ABRIL!N75+MAYO!N75+JUNIO!N75+JULIO!N75+AGOSTO!N75+SEPTIEMBRE!N75+OCTUBRE!N75+NOVIEMBRE!N75+DICIEMBRE!N75</f>
        <v>0</v>
      </c>
      <c r="O75" s="808">
        <f>+'ENERO '!O75+FEBRERO!O75+MARZO!O75+ABRIL!O75+MAYO!O75+JUNIO!O75+JULIO!O75+AGOSTO!O75+SEPTIEMBRE!O75+OCTUBRE!O75+NOVIEMBRE!O75+DICIEMBRE!O75</f>
        <v>0</v>
      </c>
      <c r="P75" s="808">
        <f>+'ENERO '!P75+FEBRERO!P75+MARZO!P75+ABRIL!P75+MAYO!P75+JUNIO!P75+JULIO!P75+AGOSTO!P75+SEPTIEMBRE!P75+OCTUBRE!P75+NOVIEMBRE!P75+DICIEMBRE!P75</f>
        <v>0</v>
      </c>
      <c r="Q75" s="808">
        <f>+'ENERO '!Q75+FEBRERO!Q75+MARZO!Q75+ABRIL!Q75+MAYO!Q75+JUNIO!Q75+JULIO!Q75+AGOSTO!Q75+SEPTIEMBRE!Q75+OCTUBRE!Q75+NOVIEMBRE!Q75+DICIEMBRE!Q75</f>
        <v>0</v>
      </c>
      <c r="R75" s="808">
        <f>+'ENERO '!R75+FEBRERO!R75+MARZO!R75+ABRIL!R75+MAYO!R75+JUNIO!R75+JULIO!R75+AGOSTO!R75+SEPTIEMBRE!R75+OCTUBRE!R75+NOVIEMBRE!R75+DICIEMBRE!R75</f>
        <v>0</v>
      </c>
      <c r="S75" s="808">
        <f>+'ENERO '!S75+FEBRERO!S75+MARZO!S75+ABRIL!S75+MAYO!S75+JUNIO!S75+JULIO!S75+AGOSTO!S75+SEPTIEMBRE!S75+OCTUBRE!S75+NOVIEMBRE!S75+DICIEMBRE!S75</f>
        <v>0</v>
      </c>
      <c r="T75" s="808">
        <f>+'ENERO '!T75+FEBRERO!T75+MARZO!T75+ABRIL!T75+MAYO!T75+JUNIO!T75+JULIO!T75+AGOSTO!T75+SEPTIEMBRE!T75+OCTUBRE!T75+NOVIEMBRE!T75+DICIEMBRE!T75</f>
        <v>0</v>
      </c>
      <c r="U75" s="808">
        <f>+'ENERO '!U75+FEBRERO!U75+MARZO!U75+ABRIL!U75+MAYO!U75+JUNIO!U75+JULIO!U75+AGOSTO!U75+SEPTIEMBRE!U75+OCTUBRE!U75+NOVIEMBRE!U75+DICIEMBRE!U75</f>
        <v>0</v>
      </c>
      <c r="V75" s="808">
        <f>+'ENERO '!V75+FEBRERO!V75+MARZO!V75+ABRIL!V75+MAYO!V75+JUNIO!V75+JULIO!V75+AGOSTO!V75+SEPTIEMBRE!V75+OCTUBRE!V75+NOVIEMBRE!V75+DICIEMBRE!V75</f>
        <v>0</v>
      </c>
      <c r="W75" s="808">
        <f>+'ENERO '!W75+FEBRERO!W75+MARZO!W75+ABRIL!W75+MAYO!W75+JUNIO!W75+JULIO!W75+AGOSTO!W75+SEPTIEMBRE!W75+OCTUBRE!W75+NOVIEMBRE!W75+DICIEMBRE!W75</f>
        <v>0</v>
      </c>
      <c r="X75" s="808">
        <f>+'ENERO '!X75+FEBRERO!X75+MARZO!X75+ABRIL!X75+MAYO!X75+JUNIO!X75+JULIO!X75+AGOSTO!X75+SEPTIEMBRE!X75+OCTUBRE!X75+NOVIEMBRE!X75+DICIEMBRE!X75</f>
        <v>0</v>
      </c>
      <c r="Y75" s="808">
        <f>+'ENERO '!Y75+FEBRERO!Y75+MARZO!Y75+ABRIL!Y75+MAYO!Y75+JUNIO!Y75+JULIO!Y75+AGOSTO!Y75+SEPTIEMBRE!Y75+OCTUBRE!Y75+NOVIEMBRE!Y75+DICIEMBRE!Y75</f>
        <v>0</v>
      </c>
      <c r="Z75" s="808">
        <f>+'ENERO '!Z75+FEBRERO!Z75+MARZO!Z75+ABRIL!Z75+MAYO!Z75+JUNIO!Z75+JULIO!Z75+AGOSTO!Z75+SEPTIEMBRE!Z75+OCTUBRE!Z75+NOVIEMBRE!Z75+DICIEMBRE!Z75</f>
        <v>0</v>
      </c>
      <c r="AA75" s="808">
        <f>+'ENERO '!AA75+FEBRERO!AA75+MARZO!AA75+ABRIL!AA75+MAYO!AA75+JUNIO!AA75+JULIO!AA75+AGOSTO!AA75+SEPTIEMBRE!AA75+OCTUBRE!AA75+NOVIEMBRE!AA75+DICIEMBRE!AA75</f>
        <v>0</v>
      </c>
      <c r="AB75" s="808">
        <f>+'ENERO '!AB75+FEBRERO!AB75+MARZO!AB75+ABRIL!AB75+MAYO!AB75+JUNIO!AB75+JULIO!AB75+AGOSTO!AB75+SEPTIEMBRE!AB75+OCTUBRE!AB75+NOVIEMBRE!AB75+DICIEMBRE!AB75</f>
        <v>0</v>
      </c>
      <c r="AC75" s="808">
        <f>+'ENERO '!AC75+FEBRERO!AC75+MARZO!AC75+ABRIL!AC75+MAYO!AC75+JUNIO!AC75+JULIO!AC75+AGOSTO!AC75+SEPTIEMBRE!AC75+OCTUBRE!AC75+NOVIEMBRE!AC75+DICIEMBRE!AC75</f>
        <v>0</v>
      </c>
      <c r="AD75" s="808">
        <f>+'ENERO '!AD75+FEBRERO!AD75+MARZO!AD75+ABRIL!AD75+MAYO!AD75+JUNIO!AD75+JULIO!AD75+AGOSTO!AD75+SEPTIEMBRE!AD75+OCTUBRE!AD75+NOVIEMBRE!AD75+DICIEMBRE!AD75</f>
        <v>0</v>
      </c>
      <c r="AE75" s="808">
        <f>+'ENERO '!AE75+FEBRERO!AE75+MARZO!AE75+ABRIL!AE75+MAYO!AE75+JUNIO!AE75+JULIO!AE75+AGOSTO!AE75+SEPTIEMBRE!AE75+OCTUBRE!AE75+NOVIEMBRE!AE75+DICIEMBRE!AE75</f>
        <v>0</v>
      </c>
      <c r="AF75" s="181" t="s">
        <v>78</v>
      </c>
      <c r="AG75" s="141"/>
      <c r="AH75" s="141"/>
      <c r="AI75" s="141"/>
      <c r="AJ75" s="141"/>
      <c r="AK75" s="141"/>
      <c r="AL75" s="142"/>
      <c r="AM75" s="142"/>
      <c r="AN75" s="142"/>
      <c r="AO75" s="142"/>
      <c r="AP75" s="141"/>
      <c r="AQ75" s="142"/>
      <c r="AR75" s="142"/>
      <c r="AS75" s="142"/>
      <c r="AT75" s="142"/>
      <c r="AU75" s="141"/>
      <c r="AV75" s="141"/>
      <c r="AW75" s="141"/>
      <c r="AX75" s="141"/>
      <c r="AY75" s="141"/>
      <c r="AZ75" s="141"/>
      <c r="BA75" s="182" t="s">
        <v>76</v>
      </c>
      <c r="BB75" s="182" t="s">
        <v>76</v>
      </c>
      <c r="BC75" s="182" t="s">
        <v>76</v>
      </c>
      <c r="BD75" s="188" t="s">
        <v>76</v>
      </c>
      <c r="BE75" s="188" t="s">
        <v>76</v>
      </c>
      <c r="BF75" s="188" t="s">
        <v>76</v>
      </c>
      <c r="BG75" s="188" t="s">
        <v>76</v>
      </c>
      <c r="BH75" s="188" t="s">
        <v>76</v>
      </c>
      <c r="BI75" s="188" t="s">
        <v>76</v>
      </c>
      <c r="BJ75" s="188" t="s">
        <v>76</v>
      </c>
      <c r="BK75" s="188" t="s">
        <v>76</v>
      </c>
      <c r="BL75" s="189">
        <v>0</v>
      </c>
      <c r="BM75" s="183">
        <v>0</v>
      </c>
      <c r="BN75" s="183">
        <v>0</v>
      </c>
      <c r="BO75" s="183">
        <v>0</v>
      </c>
      <c r="BP75" s="183">
        <v>0</v>
      </c>
      <c r="BQ75" s="183">
        <v>0</v>
      </c>
      <c r="BR75" s="183">
        <v>0</v>
      </c>
      <c r="BS75" s="183">
        <v>0</v>
      </c>
      <c r="BT75" s="183">
        <v>0</v>
      </c>
      <c r="BU75" s="183">
        <v>0</v>
      </c>
      <c r="BV75" s="183">
        <v>0</v>
      </c>
    </row>
    <row r="76" spans="1:74" x14ac:dyDescent="0.25">
      <c r="A76" s="952" t="s">
        <v>63</v>
      </c>
      <c r="B76" s="953"/>
      <c r="C76" s="808">
        <f>+'ENERO '!C76+FEBRERO!C76+MARZO!C76+ABRIL!C76+MAYO!C76+JUNIO!C76+JULIO!C76+AGOSTO!C76+SEPTIEMBRE!C76+OCTUBRE!C76+NOVIEMBRE!C76+DICIEMBRE!C76</f>
        <v>0</v>
      </c>
      <c r="D76" s="808">
        <f>+'ENERO '!D76+FEBRERO!D76+MARZO!D76+ABRIL!D76+MAYO!D76+JUNIO!D76+JULIO!D76+AGOSTO!D76+SEPTIEMBRE!D76+OCTUBRE!D76+NOVIEMBRE!D76+DICIEMBRE!D76</f>
        <v>0</v>
      </c>
      <c r="E76" s="808">
        <f>+'ENERO '!E76+FEBRERO!E76+MARZO!E76+ABRIL!E76+MAYO!E76+JUNIO!E76+JULIO!E76+AGOSTO!E76+SEPTIEMBRE!E76+OCTUBRE!E76+NOVIEMBRE!E76+DICIEMBRE!E76</f>
        <v>0</v>
      </c>
      <c r="F76" s="808">
        <f>+'ENERO '!F76+FEBRERO!F76+MARZO!F76+ABRIL!F76+MAYO!F76+JUNIO!F76+JULIO!F76+AGOSTO!F76+SEPTIEMBRE!F76+OCTUBRE!F76+NOVIEMBRE!F76+DICIEMBRE!F76</f>
        <v>0</v>
      </c>
      <c r="G76" s="808">
        <f>+'ENERO '!G76+FEBRERO!G76+MARZO!G76+ABRIL!G76+MAYO!G76+JUNIO!G76+JULIO!G76+AGOSTO!G76+SEPTIEMBRE!G76+OCTUBRE!G76+NOVIEMBRE!G76+DICIEMBRE!G76</f>
        <v>0</v>
      </c>
      <c r="H76" s="808">
        <f>+'ENERO '!H76+FEBRERO!H76+MARZO!H76+ABRIL!H76+MAYO!H76+JUNIO!H76+JULIO!H76+AGOSTO!H76+SEPTIEMBRE!H76+OCTUBRE!H76+NOVIEMBRE!H76+DICIEMBRE!H76</f>
        <v>0</v>
      </c>
      <c r="I76" s="808">
        <f>+'ENERO '!I76+FEBRERO!I76+MARZO!I76+ABRIL!I76+MAYO!I76+JUNIO!I76+JULIO!I76+AGOSTO!I76+SEPTIEMBRE!I76+OCTUBRE!I76+NOVIEMBRE!I76+DICIEMBRE!I76</f>
        <v>0</v>
      </c>
      <c r="J76" s="808">
        <f>+'ENERO '!J76+FEBRERO!J76+MARZO!J76+ABRIL!J76+MAYO!J76+JUNIO!J76+JULIO!J76+AGOSTO!J76+SEPTIEMBRE!J76+OCTUBRE!J76+NOVIEMBRE!J76+DICIEMBRE!J76</f>
        <v>0</v>
      </c>
      <c r="K76" s="808">
        <f>+'ENERO '!K76+FEBRERO!K76+MARZO!K76+ABRIL!K76+MAYO!K76+JUNIO!K76+JULIO!K76+AGOSTO!K76+SEPTIEMBRE!K76+OCTUBRE!K76+NOVIEMBRE!K76+DICIEMBRE!K76</f>
        <v>0</v>
      </c>
      <c r="L76" s="808">
        <f>+'ENERO '!L76+FEBRERO!L76+MARZO!L76+ABRIL!L76+MAYO!L76+JUNIO!L76+JULIO!L76+AGOSTO!L76+SEPTIEMBRE!L76+OCTUBRE!L76+NOVIEMBRE!L76+DICIEMBRE!L76</f>
        <v>0</v>
      </c>
      <c r="M76" s="808">
        <f>+'ENERO '!M76+FEBRERO!M76+MARZO!M76+ABRIL!M76+MAYO!M76+JUNIO!M76+JULIO!M76+AGOSTO!M76+SEPTIEMBRE!M76+OCTUBRE!M76+NOVIEMBRE!M76+DICIEMBRE!M76</f>
        <v>0</v>
      </c>
      <c r="N76" s="808">
        <f>+'ENERO '!N76+FEBRERO!N76+MARZO!N76+ABRIL!N76+MAYO!N76+JUNIO!N76+JULIO!N76+AGOSTO!N76+SEPTIEMBRE!N76+OCTUBRE!N76+NOVIEMBRE!N76+DICIEMBRE!N76</f>
        <v>0</v>
      </c>
      <c r="O76" s="808">
        <f>+'ENERO '!O76+FEBRERO!O76+MARZO!O76+ABRIL!O76+MAYO!O76+JUNIO!O76+JULIO!O76+AGOSTO!O76+SEPTIEMBRE!O76+OCTUBRE!O76+NOVIEMBRE!O76+DICIEMBRE!O76</f>
        <v>0</v>
      </c>
      <c r="P76" s="808">
        <f>+'ENERO '!P76+FEBRERO!P76+MARZO!P76+ABRIL!P76+MAYO!P76+JUNIO!P76+JULIO!P76+AGOSTO!P76+SEPTIEMBRE!P76+OCTUBRE!P76+NOVIEMBRE!P76+DICIEMBRE!P76</f>
        <v>0</v>
      </c>
      <c r="Q76" s="808">
        <f>+'ENERO '!Q76+FEBRERO!Q76+MARZO!Q76+ABRIL!Q76+MAYO!Q76+JUNIO!Q76+JULIO!Q76+AGOSTO!Q76+SEPTIEMBRE!Q76+OCTUBRE!Q76+NOVIEMBRE!Q76+DICIEMBRE!Q76</f>
        <v>0</v>
      </c>
      <c r="R76" s="808">
        <f>+'ENERO '!R76+FEBRERO!R76+MARZO!R76+ABRIL!R76+MAYO!R76+JUNIO!R76+JULIO!R76+AGOSTO!R76+SEPTIEMBRE!R76+OCTUBRE!R76+NOVIEMBRE!R76+DICIEMBRE!R76</f>
        <v>0</v>
      </c>
      <c r="S76" s="808">
        <f>+'ENERO '!S76+FEBRERO!S76+MARZO!S76+ABRIL!S76+MAYO!S76+JUNIO!S76+JULIO!S76+AGOSTO!S76+SEPTIEMBRE!S76+OCTUBRE!S76+NOVIEMBRE!S76+DICIEMBRE!S76</f>
        <v>0</v>
      </c>
      <c r="T76" s="808">
        <f>+'ENERO '!T76+FEBRERO!T76+MARZO!T76+ABRIL!T76+MAYO!T76+JUNIO!T76+JULIO!T76+AGOSTO!T76+SEPTIEMBRE!T76+OCTUBRE!T76+NOVIEMBRE!T76+DICIEMBRE!T76</f>
        <v>0</v>
      </c>
      <c r="U76" s="808">
        <f>+'ENERO '!U76+FEBRERO!U76+MARZO!U76+ABRIL!U76+MAYO!U76+JUNIO!U76+JULIO!U76+AGOSTO!U76+SEPTIEMBRE!U76+OCTUBRE!U76+NOVIEMBRE!U76+DICIEMBRE!U76</f>
        <v>0</v>
      </c>
      <c r="V76" s="808">
        <f>+'ENERO '!V76+FEBRERO!V76+MARZO!V76+ABRIL!V76+MAYO!V76+JUNIO!V76+JULIO!V76+AGOSTO!V76+SEPTIEMBRE!V76+OCTUBRE!V76+NOVIEMBRE!V76+DICIEMBRE!V76</f>
        <v>0</v>
      </c>
      <c r="W76" s="808">
        <f>+'ENERO '!W76+FEBRERO!W76+MARZO!W76+ABRIL!W76+MAYO!W76+JUNIO!W76+JULIO!W76+AGOSTO!W76+SEPTIEMBRE!W76+OCTUBRE!W76+NOVIEMBRE!W76+DICIEMBRE!W76</f>
        <v>0</v>
      </c>
      <c r="X76" s="808">
        <f>+'ENERO '!X76+FEBRERO!X76+MARZO!X76+ABRIL!X76+MAYO!X76+JUNIO!X76+JULIO!X76+AGOSTO!X76+SEPTIEMBRE!X76+OCTUBRE!X76+NOVIEMBRE!X76+DICIEMBRE!X76</f>
        <v>0</v>
      </c>
      <c r="Y76" s="808">
        <f>+'ENERO '!Y76+FEBRERO!Y76+MARZO!Y76+ABRIL!Y76+MAYO!Y76+JUNIO!Y76+JULIO!Y76+AGOSTO!Y76+SEPTIEMBRE!Y76+OCTUBRE!Y76+NOVIEMBRE!Y76+DICIEMBRE!Y76</f>
        <v>0</v>
      </c>
      <c r="Z76" s="808">
        <f>+'ENERO '!Z76+FEBRERO!Z76+MARZO!Z76+ABRIL!Z76+MAYO!Z76+JUNIO!Z76+JULIO!Z76+AGOSTO!Z76+SEPTIEMBRE!Z76+OCTUBRE!Z76+NOVIEMBRE!Z76+DICIEMBRE!Z76</f>
        <v>0</v>
      </c>
      <c r="AA76" s="808">
        <f>+'ENERO '!AA76+FEBRERO!AA76+MARZO!AA76+ABRIL!AA76+MAYO!AA76+JUNIO!AA76+JULIO!AA76+AGOSTO!AA76+SEPTIEMBRE!AA76+OCTUBRE!AA76+NOVIEMBRE!AA76+DICIEMBRE!AA76</f>
        <v>0</v>
      </c>
      <c r="AB76" s="808">
        <f>+'ENERO '!AB76+FEBRERO!AB76+MARZO!AB76+ABRIL!AB76+MAYO!AB76+JUNIO!AB76+JULIO!AB76+AGOSTO!AB76+SEPTIEMBRE!AB76+OCTUBRE!AB76+NOVIEMBRE!AB76+DICIEMBRE!AB76</f>
        <v>0</v>
      </c>
      <c r="AC76" s="808">
        <f>+'ENERO '!AC76+FEBRERO!AC76+MARZO!AC76+ABRIL!AC76+MAYO!AC76+JUNIO!AC76+JULIO!AC76+AGOSTO!AC76+SEPTIEMBRE!AC76+OCTUBRE!AC76+NOVIEMBRE!AC76+DICIEMBRE!AC76</f>
        <v>0</v>
      </c>
      <c r="AD76" s="808">
        <f>+'ENERO '!AD76+FEBRERO!AD76+MARZO!AD76+ABRIL!AD76+MAYO!AD76+JUNIO!AD76+JULIO!AD76+AGOSTO!AD76+SEPTIEMBRE!AD76+OCTUBRE!AD76+NOVIEMBRE!AD76+DICIEMBRE!AD76</f>
        <v>0</v>
      </c>
      <c r="AE76" s="808">
        <f>+'ENERO '!AE76+FEBRERO!AE76+MARZO!AE76+ABRIL!AE76+MAYO!AE76+JUNIO!AE76+JULIO!AE76+AGOSTO!AE76+SEPTIEMBRE!AE76+OCTUBRE!AE76+NOVIEMBRE!AE76+DICIEMBRE!AE76</f>
        <v>0</v>
      </c>
      <c r="AF76" s="181" t="s">
        <v>78</v>
      </c>
      <c r="AG76" s="141"/>
      <c r="AH76" s="141"/>
      <c r="AI76" s="141"/>
      <c r="AJ76" s="141"/>
      <c r="AK76" s="141"/>
      <c r="AL76" s="142"/>
      <c r="AM76" s="142"/>
      <c r="AN76" s="142"/>
      <c r="AO76" s="142"/>
      <c r="AP76" s="141"/>
      <c r="AQ76" s="142"/>
      <c r="AR76" s="142"/>
      <c r="AS76" s="142"/>
      <c r="AT76" s="142"/>
      <c r="AU76" s="141"/>
      <c r="AV76" s="141"/>
      <c r="AW76" s="141"/>
      <c r="AX76" s="141"/>
      <c r="AY76" s="141"/>
      <c r="AZ76" s="141"/>
      <c r="BA76" s="182" t="s">
        <v>76</v>
      </c>
      <c r="BB76" s="182" t="s">
        <v>76</v>
      </c>
      <c r="BC76" s="182" t="s">
        <v>76</v>
      </c>
      <c r="BD76" s="188" t="s">
        <v>76</v>
      </c>
      <c r="BE76" s="188" t="s">
        <v>76</v>
      </c>
      <c r="BF76" s="188" t="s">
        <v>76</v>
      </c>
      <c r="BG76" s="188" t="s">
        <v>76</v>
      </c>
      <c r="BH76" s="188" t="s">
        <v>76</v>
      </c>
      <c r="BI76" s="188" t="s">
        <v>76</v>
      </c>
      <c r="BJ76" s="188" t="s">
        <v>76</v>
      </c>
      <c r="BK76" s="188" t="s">
        <v>76</v>
      </c>
      <c r="BL76" s="189">
        <v>0</v>
      </c>
      <c r="BM76" s="183">
        <v>0</v>
      </c>
      <c r="BN76" s="183">
        <v>0</v>
      </c>
      <c r="BO76" s="183">
        <v>0</v>
      </c>
      <c r="BP76" s="183">
        <v>0</v>
      </c>
      <c r="BQ76" s="183">
        <v>0</v>
      </c>
      <c r="BR76" s="183">
        <v>0</v>
      </c>
      <c r="BS76" s="183">
        <v>0</v>
      </c>
      <c r="BT76" s="183">
        <v>0</v>
      </c>
      <c r="BU76" s="183">
        <v>0</v>
      </c>
      <c r="BV76" s="183">
        <v>0</v>
      </c>
    </row>
    <row r="77" spans="1:74" ht="21" x14ac:dyDescent="0.25">
      <c r="A77" s="933" t="s">
        <v>27</v>
      </c>
      <c r="B77" s="178" t="s">
        <v>42</v>
      </c>
      <c r="C77" s="808">
        <f>+'ENERO '!C77+FEBRERO!C77+MARZO!C77+ABRIL!C77+MAYO!C77+JUNIO!C77+JULIO!C77+AGOSTO!C77+SEPTIEMBRE!C77+OCTUBRE!C77+NOVIEMBRE!C77+DICIEMBRE!C77</f>
        <v>0</v>
      </c>
      <c r="D77" s="808">
        <f>+'ENERO '!D77+FEBRERO!D77+MARZO!D77+ABRIL!D77+MAYO!D77+JUNIO!D77+JULIO!D77+AGOSTO!D77+SEPTIEMBRE!D77+OCTUBRE!D77+NOVIEMBRE!D77+DICIEMBRE!D77</f>
        <v>0</v>
      </c>
      <c r="E77" s="808">
        <f>+'ENERO '!E77+FEBRERO!E77+MARZO!E77+ABRIL!E77+MAYO!E77+JUNIO!E77+JULIO!E77+AGOSTO!E77+SEPTIEMBRE!E77+OCTUBRE!E77+NOVIEMBRE!E77+DICIEMBRE!E77</f>
        <v>0</v>
      </c>
      <c r="F77" s="808">
        <f>+'ENERO '!F77+FEBRERO!F77+MARZO!F77+ABRIL!F77+MAYO!F77+JUNIO!F77+JULIO!F77+AGOSTO!F77+SEPTIEMBRE!F77+OCTUBRE!F77+NOVIEMBRE!F77+DICIEMBRE!F77</f>
        <v>0</v>
      </c>
      <c r="G77" s="808">
        <f>+'ENERO '!G77+FEBRERO!G77+MARZO!G77+ABRIL!G77+MAYO!G77+JUNIO!G77+JULIO!G77+AGOSTO!G77+SEPTIEMBRE!G77+OCTUBRE!G77+NOVIEMBRE!G77+DICIEMBRE!G77</f>
        <v>0</v>
      </c>
      <c r="H77" s="808">
        <f>+'ENERO '!H77+FEBRERO!H77+MARZO!H77+ABRIL!H77+MAYO!H77+JUNIO!H77+JULIO!H77+AGOSTO!H77+SEPTIEMBRE!H77+OCTUBRE!H77+NOVIEMBRE!H77+DICIEMBRE!H77</f>
        <v>0</v>
      </c>
      <c r="I77" s="808">
        <f>+'ENERO '!I77+FEBRERO!I77+MARZO!I77+ABRIL!I77+MAYO!I77+JUNIO!I77+JULIO!I77+AGOSTO!I77+SEPTIEMBRE!I77+OCTUBRE!I77+NOVIEMBRE!I77+DICIEMBRE!I77</f>
        <v>0</v>
      </c>
      <c r="J77" s="808">
        <f>+'ENERO '!J77+FEBRERO!J77+MARZO!J77+ABRIL!J77+MAYO!J77+JUNIO!J77+JULIO!J77+AGOSTO!J77+SEPTIEMBRE!J77+OCTUBRE!J77+NOVIEMBRE!J77+DICIEMBRE!J77</f>
        <v>0</v>
      </c>
      <c r="K77" s="808">
        <f>+'ENERO '!K77+FEBRERO!K77+MARZO!K77+ABRIL!K77+MAYO!K77+JUNIO!K77+JULIO!K77+AGOSTO!K77+SEPTIEMBRE!K77+OCTUBRE!K77+NOVIEMBRE!K77+DICIEMBRE!K77</f>
        <v>0</v>
      </c>
      <c r="L77" s="808">
        <f>+'ENERO '!L77+FEBRERO!L77+MARZO!L77+ABRIL!L77+MAYO!L77+JUNIO!L77+JULIO!L77+AGOSTO!L77+SEPTIEMBRE!L77+OCTUBRE!L77+NOVIEMBRE!L77+DICIEMBRE!L77</f>
        <v>0</v>
      </c>
      <c r="M77" s="808">
        <f>+'ENERO '!M77+FEBRERO!M77+MARZO!M77+ABRIL!M77+MAYO!M77+JUNIO!M77+JULIO!M77+AGOSTO!M77+SEPTIEMBRE!M77+OCTUBRE!M77+NOVIEMBRE!M77+DICIEMBRE!M77</f>
        <v>0</v>
      </c>
      <c r="N77" s="808">
        <f>+'ENERO '!N77+FEBRERO!N77+MARZO!N77+ABRIL!N77+MAYO!N77+JUNIO!N77+JULIO!N77+AGOSTO!N77+SEPTIEMBRE!N77+OCTUBRE!N77+NOVIEMBRE!N77+DICIEMBRE!N77</f>
        <v>0</v>
      </c>
      <c r="O77" s="808">
        <f>+'ENERO '!O77+FEBRERO!O77+MARZO!O77+ABRIL!O77+MAYO!O77+JUNIO!O77+JULIO!O77+AGOSTO!O77+SEPTIEMBRE!O77+OCTUBRE!O77+NOVIEMBRE!O77+DICIEMBRE!O77</f>
        <v>0</v>
      </c>
      <c r="P77" s="808">
        <f>+'ENERO '!P77+FEBRERO!P77+MARZO!P77+ABRIL!P77+MAYO!P77+JUNIO!P77+JULIO!P77+AGOSTO!P77+SEPTIEMBRE!P77+OCTUBRE!P77+NOVIEMBRE!P77+DICIEMBRE!P77</f>
        <v>0</v>
      </c>
      <c r="Q77" s="808">
        <f>+'ENERO '!Q77+FEBRERO!Q77+MARZO!Q77+ABRIL!Q77+MAYO!Q77+JUNIO!Q77+JULIO!Q77+AGOSTO!Q77+SEPTIEMBRE!Q77+OCTUBRE!Q77+NOVIEMBRE!Q77+DICIEMBRE!Q77</f>
        <v>0</v>
      </c>
      <c r="R77" s="808">
        <f>+'ENERO '!R77+FEBRERO!R77+MARZO!R77+ABRIL!R77+MAYO!R77+JUNIO!R77+JULIO!R77+AGOSTO!R77+SEPTIEMBRE!R77+OCTUBRE!R77+NOVIEMBRE!R77+DICIEMBRE!R77</f>
        <v>0</v>
      </c>
      <c r="S77" s="808">
        <f>+'ENERO '!S77+FEBRERO!S77+MARZO!S77+ABRIL!S77+MAYO!S77+JUNIO!S77+JULIO!S77+AGOSTO!S77+SEPTIEMBRE!S77+OCTUBRE!S77+NOVIEMBRE!S77+DICIEMBRE!S77</f>
        <v>0</v>
      </c>
      <c r="T77" s="808">
        <f>+'ENERO '!T77+FEBRERO!T77+MARZO!T77+ABRIL!T77+MAYO!T77+JUNIO!T77+JULIO!T77+AGOSTO!T77+SEPTIEMBRE!T77+OCTUBRE!T77+NOVIEMBRE!T77+DICIEMBRE!T77</f>
        <v>0</v>
      </c>
      <c r="U77" s="808">
        <f>+'ENERO '!U77+FEBRERO!U77+MARZO!U77+ABRIL!U77+MAYO!U77+JUNIO!U77+JULIO!U77+AGOSTO!U77+SEPTIEMBRE!U77+OCTUBRE!U77+NOVIEMBRE!U77+DICIEMBRE!U77</f>
        <v>0</v>
      </c>
      <c r="V77" s="808">
        <f>+'ENERO '!V77+FEBRERO!V77+MARZO!V77+ABRIL!V77+MAYO!V77+JUNIO!V77+JULIO!V77+AGOSTO!V77+SEPTIEMBRE!V77+OCTUBRE!V77+NOVIEMBRE!V77+DICIEMBRE!V77</f>
        <v>0</v>
      </c>
      <c r="W77" s="808">
        <f>+'ENERO '!W77+FEBRERO!W77+MARZO!W77+ABRIL!W77+MAYO!W77+JUNIO!W77+JULIO!W77+AGOSTO!W77+SEPTIEMBRE!W77+OCTUBRE!W77+NOVIEMBRE!W77+DICIEMBRE!W77</f>
        <v>0</v>
      </c>
      <c r="X77" s="808">
        <f>+'ENERO '!X77+FEBRERO!X77+MARZO!X77+ABRIL!X77+MAYO!X77+JUNIO!X77+JULIO!X77+AGOSTO!X77+SEPTIEMBRE!X77+OCTUBRE!X77+NOVIEMBRE!X77+DICIEMBRE!X77</f>
        <v>0</v>
      </c>
      <c r="Y77" s="808">
        <f>+'ENERO '!Y77+FEBRERO!Y77+MARZO!Y77+ABRIL!Y77+MAYO!Y77+JUNIO!Y77+JULIO!Y77+AGOSTO!Y77+SEPTIEMBRE!Y77+OCTUBRE!Y77+NOVIEMBRE!Y77+DICIEMBRE!Y77</f>
        <v>0</v>
      </c>
      <c r="Z77" s="808">
        <f>+'ENERO '!Z77+FEBRERO!Z77+MARZO!Z77+ABRIL!Z77+MAYO!Z77+JUNIO!Z77+JULIO!Z77+AGOSTO!Z77+SEPTIEMBRE!Z77+OCTUBRE!Z77+NOVIEMBRE!Z77+DICIEMBRE!Z77</f>
        <v>0</v>
      </c>
      <c r="AA77" s="808">
        <f>+'ENERO '!AA77+FEBRERO!AA77+MARZO!AA77+ABRIL!AA77+MAYO!AA77+JUNIO!AA77+JULIO!AA77+AGOSTO!AA77+SEPTIEMBRE!AA77+OCTUBRE!AA77+NOVIEMBRE!AA77+DICIEMBRE!AA77</f>
        <v>0</v>
      </c>
      <c r="AB77" s="808">
        <f>+'ENERO '!AB77+FEBRERO!AB77+MARZO!AB77+ABRIL!AB77+MAYO!AB77+JUNIO!AB77+JULIO!AB77+AGOSTO!AB77+SEPTIEMBRE!AB77+OCTUBRE!AB77+NOVIEMBRE!AB77+DICIEMBRE!AB77</f>
        <v>0</v>
      </c>
      <c r="AC77" s="808">
        <f>+'ENERO '!AC77+FEBRERO!AC77+MARZO!AC77+ABRIL!AC77+MAYO!AC77+JUNIO!AC77+JULIO!AC77+AGOSTO!AC77+SEPTIEMBRE!AC77+OCTUBRE!AC77+NOVIEMBRE!AC77+DICIEMBRE!AC77</f>
        <v>0</v>
      </c>
      <c r="AD77" s="808">
        <f>+'ENERO '!AD77+FEBRERO!AD77+MARZO!AD77+ABRIL!AD77+MAYO!AD77+JUNIO!AD77+JULIO!AD77+AGOSTO!AD77+SEPTIEMBRE!AD77+OCTUBRE!AD77+NOVIEMBRE!AD77+DICIEMBRE!AD77</f>
        <v>0</v>
      </c>
      <c r="AE77" s="808">
        <f>+'ENERO '!AE77+FEBRERO!AE77+MARZO!AE77+ABRIL!AE77+MAYO!AE77+JUNIO!AE77+JULIO!AE77+AGOSTO!AE77+SEPTIEMBRE!AE77+OCTUBRE!AE77+NOVIEMBRE!AE77+DICIEMBRE!AE77</f>
        <v>0</v>
      </c>
      <c r="AF77" s="181" t="s">
        <v>78</v>
      </c>
      <c r="AG77" s="141"/>
      <c r="AH77" s="141"/>
      <c r="AI77" s="141"/>
      <c r="AJ77" s="141"/>
      <c r="AK77" s="141"/>
      <c r="AL77" s="142"/>
      <c r="AM77" s="142"/>
      <c r="AN77" s="142"/>
      <c r="AO77" s="142"/>
      <c r="AP77" s="141"/>
      <c r="AQ77" s="142"/>
      <c r="AR77" s="142"/>
      <c r="AS77" s="142"/>
      <c r="AT77" s="142"/>
      <c r="AU77" s="141"/>
      <c r="AV77" s="141"/>
      <c r="AW77" s="141"/>
      <c r="AX77" s="141"/>
      <c r="AY77" s="141"/>
      <c r="AZ77" s="141"/>
      <c r="BA77" s="182" t="s">
        <v>76</v>
      </c>
      <c r="BB77" s="182" t="s">
        <v>76</v>
      </c>
      <c r="BC77" s="182" t="s">
        <v>76</v>
      </c>
      <c r="BD77" s="188" t="s">
        <v>76</v>
      </c>
      <c r="BE77" s="188" t="s">
        <v>76</v>
      </c>
      <c r="BF77" s="188" t="s">
        <v>76</v>
      </c>
      <c r="BG77" s="188" t="s">
        <v>76</v>
      </c>
      <c r="BH77" s="188" t="s">
        <v>76</v>
      </c>
      <c r="BI77" s="188" t="s">
        <v>76</v>
      </c>
      <c r="BJ77" s="188" t="s">
        <v>76</v>
      </c>
      <c r="BK77" s="188" t="s">
        <v>76</v>
      </c>
      <c r="BL77" s="189">
        <v>0</v>
      </c>
      <c r="BM77" s="183">
        <v>0</v>
      </c>
      <c r="BN77" s="183">
        <v>0</v>
      </c>
      <c r="BO77" s="183">
        <v>0</v>
      </c>
      <c r="BP77" s="183">
        <v>0</v>
      </c>
      <c r="BQ77" s="183">
        <v>0</v>
      </c>
      <c r="BR77" s="183">
        <v>0</v>
      </c>
      <c r="BS77" s="183">
        <v>0</v>
      </c>
      <c r="BT77" s="183">
        <v>0</v>
      </c>
      <c r="BU77" s="183">
        <v>0</v>
      </c>
      <c r="BV77" s="183">
        <v>0</v>
      </c>
    </row>
    <row r="78" spans="1:74" ht="21" x14ac:dyDescent="0.25">
      <c r="A78" s="933"/>
      <c r="B78" s="178" t="s">
        <v>43</v>
      </c>
      <c r="C78" s="808">
        <f>+'ENERO '!C78+FEBRERO!C78+MARZO!C78+ABRIL!C78+MAYO!C78+JUNIO!C78+JULIO!C78+AGOSTO!C78+SEPTIEMBRE!C78+OCTUBRE!C78+NOVIEMBRE!C78+DICIEMBRE!C78</f>
        <v>0</v>
      </c>
      <c r="D78" s="808">
        <f>+'ENERO '!D78+FEBRERO!D78+MARZO!D78+ABRIL!D78+MAYO!D78+JUNIO!D78+JULIO!D78+AGOSTO!D78+SEPTIEMBRE!D78+OCTUBRE!D78+NOVIEMBRE!D78+DICIEMBRE!D78</f>
        <v>0</v>
      </c>
      <c r="E78" s="808">
        <f>+'ENERO '!E78+FEBRERO!E78+MARZO!E78+ABRIL!E78+MAYO!E78+JUNIO!E78+JULIO!E78+AGOSTO!E78+SEPTIEMBRE!E78+OCTUBRE!E78+NOVIEMBRE!E78+DICIEMBRE!E78</f>
        <v>0</v>
      </c>
      <c r="F78" s="808">
        <f>+'ENERO '!F78+FEBRERO!F78+MARZO!F78+ABRIL!F78+MAYO!F78+JUNIO!F78+JULIO!F78+AGOSTO!F78+SEPTIEMBRE!F78+OCTUBRE!F78+NOVIEMBRE!F78+DICIEMBRE!F78</f>
        <v>0</v>
      </c>
      <c r="G78" s="808">
        <f>+'ENERO '!G78+FEBRERO!G78+MARZO!G78+ABRIL!G78+MAYO!G78+JUNIO!G78+JULIO!G78+AGOSTO!G78+SEPTIEMBRE!G78+OCTUBRE!G78+NOVIEMBRE!G78+DICIEMBRE!G78</f>
        <v>0</v>
      </c>
      <c r="H78" s="808">
        <f>+'ENERO '!H78+FEBRERO!H78+MARZO!H78+ABRIL!H78+MAYO!H78+JUNIO!H78+JULIO!H78+AGOSTO!H78+SEPTIEMBRE!H78+OCTUBRE!H78+NOVIEMBRE!H78+DICIEMBRE!H78</f>
        <v>0</v>
      </c>
      <c r="I78" s="808">
        <f>+'ENERO '!I78+FEBRERO!I78+MARZO!I78+ABRIL!I78+MAYO!I78+JUNIO!I78+JULIO!I78+AGOSTO!I78+SEPTIEMBRE!I78+OCTUBRE!I78+NOVIEMBRE!I78+DICIEMBRE!I78</f>
        <v>0</v>
      </c>
      <c r="J78" s="808">
        <f>+'ENERO '!J78+FEBRERO!J78+MARZO!J78+ABRIL!J78+MAYO!J78+JUNIO!J78+JULIO!J78+AGOSTO!J78+SEPTIEMBRE!J78+OCTUBRE!J78+NOVIEMBRE!J78+DICIEMBRE!J78</f>
        <v>0</v>
      </c>
      <c r="K78" s="808">
        <f>+'ENERO '!K78+FEBRERO!K78+MARZO!K78+ABRIL!K78+MAYO!K78+JUNIO!K78+JULIO!K78+AGOSTO!K78+SEPTIEMBRE!K78+OCTUBRE!K78+NOVIEMBRE!K78+DICIEMBRE!K78</f>
        <v>0</v>
      </c>
      <c r="L78" s="808">
        <f>+'ENERO '!L78+FEBRERO!L78+MARZO!L78+ABRIL!L78+MAYO!L78+JUNIO!L78+JULIO!L78+AGOSTO!L78+SEPTIEMBRE!L78+OCTUBRE!L78+NOVIEMBRE!L78+DICIEMBRE!L78</f>
        <v>0</v>
      </c>
      <c r="M78" s="808">
        <f>+'ENERO '!M78+FEBRERO!M78+MARZO!M78+ABRIL!M78+MAYO!M78+JUNIO!M78+JULIO!M78+AGOSTO!M78+SEPTIEMBRE!M78+OCTUBRE!M78+NOVIEMBRE!M78+DICIEMBRE!M78</f>
        <v>0</v>
      </c>
      <c r="N78" s="808">
        <f>+'ENERO '!N78+FEBRERO!N78+MARZO!N78+ABRIL!N78+MAYO!N78+JUNIO!N78+JULIO!N78+AGOSTO!N78+SEPTIEMBRE!N78+OCTUBRE!N78+NOVIEMBRE!N78+DICIEMBRE!N78</f>
        <v>0</v>
      </c>
      <c r="O78" s="808">
        <f>+'ENERO '!O78+FEBRERO!O78+MARZO!O78+ABRIL!O78+MAYO!O78+JUNIO!O78+JULIO!O78+AGOSTO!O78+SEPTIEMBRE!O78+OCTUBRE!O78+NOVIEMBRE!O78+DICIEMBRE!O78</f>
        <v>0</v>
      </c>
      <c r="P78" s="808">
        <f>+'ENERO '!P78+FEBRERO!P78+MARZO!P78+ABRIL!P78+MAYO!P78+JUNIO!P78+JULIO!P78+AGOSTO!P78+SEPTIEMBRE!P78+OCTUBRE!P78+NOVIEMBRE!P78+DICIEMBRE!P78</f>
        <v>0</v>
      </c>
      <c r="Q78" s="808">
        <f>+'ENERO '!Q78+FEBRERO!Q78+MARZO!Q78+ABRIL!Q78+MAYO!Q78+JUNIO!Q78+JULIO!Q78+AGOSTO!Q78+SEPTIEMBRE!Q78+OCTUBRE!Q78+NOVIEMBRE!Q78+DICIEMBRE!Q78</f>
        <v>0</v>
      </c>
      <c r="R78" s="808">
        <f>+'ENERO '!R78+FEBRERO!R78+MARZO!R78+ABRIL!R78+MAYO!R78+JUNIO!R78+JULIO!R78+AGOSTO!R78+SEPTIEMBRE!R78+OCTUBRE!R78+NOVIEMBRE!R78+DICIEMBRE!R78</f>
        <v>0</v>
      </c>
      <c r="S78" s="808">
        <f>+'ENERO '!S78+FEBRERO!S78+MARZO!S78+ABRIL!S78+MAYO!S78+JUNIO!S78+JULIO!S78+AGOSTO!S78+SEPTIEMBRE!S78+OCTUBRE!S78+NOVIEMBRE!S78+DICIEMBRE!S78</f>
        <v>0</v>
      </c>
      <c r="T78" s="808">
        <f>+'ENERO '!T78+FEBRERO!T78+MARZO!T78+ABRIL!T78+MAYO!T78+JUNIO!T78+JULIO!T78+AGOSTO!T78+SEPTIEMBRE!T78+OCTUBRE!T78+NOVIEMBRE!T78+DICIEMBRE!T78</f>
        <v>0</v>
      </c>
      <c r="U78" s="808">
        <f>+'ENERO '!U78+FEBRERO!U78+MARZO!U78+ABRIL!U78+MAYO!U78+JUNIO!U78+JULIO!U78+AGOSTO!U78+SEPTIEMBRE!U78+OCTUBRE!U78+NOVIEMBRE!U78+DICIEMBRE!U78</f>
        <v>0</v>
      </c>
      <c r="V78" s="808">
        <f>+'ENERO '!V78+FEBRERO!V78+MARZO!V78+ABRIL!V78+MAYO!V78+JUNIO!V78+JULIO!V78+AGOSTO!V78+SEPTIEMBRE!V78+OCTUBRE!V78+NOVIEMBRE!V78+DICIEMBRE!V78</f>
        <v>0</v>
      </c>
      <c r="W78" s="808">
        <f>+'ENERO '!W78+FEBRERO!W78+MARZO!W78+ABRIL!W78+MAYO!W78+JUNIO!W78+JULIO!W78+AGOSTO!W78+SEPTIEMBRE!W78+OCTUBRE!W78+NOVIEMBRE!W78+DICIEMBRE!W78</f>
        <v>0</v>
      </c>
      <c r="X78" s="808">
        <f>+'ENERO '!X78+FEBRERO!X78+MARZO!X78+ABRIL!X78+MAYO!X78+JUNIO!X78+JULIO!X78+AGOSTO!X78+SEPTIEMBRE!X78+OCTUBRE!X78+NOVIEMBRE!X78+DICIEMBRE!X78</f>
        <v>0</v>
      </c>
      <c r="Y78" s="808">
        <f>+'ENERO '!Y78+FEBRERO!Y78+MARZO!Y78+ABRIL!Y78+MAYO!Y78+JUNIO!Y78+JULIO!Y78+AGOSTO!Y78+SEPTIEMBRE!Y78+OCTUBRE!Y78+NOVIEMBRE!Y78+DICIEMBRE!Y78</f>
        <v>0</v>
      </c>
      <c r="Z78" s="808">
        <f>+'ENERO '!Z78+FEBRERO!Z78+MARZO!Z78+ABRIL!Z78+MAYO!Z78+JUNIO!Z78+JULIO!Z78+AGOSTO!Z78+SEPTIEMBRE!Z78+OCTUBRE!Z78+NOVIEMBRE!Z78+DICIEMBRE!Z78</f>
        <v>0</v>
      </c>
      <c r="AA78" s="808">
        <f>+'ENERO '!AA78+FEBRERO!AA78+MARZO!AA78+ABRIL!AA78+MAYO!AA78+JUNIO!AA78+JULIO!AA78+AGOSTO!AA78+SEPTIEMBRE!AA78+OCTUBRE!AA78+NOVIEMBRE!AA78+DICIEMBRE!AA78</f>
        <v>0</v>
      </c>
      <c r="AB78" s="808">
        <f>+'ENERO '!AB78+FEBRERO!AB78+MARZO!AB78+ABRIL!AB78+MAYO!AB78+JUNIO!AB78+JULIO!AB78+AGOSTO!AB78+SEPTIEMBRE!AB78+OCTUBRE!AB78+NOVIEMBRE!AB78+DICIEMBRE!AB78</f>
        <v>0</v>
      </c>
      <c r="AC78" s="808">
        <f>+'ENERO '!AC78+FEBRERO!AC78+MARZO!AC78+ABRIL!AC78+MAYO!AC78+JUNIO!AC78+JULIO!AC78+AGOSTO!AC78+SEPTIEMBRE!AC78+OCTUBRE!AC78+NOVIEMBRE!AC78+DICIEMBRE!AC78</f>
        <v>0</v>
      </c>
      <c r="AD78" s="808">
        <f>+'ENERO '!AD78+FEBRERO!AD78+MARZO!AD78+ABRIL!AD78+MAYO!AD78+JUNIO!AD78+JULIO!AD78+AGOSTO!AD78+SEPTIEMBRE!AD78+OCTUBRE!AD78+NOVIEMBRE!AD78+DICIEMBRE!AD78</f>
        <v>0</v>
      </c>
      <c r="AE78" s="808">
        <f>+'ENERO '!AE78+FEBRERO!AE78+MARZO!AE78+ABRIL!AE78+MAYO!AE78+JUNIO!AE78+JULIO!AE78+AGOSTO!AE78+SEPTIEMBRE!AE78+OCTUBRE!AE78+NOVIEMBRE!AE78+DICIEMBRE!AE78</f>
        <v>0</v>
      </c>
      <c r="AF78" s="181" t="s">
        <v>78</v>
      </c>
      <c r="AG78" s="141"/>
      <c r="AH78" s="141"/>
      <c r="AI78" s="141"/>
      <c r="AJ78" s="141"/>
      <c r="AK78" s="141"/>
      <c r="AL78" s="142"/>
      <c r="AM78" s="142"/>
      <c r="AN78" s="142"/>
      <c r="AO78" s="142"/>
      <c r="AP78" s="141"/>
      <c r="AQ78" s="142"/>
      <c r="AR78" s="142"/>
      <c r="AS78" s="142"/>
      <c r="AT78" s="142"/>
      <c r="AU78" s="141"/>
      <c r="AV78" s="141"/>
      <c r="AW78" s="141"/>
      <c r="AX78" s="141"/>
      <c r="AY78" s="141"/>
      <c r="AZ78" s="141"/>
      <c r="BA78" s="182" t="s">
        <v>76</v>
      </c>
      <c r="BB78" s="182" t="s">
        <v>76</v>
      </c>
      <c r="BC78" s="182" t="s">
        <v>76</v>
      </c>
      <c r="BD78" s="188" t="s">
        <v>76</v>
      </c>
      <c r="BE78" s="188" t="s">
        <v>76</v>
      </c>
      <c r="BF78" s="188" t="s">
        <v>76</v>
      </c>
      <c r="BG78" s="188" t="s">
        <v>76</v>
      </c>
      <c r="BH78" s="188" t="s">
        <v>76</v>
      </c>
      <c r="BI78" s="188" t="s">
        <v>76</v>
      </c>
      <c r="BJ78" s="188" t="s">
        <v>76</v>
      </c>
      <c r="BK78" s="188" t="s">
        <v>76</v>
      </c>
      <c r="BL78" s="189">
        <v>0</v>
      </c>
      <c r="BM78" s="183">
        <v>0</v>
      </c>
      <c r="BN78" s="183">
        <v>0</v>
      </c>
      <c r="BO78" s="183">
        <v>0</v>
      </c>
      <c r="BP78" s="183">
        <v>0</v>
      </c>
      <c r="BQ78" s="183">
        <v>0</v>
      </c>
      <c r="BR78" s="183">
        <v>0</v>
      </c>
      <c r="BS78" s="183">
        <v>0</v>
      </c>
      <c r="BT78" s="183">
        <v>0</v>
      </c>
      <c r="BU78" s="183">
        <v>0</v>
      </c>
      <c r="BV78" s="183">
        <v>0</v>
      </c>
    </row>
    <row r="79" spans="1:74" ht="21" x14ac:dyDescent="0.25">
      <c r="A79" s="933"/>
      <c r="B79" s="178" t="s">
        <v>44</v>
      </c>
      <c r="C79" s="808">
        <f>+'ENERO '!C79+FEBRERO!C79+MARZO!C79+ABRIL!C79+MAYO!C79+JUNIO!C79+JULIO!C79+AGOSTO!C79+SEPTIEMBRE!C79+OCTUBRE!C79+NOVIEMBRE!C79+DICIEMBRE!C79</f>
        <v>0</v>
      </c>
      <c r="D79" s="808">
        <f>+'ENERO '!D79+FEBRERO!D79+MARZO!D79+ABRIL!D79+MAYO!D79+JUNIO!D79+JULIO!D79+AGOSTO!D79+SEPTIEMBRE!D79+OCTUBRE!D79+NOVIEMBRE!D79+DICIEMBRE!D79</f>
        <v>0</v>
      </c>
      <c r="E79" s="808">
        <f>+'ENERO '!E79+FEBRERO!E79+MARZO!E79+ABRIL!E79+MAYO!E79+JUNIO!E79+JULIO!E79+AGOSTO!E79+SEPTIEMBRE!E79+OCTUBRE!E79+NOVIEMBRE!E79+DICIEMBRE!E79</f>
        <v>0</v>
      </c>
      <c r="F79" s="808">
        <f>+'ENERO '!F79+FEBRERO!F79+MARZO!F79+ABRIL!F79+MAYO!F79+JUNIO!F79+JULIO!F79+AGOSTO!F79+SEPTIEMBRE!F79+OCTUBRE!F79+NOVIEMBRE!F79+DICIEMBRE!F79</f>
        <v>0</v>
      </c>
      <c r="G79" s="808">
        <f>+'ENERO '!G79+FEBRERO!G79+MARZO!G79+ABRIL!G79+MAYO!G79+JUNIO!G79+JULIO!G79+AGOSTO!G79+SEPTIEMBRE!G79+OCTUBRE!G79+NOVIEMBRE!G79+DICIEMBRE!G79</f>
        <v>0</v>
      </c>
      <c r="H79" s="808">
        <f>+'ENERO '!H79+FEBRERO!H79+MARZO!H79+ABRIL!H79+MAYO!H79+JUNIO!H79+JULIO!H79+AGOSTO!H79+SEPTIEMBRE!H79+OCTUBRE!H79+NOVIEMBRE!H79+DICIEMBRE!H79</f>
        <v>0</v>
      </c>
      <c r="I79" s="808">
        <f>+'ENERO '!I79+FEBRERO!I79+MARZO!I79+ABRIL!I79+MAYO!I79+JUNIO!I79+JULIO!I79+AGOSTO!I79+SEPTIEMBRE!I79+OCTUBRE!I79+NOVIEMBRE!I79+DICIEMBRE!I79</f>
        <v>0</v>
      </c>
      <c r="J79" s="808">
        <f>+'ENERO '!J79+FEBRERO!J79+MARZO!J79+ABRIL!J79+MAYO!J79+JUNIO!J79+JULIO!J79+AGOSTO!J79+SEPTIEMBRE!J79+OCTUBRE!J79+NOVIEMBRE!J79+DICIEMBRE!J79</f>
        <v>0</v>
      </c>
      <c r="K79" s="808">
        <f>+'ENERO '!K79+FEBRERO!K79+MARZO!K79+ABRIL!K79+MAYO!K79+JUNIO!K79+JULIO!K79+AGOSTO!K79+SEPTIEMBRE!K79+OCTUBRE!K79+NOVIEMBRE!K79+DICIEMBRE!K79</f>
        <v>0</v>
      </c>
      <c r="L79" s="808">
        <f>+'ENERO '!L79+FEBRERO!L79+MARZO!L79+ABRIL!L79+MAYO!L79+JUNIO!L79+JULIO!L79+AGOSTO!L79+SEPTIEMBRE!L79+OCTUBRE!L79+NOVIEMBRE!L79+DICIEMBRE!L79</f>
        <v>0</v>
      </c>
      <c r="M79" s="808">
        <f>+'ENERO '!M79+FEBRERO!M79+MARZO!M79+ABRIL!M79+MAYO!M79+JUNIO!M79+JULIO!M79+AGOSTO!M79+SEPTIEMBRE!M79+OCTUBRE!M79+NOVIEMBRE!M79+DICIEMBRE!M79</f>
        <v>0</v>
      </c>
      <c r="N79" s="808">
        <f>+'ENERO '!N79+FEBRERO!N79+MARZO!N79+ABRIL!N79+MAYO!N79+JUNIO!N79+JULIO!N79+AGOSTO!N79+SEPTIEMBRE!N79+OCTUBRE!N79+NOVIEMBRE!N79+DICIEMBRE!N79</f>
        <v>0</v>
      </c>
      <c r="O79" s="808">
        <f>+'ENERO '!O79+FEBRERO!O79+MARZO!O79+ABRIL!O79+MAYO!O79+JUNIO!O79+JULIO!O79+AGOSTO!O79+SEPTIEMBRE!O79+OCTUBRE!O79+NOVIEMBRE!O79+DICIEMBRE!O79</f>
        <v>0</v>
      </c>
      <c r="P79" s="808">
        <f>+'ENERO '!P79+FEBRERO!P79+MARZO!P79+ABRIL!P79+MAYO!P79+JUNIO!P79+JULIO!P79+AGOSTO!P79+SEPTIEMBRE!P79+OCTUBRE!P79+NOVIEMBRE!P79+DICIEMBRE!P79</f>
        <v>0</v>
      </c>
      <c r="Q79" s="808">
        <f>+'ENERO '!Q79+FEBRERO!Q79+MARZO!Q79+ABRIL!Q79+MAYO!Q79+JUNIO!Q79+JULIO!Q79+AGOSTO!Q79+SEPTIEMBRE!Q79+OCTUBRE!Q79+NOVIEMBRE!Q79+DICIEMBRE!Q79</f>
        <v>0</v>
      </c>
      <c r="R79" s="808">
        <f>+'ENERO '!R79+FEBRERO!R79+MARZO!R79+ABRIL!R79+MAYO!R79+JUNIO!R79+JULIO!R79+AGOSTO!R79+SEPTIEMBRE!R79+OCTUBRE!R79+NOVIEMBRE!R79+DICIEMBRE!R79</f>
        <v>0</v>
      </c>
      <c r="S79" s="808">
        <f>+'ENERO '!S79+FEBRERO!S79+MARZO!S79+ABRIL!S79+MAYO!S79+JUNIO!S79+JULIO!S79+AGOSTO!S79+SEPTIEMBRE!S79+OCTUBRE!S79+NOVIEMBRE!S79+DICIEMBRE!S79</f>
        <v>0</v>
      </c>
      <c r="T79" s="808">
        <f>+'ENERO '!T79+FEBRERO!T79+MARZO!T79+ABRIL!T79+MAYO!T79+JUNIO!T79+JULIO!T79+AGOSTO!T79+SEPTIEMBRE!T79+OCTUBRE!T79+NOVIEMBRE!T79+DICIEMBRE!T79</f>
        <v>0</v>
      </c>
      <c r="U79" s="808">
        <f>+'ENERO '!U79+FEBRERO!U79+MARZO!U79+ABRIL!U79+MAYO!U79+JUNIO!U79+JULIO!U79+AGOSTO!U79+SEPTIEMBRE!U79+OCTUBRE!U79+NOVIEMBRE!U79+DICIEMBRE!U79</f>
        <v>0</v>
      </c>
      <c r="V79" s="808">
        <f>+'ENERO '!V79+FEBRERO!V79+MARZO!V79+ABRIL!V79+MAYO!V79+JUNIO!V79+JULIO!V79+AGOSTO!V79+SEPTIEMBRE!V79+OCTUBRE!V79+NOVIEMBRE!V79+DICIEMBRE!V79</f>
        <v>0</v>
      </c>
      <c r="W79" s="808">
        <f>+'ENERO '!W79+FEBRERO!W79+MARZO!W79+ABRIL!W79+MAYO!W79+JUNIO!W79+JULIO!W79+AGOSTO!W79+SEPTIEMBRE!W79+OCTUBRE!W79+NOVIEMBRE!W79+DICIEMBRE!W79</f>
        <v>0</v>
      </c>
      <c r="X79" s="808">
        <f>+'ENERO '!X79+FEBRERO!X79+MARZO!X79+ABRIL!X79+MAYO!X79+JUNIO!X79+JULIO!X79+AGOSTO!X79+SEPTIEMBRE!X79+OCTUBRE!X79+NOVIEMBRE!X79+DICIEMBRE!X79</f>
        <v>0</v>
      </c>
      <c r="Y79" s="808">
        <f>+'ENERO '!Y79+FEBRERO!Y79+MARZO!Y79+ABRIL!Y79+MAYO!Y79+JUNIO!Y79+JULIO!Y79+AGOSTO!Y79+SEPTIEMBRE!Y79+OCTUBRE!Y79+NOVIEMBRE!Y79+DICIEMBRE!Y79</f>
        <v>0</v>
      </c>
      <c r="Z79" s="808">
        <f>+'ENERO '!Z79+FEBRERO!Z79+MARZO!Z79+ABRIL!Z79+MAYO!Z79+JUNIO!Z79+JULIO!Z79+AGOSTO!Z79+SEPTIEMBRE!Z79+OCTUBRE!Z79+NOVIEMBRE!Z79+DICIEMBRE!Z79</f>
        <v>0</v>
      </c>
      <c r="AA79" s="808">
        <f>+'ENERO '!AA79+FEBRERO!AA79+MARZO!AA79+ABRIL!AA79+MAYO!AA79+JUNIO!AA79+JULIO!AA79+AGOSTO!AA79+SEPTIEMBRE!AA79+OCTUBRE!AA79+NOVIEMBRE!AA79+DICIEMBRE!AA79</f>
        <v>0</v>
      </c>
      <c r="AB79" s="808">
        <f>+'ENERO '!AB79+FEBRERO!AB79+MARZO!AB79+ABRIL!AB79+MAYO!AB79+JUNIO!AB79+JULIO!AB79+AGOSTO!AB79+SEPTIEMBRE!AB79+OCTUBRE!AB79+NOVIEMBRE!AB79+DICIEMBRE!AB79</f>
        <v>0</v>
      </c>
      <c r="AC79" s="808">
        <f>+'ENERO '!AC79+FEBRERO!AC79+MARZO!AC79+ABRIL!AC79+MAYO!AC79+JUNIO!AC79+JULIO!AC79+AGOSTO!AC79+SEPTIEMBRE!AC79+OCTUBRE!AC79+NOVIEMBRE!AC79+DICIEMBRE!AC79</f>
        <v>0</v>
      </c>
      <c r="AD79" s="808">
        <f>+'ENERO '!AD79+FEBRERO!AD79+MARZO!AD79+ABRIL!AD79+MAYO!AD79+JUNIO!AD79+JULIO!AD79+AGOSTO!AD79+SEPTIEMBRE!AD79+OCTUBRE!AD79+NOVIEMBRE!AD79+DICIEMBRE!AD79</f>
        <v>0</v>
      </c>
      <c r="AE79" s="808">
        <f>+'ENERO '!AE79+FEBRERO!AE79+MARZO!AE79+ABRIL!AE79+MAYO!AE79+JUNIO!AE79+JULIO!AE79+AGOSTO!AE79+SEPTIEMBRE!AE79+OCTUBRE!AE79+NOVIEMBRE!AE79+DICIEMBRE!AE79</f>
        <v>0</v>
      </c>
      <c r="AF79" s="181" t="s">
        <v>78</v>
      </c>
      <c r="AG79" s="141"/>
      <c r="AH79" s="141"/>
      <c r="AI79" s="141"/>
      <c r="AJ79" s="141"/>
      <c r="AK79" s="141"/>
      <c r="AL79" s="142"/>
      <c r="AM79" s="142"/>
      <c r="AN79" s="142"/>
      <c r="AO79" s="142"/>
      <c r="AP79" s="141"/>
      <c r="AQ79" s="142"/>
      <c r="AR79" s="142"/>
      <c r="AS79" s="142"/>
      <c r="AT79" s="142"/>
      <c r="AU79" s="141"/>
      <c r="AV79" s="141"/>
      <c r="AW79" s="141"/>
      <c r="AX79" s="141"/>
      <c r="AY79" s="141"/>
      <c r="AZ79" s="141"/>
      <c r="BA79" s="182" t="s">
        <v>76</v>
      </c>
      <c r="BB79" s="182" t="s">
        <v>76</v>
      </c>
      <c r="BC79" s="182" t="s">
        <v>76</v>
      </c>
      <c r="BD79" s="188" t="s">
        <v>76</v>
      </c>
      <c r="BE79" s="188" t="s">
        <v>76</v>
      </c>
      <c r="BF79" s="188" t="s">
        <v>76</v>
      </c>
      <c r="BG79" s="188" t="s">
        <v>76</v>
      </c>
      <c r="BH79" s="188" t="s">
        <v>76</v>
      </c>
      <c r="BI79" s="188" t="s">
        <v>76</v>
      </c>
      <c r="BJ79" s="188" t="s">
        <v>76</v>
      </c>
      <c r="BK79" s="188" t="s">
        <v>76</v>
      </c>
      <c r="BL79" s="189">
        <v>0</v>
      </c>
      <c r="BM79" s="183">
        <v>0</v>
      </c>
      <c r="BN79" s="183">
        <v>0</v>
      </c>
      <c r="BO79" s="183">
        <v>0</v>
      </c>
      <c r="BP79" s="183">
        <v>0</v>
      </c>
      <c r="BQ79" s="183">
        <v>0</v>
      </c>
      <c r="BR79" s="183">
        <v>0</v>
      </c>
      <c r="BS79" s="183">
        <v>0</v>
      </c>
      <c r="BT79" s="183">
        <v>0</v>
      </c>
      <c r="BU79" s="183">
        <v>0</v>
      </c>
      <c r="BV79" s="183">
        <v>0</v>
      </c>
    </row>
    <row r="80" spans="1:74" x14ac:dyDescent="0.25">
      <c r="A80" s="934" t="s">
        <v>28</v>
      </c>
      <c r="B80" s="935"/>
      <c r="C80" s="808">
        <f>+'ENERO '!C80+FEBRERO!C80+MARZO!C80+ABRIL!C80+MAYO!C80+JUNIO!C80+JULIO!C80+AGOSTO!C80+SEPTIEMBRE!C80+OCTUBRE!C80+NOVIEMBRE!C80+DICIEMBRE!C80</f>
        <v>0</v>
      </c>
      <c r="D80" s="808">
        <f>+'ENERO '!D80+FEBRERO!D80+MARZO!D80+ABRIL!D80+MAYO!D80+JUNIO!D80+JULIO!D80+AGOSTO!D80+SEPTIEMBRE!D80+OCTUBRE!D80+NOVIEMBRE!D80+DICIEMBRE!D80</f>
        <v>0</v>
      </c>
      <c r="E80" s="808">
        <f>+'ENERO '!E80+FEBRERO!E80+MARZO!E80+ABRIL!E80+MAYO!E80+JUNIO!E80+JULIO!E80+AGOSTO!E80+SEPTIEMBRE!E80+OCTUBRE!E80+NOVIEMBRE!E80+DICIEMBRE!E80</f>
        <v>0</v>
      </c>
      <c r="F80" s="808">
        <f>+'ENERO '!F80+FEBRERO!F80+MARZO!F80+ABRIL!F80+MAYO!F80+JUNIO!F80+JULIO!F80+AGOSTO!F80+SEPTIEMBRE!F80+OCTUBRE!F80+NOVIEMBRE!F80+DICIEMBRE!F80</f>
        <v>0</v>
      </c>
      <c r="G80" s="808">
        <f>+'ENERO '!G80+FEBRERO!G80+MARZO!G80+ABRIL!G80+MAYO!G80+JUNIO!G80+JULIO!G80+AGOSTO!G80+SEPTIEMBRE!G80+OCTUBRE!G80+NOVIEMBRE!G80+DICIEMBRE!G80</f>
        <v>0</v>
      </c>
      <c r="H80" s="808">
        <f>+'ENERO '!H80+FEBRERO!H80+MARZO!H80+ABRIL!H80+MAYO!H80+JUNIO!H80+JULIO!H80+AGOSTO!H80+SEPTIEMBRE!H80+OCTUBRE!H80+NOVIEMBRE!H80+DICIEMBRE!H80</f>
        <v>0</v>
      </c>
      <c r="I80" s="808">
        <f>+'ENERO '!I80+FEBRERO!I80+MARZO!I80+ABRIL!I80+MAYO!I80+JUNIO!I80+JULIO!I80+AGOSTO!I80+SEPTIEMBRE!I80+OCTUBRE!I80+NOVIEMBRE!I80+DICIEMBRE!I80</f>
        <v>0</v>
      </c>
      <c r="J80" s="808">
        <f>+'ENERO '!J80+FEBRERO!J80+MARZO!J80+ABRIL!J80+MAYO!J80+JUNIO!J80+JULIO!J80+AGOSTO!J80+SEPTIEMBRE!J80+OCTUBRE!J80+NOVIEMBRE!J80+DICIEMBRE!J80</f>
        <v>0</v>
      </c>
      <c r="K80" s="808">
        <f>+'ENERO '!K80+FEBRERO!K80+MARZO!K80+ABRIL!K80+MAYO!K80+JUNIO!K80+JULIO!K80+AGOSTO!K80+SEPTIEMBRE!K80+OCTUBRE!K80+NOVIEMBRE!K80+DICIEMBRE!K80</f>
        <v>0</v>
      </c>
      <c r="L80" s="808">
        <f>+'ENERO '!L80+FEBRERO!L80+MARZO!L80+ABRIL!L80+MAYO!L80+JUNIO!L80+JULIO!L80+AGOSTO!L80+SEPTIEMBRE!L80+OCTUBRE!L80+NOVIEMBRE!L80+DICIEMBRE!L80</f>
        <v>0</v>
      </c>
      <c r="M80" s="808">
        <f>+'ENERO '!M80+FEBRERO!M80+MARZO!M80+ABRIL!M80+MAYO!M80+JUNIO!M80+JULIO!M80+AGOSTO!M80+SEPTIEMBRE!M80+OCTUBRE!M80+NOVIEMBRE!M80+DICIEMBRE!M80</f>
        <v>0</v>
      </c>
      <c r="N80" s="808">
        <f>+'ENERO '!N80+FEBRERO!N80+MARZO!N80+ABRIL!N80+MAYO!N80+JUNIO!N80+JULIO!N80+AGOSTO!N80+SEPTIEMBRE!N80+OCTUBRE!N80+NOVIEMBRE!N80+DICIEMBRE!N80</f>
        <v>0</v>
      </c>
      <c r="O80" s="808">
        <f>+'ENERO '!O80+FEBRERO!O80+MARZO!O80+ABRIL!O80+MAYO!O80+JUNIO!O80+JULIO!O80+AGOSTO!O80+SEPTIEMBRE!O80+OCTUBRE!O80+NOVIEMBRE!O80+DICIEMBRE!O80</f>
        <v>0</v>
      </c>
      <c r="P80" s="808">
        <f>+'ENERO '!P80+FEBRERO!P80+MARZO!P80+ABRIL!P80+MAYO!P80+JUNIO!P80+JULIO!P80+AGOSTO!P80+SEPTIEMBRE!P80+OCTUBRE!P80+NOVIEMBRE!P80+DICIEMBRE!P80</f>
        <v>0</v>
      </c>
      <c r="Q80" s="808">
        <f>+'ENERO '!Q80+FEBRERO!Q80+MARZO!Q80+ABRIL!Q80+MAYO!Q80+JUNIO!Q80+JULIO!Q80+AGOSTO!Q80+SEPTIEMBRE!Q80+OCTUBRE!Q80+NOVIEMBRE!Q80+DICIEMBRE!Q80</f>
        <v>0</v>
      </c>
      <c r="R80" s="808">
        <f>+'ENERO '!R80+FEBRERO!R80+MARZO!R80+ABRIL!R80+MAYO!R80+JUNIO!R80+JULIO!R80+AGOSTO!R80+SEPTIEMBRE!R80+OCTUBRE!R80+NOVIEMBRE!R80+DICIEMBRE!R80</f>
        <v>0</v>
      </c>
      <c r="S80" s="808">
        <f>+'ENERO '!S80+FEBRERO!S80+MARZO!S80+ABRIL!S80+MAYO!S80+JUNIO!S80+JULIO!S80+AGOSTO!S80+SEPTIEMBRE!S80+OCTUBRE!S80+NOVIEMBRE!S80+DICIEMBRE!S80</f>
        <v>0</v>
      </c>
      <c r="T80" s="808">
        <f>+'ENERO '!T80+FEBRERO!T80+MARZO!T80+ABRIL!T80+MAYO!T80+JUNIO!T80+JULIO!T80+AGOSTO!T80+SEPTIEMBRE!T80+OCTUBRE!T80+NOVIEMBRE!T80+DICIEMBRE!T80</f>
        <v>0</v>
      </c>
      <c r="U80" s="808">
        <f>+'ENERO '!U80+FEBRERO!U80+MARZO!U80+ABRIL!U80+MAYO!U80+JUNIO!U80+JULIO!U80+AGOSTO!U80+SEPTIEMBRE!U80+OCTUBRE!U80+NOVIEMBRE!U80+DICIEMBRE!U80</f>
        <v>0</v>
      </c>
      <c r="V80" s="808">
        <f>+'ENERO '!V80+FEBRERO!V80+MARZO!V80+ABRIL!V80+MAYO!V80+JUNIO!V80+JULIO!V80+AGOSTO!V80+SEPTIEMBRE!V80+OCTUBRE!V80+NOVIEMBRE!V80+DICIEMBRE!V80</f>
        <v>0</v>
      </c>
      <c r="W80" s="808">
        <f>+'ENERO '!W80+FEBRERO!W80+MARZO!W80+ABRIL!W80+MAYO!W80+JUNIO!W80+JULIO!W80+AGOSTO!W80+SEPTIEMBRE!W80+OCTUBRE!W80+NOVIEMBRE!W80+DICIEMBRE!W80</f>
        <v>0</v>
      </c>
      <c r="X80" s="808">
        <f>+'ENERO '!X80+FEBRERO!X80+MARZO!X80+ABRIL!X80+MAYO!X80+JUNIO!X80+JULIO!X80+AGOSTO!X80+SEPTIEMBRE!X80+OCTUBRE!X80+NOVIEMBRE!X80+DICIEMBRE!X80</f>
        <v>0</v>
      </c>
      <c r="Y80" s="808">
        <f>+'ENERO '!Y80+FEBRERO!Y80+MARZO!Y80+ABRIL!Y80+MAYO!Y80+JUNIO!Y80+JULIO!Y80+AGOSTO!Y80+SEPTIEMBRE!Y80+OCTUBRE!Y80+NOVIEMBRE!Y80+DICIEMBRE!Y80</f>
        <v>0</v>
      </c>
      <c r="Z80" s="808">
        <f>+'ENERO '!Z80+FEBRERO!Z80+MARZO!Z80+ABRIL!Z80+MAYO!Z80+JUNIO!Z80+JULIO!Z80+AGOSTO!Z80+SEPTIEMBRE!Z80+OCTUBRE!Z80+NOVIEMBRE!Z80+DICIEMBRE!Z80</f>
        <v>0</v>
      </c>
      <c r="AA80" s="808">
        <f>+'ENERO '!AA80+FEBRERO!AA80+MARZO!AA80+ABRIL!AA80+MAYO!AA80+JUNIO!AA80+JULIO!AA80+AGOSTO!AA80+SEPTIEMBRE!AA80+OCTUBRE!AA80+NOVIEMBRE!AA80+DICIEMBRE!AA80</f>
        <v>0</v>
      </c>
      <c r="AB80" s="808">
        <f>+'ENERO '!AB80+FEBRERO!AB80+MARZO!AB80+ABRIL!AB80+MAYO!AB80+JUNIO!AB80+JULIO!AB80+AGOSTO!AB80+SEPTIEMBRE!AB80+OCTUBRE!AB80+NOVIEMBRE!AB80+DICIEMBRE!AB80</f>
        <v>0</v>
      </c>
      <c r="AC80" s="808">
        <f>+'ENERO '!AC80+FEBRERO!AC80+MARZO!AC80+ABRIL!AC80+MAYO!AC80+JUNIO!AC80+JULIO!AC80+AGOSTO!AC80+SEPTIEMBRE!AC80+OCTUBRE!AC80+NOVIEMBRE!AC80+DICIEMBRE!AC80</f>
        <v>0</v>
      </c>
      <c r="AD80" s="808">
        <f>+'ENERO '!AD80+FEBRERO!AD80+MARZO!AD80+ABRIL!AD80+MAYO!AD80+JUNIO!AD80+JULIO!AD80+AGOSTO!AD80+SEPTIEMBRE!AD80+OCTUBRE!AD80+NOVIEMBRE!AD80+DICIEMBRE!AD80</f>
        <v>0</v>
      </c>
      <c r="AE80" s="808">
        <f>+'ENERO '!AE80+FEBRERO!AE80+MARZO!AE80+ABRIL!AE80+MAYO!AE80+JUNIO!AE80+JULIO!AE80+AGOSTO!AE80+SEPTIEMBRE!AE80+OCTUBRE!AE80+NOVIEMBRE!AE80+DICIEMBRE!AE80</f>
        <v>0</v>
      </c>
      <c r="AF80" s="181" t="s">
        <v>78</v>
      </c>
      <c r="AG80" s="141"/>
      <c r="AH80" s="141"/>
      <c r="AI80" s="141"/>
      <c r="AJ80" s="141"/>
      <c r="AK80" s="141"/>
      <c r="AL80" s="142"/>
      <c r="AM80" s="142"/>
      <c r="AN80" s="142"/>
      <c r="AO80" s="142"/>
      <c r="AP80" s="141"/>
      <c r="AQ80" s="142"/>
      <c r="AR80" s="142"/>
      <c r="AS80" s="142"/>
      <c r="AT80" s="142"/>
      <c r="AU80" s="141"/>
      <c r="AV80" s="141"/>
      <c r="AW80" s="141"/>
      <c r="AX80" s="141"/>
      <c r="AY80" s="141"/>
      <c r="AZ80" s="141"/>
      <c r="BA80" s="182" t="s">
        <v>76</v>
      </c>
      <c r="BB80" s="182" t="s">
        <v>76</v>
      </c>
      <c r="BC80" s="182" t="s">
        <v>76</v>
      </c>
      <c r="BD80" s="188" t="s">
        <v>76</v>
      </c>
      <c r="BE80" s="188" t="s">
        <v>76</v>
      </c>
      <c r="BF80" s="188" t="s">
        <v>76</v>
      </c>
      <c r="BG80" s="188" t="s">
        <v>76</v>
      </c>
      <c r="BH80" s="188" t="s">
        <v>76</v>
      </c>
      <c r="BI80" s="188" t="s">
        <v>76</v>
      </c>
      <c r="BJ80" s="188" t="s">
        <v>76</v>
      </c>
      <c r="BK80" s="188" t="s">
        <v>76</v>
      </c>
      <c r="BL80" s="189">
        <v>0</v>
      </c>
      <c r="BM80" s="183">
        <v>0</v>
      </c>
      <c r="BN80" s="183">
        <v>0</v>
      </c>
      <c r="BO80" s="183">
        <v>0</v>
      </c>
      <c r="BP80" s="183">
        <v>0</v>
      </c>
      <c r="BQ80" s="183">
        <v>0</v>
      </c>
      <c r="BR80" s="183">
        <v>0</v>
      </c>
      <c r="BS80" s="183">
        <v>0</v>
      </c>
      <c r="BT80" s="183">
        <v>0</v>
      </c>
      <c r="BU80" s="183">
        <v>0</v>
      </c>
      <c r="BV80" s="183">
        <v>0</v>
      </c>
    </row>
    <row r="81" spans="1:74" x14ac:dyDescent="0.25">
      <c r="A81" s="940" t="s">
        <v>64</v>
      </c>
      <c r="B81" s="941"/>
      <c r="C81" s="808">
        <f>+'ENERO '!C81+FEBRERO!C81+MARZO!C81+ABRIL!C81+MAYO!C81+JUNIO!C81+JULIO!C81+AGOSTO!C81+SEPTIEMBRE!C81+OCTUBRE!C81+NOVIEMBRE!C81+DICIEMBRE!C81</f>
        <v>0</v>
      </c>
      <c r="D81" s="808">
        <f>+'ENERO '!D81+FEBRERO!D81+MARZO!D81+ABRIL!D81+MAYO!D81+JUNIO!D81+JULIO!D81+AGOSTO!D81+SEPTIEMBRE!D81+OCTUBRE!D81+NOVIEMBRE!D81+DICIEMBRE!D81</f>
        <v>0</v>
      </c>
      <c r="E81" s="808">
        <f>+'ENERO '!E81+FEBRERO!E81+MARZO!E81+ABRIL!E81+MAYO!E81+JUNIO!E81+JULIO!E81+AGOSTO!E81+SEPTIEMBRE!E81+OCTUBRE!E81+NOVIEMBRE!E81+DICIEMBRE!E81</f>
        <v>0</v>
      </c>
      <c r="F81" s="808">
        <f>+'ENERO '!F81+FEBRERO!F81+MARZO!F81+ABRIL!F81+MAYO!F81+JUNIO!F81+JULIO!F81+AGOSTO!F81+SEPTIEMBRE!F81+OCTUBRE!F81+NOVIEMBRE!F81+DICIEMBRE!F81</f>
        <v>0</v>
      </c>
      <c r="G81" s="808">
        <f>+'ENERO '!G81+FEBRERO!G81+MARZO!G81+ABRIL!G81+MAYO!G81+JUNIO!G81+JULIO!G81+AGOSTO!G81+SEPTIEMBRE!G81+OCTUBRE!G81+NOVIEMBRE!G81+DICIEMBRE!G81</f>
        <v>0</v>
      </c>
      <c r="H81" s="808">
        <f>+'ENERO '!H81+FEBRERO!H81+MARZO!H81+ABRIL!H81+MAYO!H81+JUNIO!H81+JULIO!H81+AGOSTO!H81+SEPTIEMBRE!H81+OCTUBRE!H81+NOVIEMBRE!H81+DICIEMBRE!H81</f>
        <v>0</v>
      </c>
      <c r="I81" s="808">
        <f>+'ENERO '!I81+FEBRERO!I81+MARZO!I81+ABRIL!I81+MAYO!I81+JUNIO!I81+JULIO!I81+AGOSTO!I81+SEPTIEMBRE!I81+OCTUBRE!I81+NOVIEMBRE!I81+DICIEMBRE!I81</f>
        <v>0</v>
      </c>
      <c r="J81" s="808">
        <f>+'ENERO '!J81+FEBRERO!J81+MARZO!J81+ABRIL!J81+MAYO!J81+JUNIO!J81+JULIO!J81+AGOSTO!J81+SEPTIEMBRE!J81+OCTUBRE!J81+NOVIEMBRE!J81+DICIEMBRE!J81</f>
        <v>0</v>
      </c>
      <c r="K81" s="808">
        <f>+'ENERO '!K81+FEBRERO!K81+MARZO!K81+ABRIL!K81+MAYO!K81+JUNIO!K81+JULIO!K81+AGOSTO!K81+SEPTIEMBRE!K81+OCTUBRE!K81+NOVIEMBRE!K81+DICIEMBRE!K81</f>
        <v>0</v>
      </c>
      <c r="L81" s="808">
        <f>+'ENERO '!L81+FEBRERO!L81+MARZO!L81+ABRIL!L81+MAYO!L81+JUNIO!L81+JULIO!L81+AGOSTO!L81+SEPTIEMBRE!L81+OCTUBRE!L81+NOVIEMBRE!L81+DICIEMBRE!L81</f>
        <v>0</v>
      </c>
      <c r="M81" s="808">
        <f>+'ENERO '!M81+FEBRERO!M81+MARZO!M81+ABRIL!M81+MAYO!M81+JUNIO!M81+JULIO!M81+AGOSTO!M81+SEPTIEMBRE!M81+OCTUBRE!M81+NOVIEMBRE!M81+DICIEMBRE!M81</f>
        <v>0</v>
      </c>
      <c r="N81" s="808">
        <f>+'ENERO '!N81+FEBRERO!N81+MARZO!N81+ABRIL!N81+MAYO!N81+JUNIO!N81+JULIO!N81+AGOSTO!N81+SEPTIEMBRE!N81+OCTUBRE!N81+NOVIEMBRE!N81+DICIEMBRE!N81</f>
        <v>0</v>
      </c>
      <c r="O81" s="808">
        <f>+'ENERO '!O81+FEBRERO!O81+MARZO!O81+ABRIL!O81+MAYO!O81+JUNIO!O81+JULIO!O81+AGOSTO!O81+SEPTIEMBRE!O81+OCTUBRE!O81+NOVIEMBRE!O81+DICIEMBRE!O81</f>
        <v>0</v>
      </c>
      <c r="P81" s="808">
        <f>+'ENERO '!P81+FEBRERO!P81+MARZO!P81+ABRIL!P81+MAYO!P81+JUNIO!P81+JULIO!P81+AGOSTO!P81+SEPTIEMBRE!P81+OCTUBRE!P81+NOVIEMBRE!P81+DICIEMBRE!P81</f>
        <v>0</v>
      </c>
      <c r="Q81" s="808">
        <f>+'ENERO '!Q81+FEBRERO!Q81+MARZO!Q81+ABRIL!Q81+MAYO!Q81+JUNIO!Q81+JULIO!Q81+AGOSTO!Q81+SEPTIEMBRE!Q81+OCTUBRE!Q81+NOVIEMBRE!Q81+DICIEMBRE!Q81</f>
        <v>0</v>
      </c>
      <c r="R81" s="808">
        <f>+'ENERO '!R81+FEBRERO!R81+MARZO!R81+ABRIL!R81+MAYO!R81+JUNIO!R81+JULIO!R81+AGOSTO!R81+SEPTIEMBRE!R81+OCTUBRE!R81+NOVIEMBRE!R81+DICIEMBRE!R81</f>
        <v>0</v>
      </c>
      <c r="S81" s="808">
        <f>+'ENERO '!S81+FEBRERO!S81+MARZO!S81+ABRIL!S81+MAYO!S81+JUNIO!S81+JULIO!S81+AGOSTO!S81+SEPTIEMBRE!S81+OCTUBRE!S81+NOVIEMBRE!S81+DICIEMBRE!S81</f>
        <v>0</v>
      </c>
      <c r="T81" s="808">
        <f>+'ENERO '!T81+FEBRERO!T81+MARZO!T81+ABRIL!T81+MAYO!T81+JUNIO!T81+JULIO!T81+AGOSTO!T81+SEPTIEMBRE!T81+OCTUBRE!T81+NOVIEMBRE!T81+DICIEMBRE!T81</f>
        <v>0</v>
      </c>
      <c r="U81" s="808">
        <f>+'ENERO '!U81+FEBRERO!U81+MARZO!U81+ABRIL!U81+MAYO!U81+JUNIO!U81+JULIO!U81+AGOSTO!U81+SEPTIEMBRE!U81+OCTUBRE!U81+NOVIEMBRE!U81+DICIEMBRE!U81</f>
        <v>0</v>
      </c>
      <c r="V81" s="808">
        <f>+'ENERO '!V81+FEBRERO!V81+MARZO!V81+ABRIL!V81+MAYO!V81+JUNIO!V81+JULIO!V81+AGOSTO!V81+SEPTIEMBRE!V81+OCTUBRE!V81+NOVIEMBRE!V81+DICIEMBRE!V81</f>
        <v>0</v>
      </c>
      <c r="W81" s="808">
        <f>+'ENERO '!W81+FEBRERO!W81+MARZO!W81+ABRIL!W81+MAYO!W81+JUNIO!W81+JULIO!W81+AGOSTO!W81+SEPTIEMBRE!W81+OCTUBRE!W81+NOVIEMBRE!W81+DICIEMBRE!W81</f>
        <v>0</v>
      </c>
      <c r="X81" s="808">
        <f>+'ENERO '!X81+FEBRERO!X81+MARZO!X81+ABRIL!X81+MAYO!X81+JUNIO!X81+JULIO!X81+AGOSTO!X81+SEPTIEMBRE!X81+OCTUBRE!X81+NOVIEMBRE!X81+DICIEMBRE!X81</f>
        <v>0</v>
      </c>
      <c r="Y81" s="808">
        <f>+'ENERO '!Y81+FEBRERO!Y81+MARZO!Y81+ABRIL!Y81+MAYO!Y81+JUNIO!Y81+JULIO!Y81+AGOSTO!Y81+SEPTIEMBRE!Y81+OCTUBRE!Y81+NOVIEMBRE!Y81+DICIEMBRE!Y81</f>
        <v>0</v>
      </c>
      <c r="Z81" s="808">
        <f>+'ENERO '!Z81+FEBRERO!Z81+MARZO!Z81+ABRIL!Z81+MAYO!Z81+JUNIO!Z81+JULIO!Z81+AGOSTO!Z81+SEPTIEMBRE!Z81+OCTUBRE!Z81+NOVIEMBRE!Z81+DICIEMBRE!Z81</f>
        <v>0</v>
      </c>
      <c r="AA81" s="808">
        <f>+'ENERO '!AA81+FEBRERO!AA81+MARZO!AA81+ABRIL!AA81+MAYO!AA81+JUNIO!AA81+JULIO!AA81+AGOSTO!AA81+SEPTIEMBRE!AA81+OCTUBRE!AA81+NOVIEMBRE!AA81+DICIEMBRE!AA81</f>
        <v>0</v>
      </c>
      <c r="AB81" s="808">
        <f>+'ENERO '!AB81+FEBRERO!AB81+MARZO!AB81+ABRIL!AB81+MAYO!AB81+JUNIO!AB81+JULIO!AB81+AGOSTO!AB81+SEPTIEMBRE!AB81+OCTUBRE!AB81+NOVIEMBRE!AB81+DICIEMBRE!AB81</f>
        <v>0</v>
      </c>
      <c r="AC81" s="808">
        <f>+'ENERO '!AC81+FEBRERO!AC81+MARZO!AC81+ABRIL!AC81+MAYO!AC81+JUNIO!AC81+JULIO!AC81+AGOSTO!AC81+SEPTIEMBRE!AC81+OCTUBRE!AC81+NOVIEMBRE!AC81+DICIEMBRE!AC81</f>
        <v>0</v>
      </c>
      <c r="AD81" s="808">
        <f>+'ENERO '!AD81+FEBRERO!AD81+MARZO!AD81+ABRIL!AD81+MAYO!AD81+JUNIO!AD81+JULIO!AD81+AGOSTO!AD81+SEPTIEMBRE!AD81+OCTUBRE!AD81+NOVIEMBRE!AD81+DICIEMBRE!AD81</f>
        <v>0</v>
      </c>
      <c r="AE81" s="808">
        <f>+'ENERO '!AE81+FEBRERO!AE81+MARZO!AE81+ABRIL!AE81+MAYO!AE81+JUNIO!AE81+JULIO!AE81+AGOSTO!AE81+SEPTIEMBRE!AE81+OCTUBRE!AE81+NOVIEMBRE!AE81+DICIEMBRE!AE81</f>
        <v>0</v>
      </c>
      <c r="AF81" s="181" t="s">
        <v>78</v>
      </c>
      <c r="AG81" s="141"/>
      <c r="AH81" s="141"/>
      <c r="AI81" s="141"/>
      <c r="AJ81" s="141"/>
      <c r="AK81" s="141"/>
      <c r="AL81" s="142"/>
      <c r="AM81" s="142"/>
      <c r="AN81" s="142"/>
      <c r="AO81" s="142"/>
      <c r="AP81" s="141"/>
      <c r="AQ81" s="142"/>
      <c r="AR81" s="142"/>
      <c r="AS81" s="142"/>
      <c r="AT81" s="142"/>
      <c r="AU81" s="141"/>
      <c r="AV81" s="141"/>
      <c r="AW81" s="141"/>
      <c r="AX81" s="141"/>
      <c r="AY81" s="141"/>
      <c r="AZ81" s="141"/>
      <c r="BA81" s="182" t="s">
        <v>76</v>
      </c>
      <c r="BB81" s="182" t="s">
        <v>76</v>
      </c>
      <c r="BC81" s="182" t="s">
        <v>76</v>
      </c>
      <c r="BD81" s="188" t="s">
        <v>76</v>
      </c>
      <c r="BE81" s="188" t="s">
        <v>76</v>
      </c>
      <c r="BF81" s="188" t="s">
        <v>76</v>
      </c>
      <c r="BG81" s="188" t="s">
        <v>76</v>
      </c>
      <c r="BH81" s="188" t="s">
        <v>76</v>
      </c>
      <c r="BI81" s="188" t="s">
        <v>76</v>
      </c>
      <c r="BJ81" s="188" t="s">
        <v>76</v>
      </c>
      <c r="BK81" s="188" t="s">
        <v>76</v>
      </c>
      <c r="BL81" s="189">
        <v>0</v>
      </c>
      <c r="BM81" s="183">
        <v>0</v>
      </c>
      <c r="BN81" s="183">
        <v>0</v>
      </c>
      <c r="BO81" s="183">
        <v>0</v>
      </c>
      <c r="BP81" s="183">
        <v>0</v>
      </c>
      <c r="BQ81" s="183">
        <v>0</v>
      </c>
      <c r="BR81" s="183">
        <v>0</v>
      </c>
      <c r="BS81" s="183">
        <v>0</v>
      </c>
      <c r="BT81" s="183">
        <v>0</v>
      </c>
      <c r="BU81" s="183">
        <v>0</v>
      </c>
      <c r="BV81" s="183">
        <v>0</v>
      </c>
    </row>
    <row r="82" spans="1:74" x14ac:dyDescent="0.25">
      <c r="A82" s="940" t="s">
        <v>65</v>
      </c>
      <c r="B82" s="941"/>
      <c r="C82" s="808">
        <f>+'ENERO '!C82+FEBRERO!C82+MARZO!C82+ABRIL!C82+MAYO!C82+JUNIO!C82+JULIO!C82+AGOSTO!C82+SEPTIEMBRE!C82+OCTUBRE!C82+NOVIEMBRE!C82+DICIEMBRE!C82</f>
        <v>0</v>
      </c>
      <c r="D82" s="808">
        <f>+'ENERO '!D82+FEBRERO!D82+MARZO!D82+ABRIL!D82+MAYO!D82+JUNIO!D82+JULIO!D82+AGOSTO!D82+SEPTIEMBRE!D82+OCTUBRE!D82+NOVIEMBRE!D82+DICIEMBRE!D82</f>
        <v>0</v>
      </c>
      <c r="E82" s="808">
        <f>+'ENERO '!E82+FEBRERO!E82+MARZO!E82+ABRIL!E82+MAYO!E82+JUNIO!E82+JULIO!E82+AGOSTO!E82+SEPTIEMBRE!E82+OCTUBRE!E82+NOVIEMBRE!E82+DICIEMBRE!E82</f>
        <v>0</v>
      </c>
      <c r="F82" s="808">
        <f>+'ENERO '!F82+FEBRERO!F82+MARZO!F82+ABRIL!F82+MAYO!F82+JUNIO!F82+JULIO!F82+AGOSTO!F82+SEPTIEMBRE!F82+OCTUBRE!F82+NOVIEMBRE!F82+DICIEMBRE!F82</f>
        <v>0</v>
      </c>
      <c r="G82" s="808">
        <f>+'ENERO '!G82+FEBRERO!G82+MARZO!G82+ABRIL!G82+MAYO!G82+JUNIO!G82+JULIO!G82+AGOSTO!G82+SEPTIEMBRE!G82+OCTUBRE!G82+NOVIEMBRE!G82+DICIEMBRE!G82</f>
        <v>0</v>
      </c>
      <c r="H82" s="808">
        <f>+'ENERO '!H82+FEBRERO!H82+MARZO!H82+ABRIL!H82+MAYO!H82+JUNIO!H82+JULIO!H82+AGOSTO!H82+SEPTIEMBRE!H82+OCTUBRE!H82+NOVIEMBRE!H82+DICIEMBRE!H82</f>
        <v>0</v>
      </c>
      <c r="I82" s="808">
        <f>+'ENERO '!I82+FEBRERO!I82+MARZO!I82+ABRIL!I82+MAYO!I82+JUNIO!I82+JULIO!I82+AGOSTO!I82+SEPTIEMBRE!I82+OCTUBRE!I82+NOVIEMBRE!I82+DICIEMBRE!I82</f>
        <v>0</v>
      </c>
      <c r="J82" s="808">
        <f>+'ENERO '!J82+FEBRERO!J82+MARZO!J82+ABRIL!J82+MAYO!J82+JUNIO!J82+JULIO!J82+AGOSTO!J82+SEPTIEMBRE!J82+OCTUBRE!J82+NOVIEMBRE!J82+DICIEMBRE!J82</f>
        <v>0</v>
      </c>
      <c r="K82" s="808">
        <f>+'ENERO '!K82+FEBRERO!K82+MARZO!K82+ABRIL!K82+MAYO!K82+JUNIO!K82+JULIO!K82+AGOSTO!K82+SEPTIEMBRE!K82+OCTUBRE!K82+NOVIEMBRE!K82+DICIEMBRE!K82</f>
        <v>0</v>
      </c>
      <c r="L82" s="808">
        <f>+'ENERO '!L82+FEBRERO!L82+MARZO!L82+ABRIL!L82+MAYO!L82+JUNIO!L82+JULIO!L82+AGOSTO!L82+SEPTIEMBRE!L82+OCTUBRE!L82+NOVIEMBRE!L82+DICIEMBRE!L82</f>
        <v>0</v>
      </c>
      <c r="M82" s="808">
        <f>+'ENERO '!M82+FEBRERO!M82+MARZO!M82+ABRIL!M82+MAYO!M82+JUNIO!M82+JULIO!M82+AGOSTO!M82+SEPTIEMBRE!M82+OCTUBRE!M82+NOVIEMBRE!M82+DICIEMBRE!M82</f>
        <v>0</v>
      </c>
      <c r="N82" s="808">
        <f>+'ENERO '!N82+FEBRERO!N82+MARZO!N82+ABRIL!N82+MAYO!N82+JUNIO!N82+JULIO!N82+AGOSTO!N82+SEPTIEMBRE!N82+OCTUBRE!N82+NOVIEMBRE!N82+DICIEMBRE!N82</f>
        <v>0</v>
      </c>
      <c r="O82" s="808">
        <f>+'ENERO '!O82+FEBRERO!O82+MARZO!O82+ABRIL!O82+MAYO!O82+JUNIO!O82+JULIO!O82+AGOSTO!O82+SEPTIEMBRE!O82+OCTUBRE!O82+NOVIEMBRE!O82+DICIEMBRE!O82</f>
        <v>0</v>
      </c>
      <c r="P82" s="808">
        <f>+'ENERO '!P82+FEBRERO!P82+MARZO!P82+ABRIL!P82+MAYO!P82+JUNIO!P82+JULIO!P82+AGOSTO!P82+SEPTIEMBRE!P82+OCTUBRE!P82+NOVIEMBRE!P82+DICIEMBRE!P82</f>
        <v>0</v>
      </c>
      <c r="Q82" s="808">
        <f>+'ENERO '!Q82+FEBRERO!Q82+MARZO!Q82+ABRIL!Q82+MAYO!Q82+JUNIO!Q82+JULIO!Q82+AGOSTO!Q82+SEPTIEMBRE!Q82+OCTUBRE!Q82+NOVIEMBRE!Q82+DICIEMBRE!Q82</f>
        <v>0</v>
      </c>
      <c r="R82" s="808">
        <f>+'ENERO '!R82+FEBRERO!R82+MARZO!R82+ABRIL!R82+MAYO!R82+JUNIO!R82+JULIO!R82+AGOSTO!R82+SEPTIEMBRE!R82+OCTUBRE!R82+NOVIEMBRE!R82+DICIEMBRE!R82</f>
        <v>0</v>
      </c>
      <c r="S82" s="808">
        <f>+'ENERO '!S82+FEBRERO!S82+MARZO!S82+ABRIL!S82+MAYO!S82+JUNIO!S82+JULIO!S82+AGOSTO!S82+SEPTIEMBRE!S82+OCTUBRE!S82+NOVIEMBRE!S82+DICIEMBRE!S82</f>
        <v>0</v>
      </c>
      <c r="T82" s="808">
        <f>+'ENERO '!T82+FEBRERO!T82+MARZO!T82+ABRIL!T82+MAYO!T82+JUNIO!T82+JULIO!T82+AGOSTO!T82+SEPTIEMBRE!T82+OCTUBRE!T82+NOVIEMBRE!T82+DICIEMBRE!T82</f>
        <v>0</v>
      </c>
      <c r="U82" s="808">
        <f>+'ENERO '!U82+FEBRERO!U82+MARZO!U82+ABRIL!U82+MAYO!U82+JUNIO!U82+JULIO!U82+AGOSTO!U82+SEPTIEMBRE!U82+OCTUBRE!U82+NOVIEMBRE!U82+DICIEMBRE!U82</f>
        <v>0</v>
      </c>
      <c r="V82" s="808">
        <f>+'ENERO '!V82+FEBRERO!V82+MARZO!V82+ABRIL!V82+MAYO!V82+JUNIO!V82+JULIO!V82+AGOSTO!V82+SEPTIEMBRE!V82+OCTUBRE!V82+NOVIEMBRE!V82+DICIEMBRE!V82</f>
        <v>0</v>
      </c>
      <c r="W82" s="808">
        <f>+'ENERO '!W82+FEBRERO!W82+MARZO!W82+ABRIL!W82+MAYO!W82+JUNIO!W82+JULIO!W82+AGOSTO!W82+SEPTIEMBRE!W82+OCTUBRE!W82+NOVIEMBRE!W82+DICIEMBRE!W82</f>
        <v>0</v>
      </c>
      <c r="X82" s="808">
        <f>+'ENERO '!X82+FEBRERO!X82+MARZO!X82+ABRIL!X82+MAYO!X82+JUNIO!X82+JULIO!X82+AGOSTO!X82+SEPTIEMBRE!X82+OCTUBRE!X82+NOVIEMBRE!X82+DICIEMBRE!X82</f>
        <v>0</v>
      </c>
      <c r="Y82" s="808">
        <f>+'ENERO '!Y82+FEBRERO!Y82+MARZO!Y82+ABRIL!Y82+MAYO!Y82+JUNIO!Y82+JULIO!Y82+AGOSTO!Y82+SEPTIEMBRE!Y82+OCTUBRE!Y82+NOVIEMBRE!Y82+DICIEMBRE!Y82</f>
        <v>0</v>
      </c>
      <c r="Z82" s="808">
        <f>+'ENERO '!Z82+FEBRERO!Z82+MARZO!Z82+ABRIL!Z82+MAYO!Z82+JUNIO!Z82+JULIO!Z82+AGOSTO!Z82+SEPTIEMBRE!Z82+OCTUBRE!Z82+NOVIEMBRE!Z82+DICIEMBRE!Z82</f>
        <v>0</v>
      </c>
      <c r="AA82" s="808">
        <f>+'ENERO '!AA82+FEBRERO!AA82+MARZO!AA82+ABRIL!AA82+MAYO!AA82+JUNIO!AA82+JULIO!AA82+AGOSTO!AA82+SEPTIEMBRE!AA82+OCTUBRE!AA82+NOVIEMBRE!AA82+DICIEMBRE!AA82</f>
        <v>0</v>
      </c>
      <c r="AB82" s="808">
        <f>+'ENERO '!AB82+FEBRERO!AB82+MARZO!AB82+ABRIL!AB82+MAYO!AB82+JUNIO!AB82+JULIO!AB82+AGOSTO!AB82+SEPTIEMBRE!AB82+OCTUBRE!AB82+NOVIEMBRE!AB82+DICIEMBRE!AB82</f>
        <v>0</v>
      </c>
      <c r="AC82" s="808">
        <f>+'ENERO '!AC82+FEBRERO!AC82+MARZO!AC82+ABRIL!AC82+MAYO!AC82+JUNIO!AC82+JULIO!AC82+AGOSTO!AC82+SEPTIEMBRE!AC82+OCTUBRE!AC82+NOVIEMBRE!AC82+DICIEMBRE!AC82</f>
        <v>0</v>
      </c>
      <c r="AD82" s="808">
        <f>+'ENERO '!AD82+FEBRERO!AD82+MARZO!AD82+ABRIL!AD82+MAYO!AD82+JUNIO!AD82+JULIO!AD82+AGOSTO!AD82+SEPTIEMBRE!AD82+OCTUBRE!AD82+NOVIEMBRE!AD82+DICIEMBRE!AD82</f>
        <v>0</v>
      </c>
      <c r="AE82" s="808">
        <f>+'ENERO '!AE82+FEBRERO!AE82+MARZO!AE82+ABRIL!AE82+MAYO!AE82+JUNIO!AE82+JULIO!AE82+AGOSTO!AE82+SEPTIEMBRE!AE82+OCTUBRE!AE82+NOVIEMBRE!AE82+DICIEMBRE!AE82</f>
        <v>0</v>
      </c>
      <c r="AF82" s="181" t="s">
        <v>78</v>
      </c>
      <c r="AG82" s="154"/>
      <c r="AH82" s="154"/>
      <c r="AI82" s="154"/>
      <c r="AJ82" s="154"/>
      <c r="AK82" s="154"/>
      <c r="AL82" s="155"/>
      <c r="AM82" s="142"/>
      <c r="AN82" s="155"/>
      <c r="AO82" s="155"/>
      <c r="AP82" s="154"/>
      <c r="AQ82" s="155"/>
      <c r="AR82" s="155"/>
      <c r="AS82" s="155"/>
      <c r="AT82" s="155"/>
      <c r="AU82" s="154"/>
      <c r="AV82" s="154"/>
      <c r="AW82" s="154"/>
      <c r="AX82" s="154"/>
      <c r="AY82" s="154"/>
      <c r="AZ82" s="154"/>
      <c r="BA82" s="182" t="s">
        <v>76</v>
      </c>
      <c r="BB82" s="182" t="s">
        <v>76</v>
      </c>
      <c r="BC82" s="182" t="s">
        <v>76</v>
      </c>
      <c r="BD82" s="188" t="s">
        <v>76</v>
      </c>
      <c r="BE82" s="188" t="s">
        <v>76</v>
      </c>
      <c r="BF82" s="188" t="s">
        <v>76</v>
      </c>
      <c r="BG82" s="188" t="s">
        <v>76</v>
      </c>
      <c r="BH82" s="188" t="s">
        <v>76</v>
      </c>
      <c r="BI82" s="188" t="s">
        <v>76</v>
      </c>
      <c r="BJ82" s="188" t="s">
        <v>76</v>
      </c>
      <c r="BK82" s="188" t="s">
        <v>76</v>
      </c>
      <c r="BL82" s="189">
        <v>0</v>
      </c>
      <c r="BM82" s="183">
        <v>0</v>
      </c>
      <c r="BN82" s="183">
        <v>0</v>
      </c>
      <c r="BO82" s="183">
        <v>0</v>
      </c>
      <c r="BP82" s="183">
        <v>0</v>
      </c>
      <c r="BQ82" s="183">
        <v>0</v>
      </c>
      <c r="BR82" s="183">
        <v>0</v>
      </c>
      <c r="BS82" s="183">
        <v>0</v>
      </c>
      <c r="BT82" s="183">
        <v>0</v>
      </c>
      <c r="BU82" s="183">
        <v>0</v>
      </c>
      <c r="BV82" s="183">
        <v>0</v>
      </c>
    </row>
    <row r="83" spans="1:74" x14ac:dyDescent="0.25">
      <c r="A83" s="940" t="s">
        <v>66</v>
      </c>
      <c r="B83" s="941"/>
      <c r="C83" s="808">
        <f>+'ENERO '!C83+FEBRERO!C83+MARZO!C83+ABRIL!C83+MAYO!C83+JUNIO!C83+JULIO!C83+AGOSTO!C83+SEPTIEMBRE!C83+OCTUBRE!C83+NOVIEMBRE!C83+DICIEMBRE!C83</f>
        <v>0</v>
      </c>
      <c r="D83" s="808">
        <f>+'ENERO '!D83+FEBRERO!D83+MARZO!D83+ABRIL!D83+MAYO!D83+JUNIO!D83+JULIO!D83+AGOSTO!D83+SEPTIEMBRE!D83+OCTUBRE!D83+NOVIEMBRE!D83+DICIEMBRE!D83</f>
        <v>0</v>
      </c>
      <c r="E83" s="808">
        <f>+'ENERO '!E83+FEBRERO!E83+MARZO!E83+ABRIL!E83+MAYO!E83+JUNIO!E83+JULIO!E83+AGOSTO!E83+SEPTIEMBRE!E83+OCTUBRE!E83+NOVIEMBRE!E83+DICIEMBRE!E83</f>
        <v>0</v>
      </c>
      <c r="F83" s="808">
        <f>+'ENERO '!F83+FEBRERO!F83+MARZO!F83+ABRIL!F83+MAYO!F83+JUNIO!F83+JULIO!F83+AGOSTO!F83+SEPTIEMBRE!F83+OCTUBRE!F83+NOVIEMBRE!F83+DICIEMBRE!F83</f>
        <v>0</v>
      </c>
      <c r="G83" s="808">
        <f>+'ENERO '!G83+FEBRERO!G83+MARZO!G83+ABRIL!G83+MAYO!G83+JUNIO!G83+JULIO!G83+AGOSTO!G83+SEPTIEMBRE!G83+OCTUBRE!G83+NOVIEMBRE!G83+DICIEMBRE!G83</f>
        <v>0</v>
      </c>
      <c r="H83" s="808">
        <f>+'ENERO '!H83+FEBRERO!H83+MARZO!H83+ABRIL!H83+MAYO!H83+JUNIO!H83+JULIO!H83+AGOSTO!H83+SEPTIEMBRE!H83+OCTUBRE!H83+NOVIEMBRE!H83+DICIEMBRE!H83</f>
        <v>0</v>
      </c>
      <c r="I83" s="808">
        <f>+'ENERO '!I83+FEBRERO!I83+MARZO!I83+ABRIL!I83+MAYO!I83+JUNIO!I83+JULIO!I83+AGOSTO!I83+SEPTIEMBRE!I83+OCTUBRE!I83+NOVIEMBRE!I83+DICIEMBRE!I83</f>
        <v>0</v>
      </c>
      <c r="J83" s="808">
        <f>+'ENERO '!J83+FEBRERO!J83+MARZO!J83+ABRIL!J83+MAYO!J83+JUNIO!J83+JULIO!J83+AGOSTO!J83+SEPTIEMBRE!J83+OCTUBRE!J83+NOVIEMBRE!J83+DICIEMBRE!J83</f>
        <v>0</v>
      </c>
      <c r="K83" s="808">
        <f>+'ENERO '!K83+FEBRERO!K83+MARZO!K83+ABRIL!K83+MAYO!K83+JUNIO!K83+JULIO!K83+AGOSTO!K83+SEPTIEMBRE!K83+OCTUBRE!K83+NOVIEMBRE!K83+DICIEMBRE!K83</f>
        <v>0</v>
      </c>
      <c r="L83" s="808">
        <f>+'ENERO '!L83+FEBRERO!L83+MARZO!L83+ABRIL!L83+MAYO!L83+JUNIO!L83+JULIO!L83+AGOSTO!L83+SEPTIEMBRE!L83+OCTUBRE!L83+NOVIEMBRE!L83+DICIEMBRE!L83</f>
        <v>0</v>
      </c>
      <c r="M83" s="808">
        <f>+'ENERO '!M83+FEBRERO!M83+MARZO!M83+ABRIL!M83+MAYO!M83+JUNIO!M83+JULIO!M83+AGOSTO!M83+SEPTIEMBRE!M83+OCTUBRE!M83+NOVIEMBRE!M83+DICIEMBRE!M83</f>
        <v>0</v>
      </c>
      <c r="N83" s="808">
        <f>+'ENERO '!N83+FEBRERO!N83+MARZO!N83+ABRIL!N83+MAYO!N83+JUNIO!N83+JULIO!N83+AGOSTO!N83+SEPTIEMBRE!N83+OCTUBRE!N83+NOVIEMBRE!N83+DICIEMBRE!N83</f>
        <v>0</v>
      </c>
      <c r="O83" s="808">
        <f>+'ENERO '!O83+FEBRERO!O83+MARZO!O83+ABRIL!O83+MAYO!O83+JUNIO!O83+JULIO!O83+AGOSTO!O83+SEPTIEMBRE!O83+OCTUBRE!O83+NOVIEMBRE!O83+DICIEMBRE!O83</f>
        <v>0</v>
      </c>
      <c r="P83" s="808">
        <f>+'ENERO '!P83+FEBRERO!P83+MARZO!P83+ABRIL!P83+MAYO!P83+JUNIO!P83+JULIO!P83+AGOSTO!P83+SEPTIEMBRE!P83+OCTUBRE!P83+NOVIEMBRE!P83+DICIEMBRE!P83</f>
        <v>0</v>
      </c>
      <c r="Q83" s="808">
        <f>+'ENERO '!Q83+FEBRERO!Q83+MARZO!Q83+ABRIL!Q83+MAYO!Q83+JUNIO!Q83+JULIO!Q83+AGOSTO!Q83+SEPTIEMBRE!Q83+OCTUBRE!Q83+NOVIEMBRE!Q83+DICIEMBRE!Q83</f>
        <v>0</v>
      </c>
      <c r="R83" s="808">
        <f>+'ENERO '!R83+FEBRERO!R83+MARZO!R83+ABRIL!R83+MAYO!R83+JUNIO!R83+JULIO!R83+AGOSTO!R83+SEPTIEMBRE!R83+OCTUBRE!R83+NOVIEMBRE!R83+DICIEMBRE!R83</f>
        <v>0</v>
      </c>
      <c r="S83" s="808">
        <f>+'ENERO '!S83+FEBRERO!S83+MARZO!S83+ABRIL!S83+MAYO!S83+JUNIO!S83+JULIO!S83+AGOSTO!S83+SEPTIEMBRE!S83+OCTUBRE!S83+NOVIEMBRE!S83+DICIEMBRE!S83</f>
        <v>0</v>
      </c>
      <c r="T83" s="808">
        <f>+'ENERO '!T83+FEBRERO!T83+MARZO!T83+ABRIL!T83+MAYO!T83+JUNIO!T83+JULIO!T83+AGOSTO!T83+SEPTIEMBRE!T83+OCTUBRE!T83+NOVIEMBRE!T83+DICIEMBRE!T83</f>
        <v>0</v>
      </c>
      <c r="U83" s="808">
        <f>+'ENERO '!U83+FEBRERO!U83+MARZO!U83+ABRIL!U83+MAYO!U83+JUNIO!U83+JULIO!U83+AGOSTO!U83+SEPTIEMBRE!U83+OCTUBRE!U83+NOVIEMBRE!U83+DICIEMBRE!U83</f>
        <v>0</v>
      </c>
      <c r="V83" s="808">
        <f>+'ENERO '!V83+FEBRERO!V83+MARZO!V83+ABRIL!V83+MAYO!V83+JUNIO!V83+JULIO!V83+AGOSTO!V83+SEPTIEMBRE!V83+OCTUBRE!V83+NOVIEMBRE!V83+DICIEMBRE!V83</f>
        <v>0</v>
      </c>
      <c r="W83" s="808">
        <f>+'ENERO '!W83+FEBRERO!W83+MARZO!W83+ABRIL!W83+MAYO!W83+JUNIO!W83+JULIO!W83+AGOSTO!W83+SEPTIEMBRE!W83+OCTUBRE!W83+NOVIEMBRE!W83+DICIEMBRE!W83</f>
        <v>0</v>
      </c>
      <c r="X83" s="808">
        <f>+'ENERO '!X83+FEBRERO!X83+MARZO!X83+ABRIL!X83+MAYO!X83+JUNIO!X83+JULIO!X83+AGOSTO!X83+SEPTIEMBRE!X83+OCTUBRE!X83+NOVIEMBRE!X83+DICIEMBRE!X83</f>
        <v>0</v>
      </c>
      <c r="Y83" s="808">
        <f>+'ENERO '!Y83+FEBRERO!Y83+MARZO!Y83+ABRIL!Y83+MAYO!Y83+JUNIO!Y83+JULIO!Y83+AGOSTO!Y83+SEPTIEMBRE!Y83+OCTUBRE!Y83+NOVIEMBRE!Y83+DICIEMBRE!Y83</f>
        <v>0</v>
      </c>
      <c r="Z83" s="808">
        <f>+'ENERO '!Z83+FEBRERO!Z83+MARZO!Z83+ABRIL!Z83+MAYO!Z83+JUNIO!Z83+JULIO!Z83+AGOSTO!Z83+SEPTIEMBRE!Z83+OCTUBRE!Z83+NOVIEMBRE!Z83+DICIEMBRE!Z83</f>
        <v>0</v>
      </c>
      <c r="AA83" s="808">
        <f>+'ENERO '!AA83+FEBRERO!AA83+MARZO!AA83+ABRIL!AA83+MAYO!AA83+JUNIO!AA83+JULIO!AA83+AGOSTO!AA83+SEPTIEMBRE!AA83+OCTUBRE!AA83+NOVIEMBRE!AA83+DICIEMBRE!AA83</f>
        <v>0</v>
      </c>
      <c r="AB83" s="808">
        <f>+'ENERO '!AB83+FEBRERO!AB83+MARZO!AB83+ABRIL!AB83+MAYO!AB83+JUNIO!AB83+JULIO!AB83+AGOSTO!AB83+SEPTIEMBRE!AB83+OCTUBRE!AB83+NOVIEMBRE!AB83+DICIEMBRE!AB83</f>
        <v>0</v>
      </c>
      <c r="AC83" s="808">
        <f>+'ENERO '!AC83+FEBRERO!AC83+MARZO!AC83+ABRIL!AC83+MAYO!AC83+JUNIO!AC83+JULIO!AC83+AGOSTO!AC83+SEPTIEMBRE!AC83+OCTUBRE!AC83+NOVIEMBRE!AC83+DICIEMBRE!AC83</f>
        <v>0</v>
      </c>
      <c r="AD83" s="808">
        <f>+'ENERO '!AD83+FEBRERO!AD83+MARZO!AD83+ABRIL!AD83+MAYO!AD83+JUNIO!AD83+JULIO!AD83+AGOSTO!AD83+SEPTIEMBRE!AD83+OCTUBRE!AD83+NOVIEMBRE!AD83+DICIEMBRE!AD83</f>
        <v>0</v>
      </c>
      <c r="AE83" s="808">
        <f>+'ENERO '!AE83+FEBRERO!AE83+MARZO!AE83+ABRIL!AE83+MAYO!AE83+JUNIO!AE83+JULIO!AE83+AGOSTO!AE83+SEPTIEMBRE!AE83+OCTUBRE!AE83+NOVIEMBRE!AE83+DICIEMBRE!AE83</f>
        <v>0</v>
      </c>
      <c r="AF83" s="181" t="s">
        <v>78</v>
      </c>
      <c r="AG83" s="154"/>
      <c r="AH83" s="154"/>
      <c r="AI83" s="154"/>
      <c r="AJ83" s="154"/>
      <c r="AK83" s="154"/>
      <c r="AL83" s="155"/>
      <c r="AM83" s="142"/>
      <c r="AN83" s="155"/>
      <c r="AO83" s="155"/>
      <c r="AP83" s="154"/>
      <c r="AQ83" s="155"/>
      <c r="AR83" s="155"/>
      <c r="AS83" s="155"/>
      <c r="AT83" s="155"/>
      <c r="AU83" s="154"/>
      <c r="AV83" s="154"/>
      <c r="AW83" s="154"/>
      <c r="AX83" s="154"/>
      <c r="AY83" s="154"/>
      <c r="AZ83" s="154"/>
      <c r="BA83" s="182" t="s">
        <v>76</v>
      </c>
      <c r="BB83" s="182" t="s">
        <v>76</v>
      </c>
      <c r="BC83" s="182" t="s">
        <v>76</v>
      </c>
      <c r="BD83" s="188" t="s">
        <v>76</v>
      </c>
      <c r="BE83" s="188" t="s">
        <v>76</v>
      </c>
      <c r="BF83" s="188" t="s">
        <v>76</v>
      </c>
      <c r="BG83" s="188" t="s">
        <v>76</v>
      </c>
      <c r="BH83" s="188" t="s">
        <v>76</v>
      </c>
      <c r="BI83" s="188" t="s">
        <v>76</v>
      </c>
      <c r="BJ83" s="188" t="s">
        <v>76</v>
      </c>
      <c r="BK83" s="188" t="s">
        <v>76</v>
      </c>
      <c r="BL83" s="189">
        <v>0</v>
      </c>
      <c r="BM83" s="183">
        <v>0</v>
      </c>
      <c r="BN83" s="183">
        <v>0</v>
      </c>
      <c r="BO83" s="183">
        <v>0</v>
      </c>
      <c r="BP83" s="183">
        <v>0</v>
      </c>
      <c r="BQ83" s="183">
        <v>0</v>
      </c>
      <c r="BR83" s="183">
        <v>0</v>
      </c>
      <c r="BS83" s="183">
        <v>0</v>
      </c>
      <c r="BT83" s="183">
        <v>0</v>
      </c>
      <c r="BU83" s="183">
        <v>0</v>
      </c>
      <c r="BV83" s="183">
        <v>0</v>
      </c>
    </row>
    <row r="84" spans="1:74" x14ac:dyDescent="0.25">
      <c r="A84" s="940" t="s">
        <v>67</v>
      </c>
      <c r="B84" s="941"/>
      <c r="C84" s="808">
        <f>+'ENERO '!C84+FEBRERO!C84+MARZO!C84+ABRIL!C84+MAYO!C84+JUNIO!C84+JULIO!C84+AGOSTO!C84+SEPTIEMBRE!C84+OCTUBRE!C84+NOVIEMBRE!C84+DICIEMBRE!C84</f>
        <v>0</v>
      </c>
      <c r="D84" s="808">
        <f>+'ENERO '!D84+FEBRERO!D84+MARZO!D84+ABRIL!D84+MAYO!D84+JUNIO!D84+JULIO!D84+AGOSTO!D84+SEPTIEMBRE!D84+OCTUBRE!D84+NOVIEMBRE!D84+DICIEMBRE!D84</f>
        <v>0</v>
      </c>
      <c r="E84" s="808">
        <f>+'ENERO '!E84+FEBRERO!E84+MARZO!E84+ABRIL!E84+MAYO!E84+JUNIO!E84+JULIO!E84+AGOSTO!E84+SEPTIEMBRE!E84+OCTUBRE!E84+NOVIEMBRE!E84+DICIEMBRE!E84</f>
        <v>0</v>
      </c>
      <c r="F84" s="808">
        <f>+'ENERO '!F84+FEBRERO!F84+MARZO!F84+ABRIL!F84+MAYO!F84+JUNIO!F84+JULIO!F84+AGOSTO!F84+SEPTIEMBRE!F84+OCTUBRE!F84+NOVIEMBRE!F84+DICIEMBRE!F84</f>
        <v>0</v>
      </c>
      <c r="G84" s="808">
        <f>+'ENERO '!G84+FEBRERO!G84+MARZO!G84+ABRIL!G84+MAYO!G84+JUNIO!G84+JULIO!G84+AGOSTO!G84+SEPTIEMBRE!G84+OCTUBRE!G84+NOVIEMBRE!G84+DICIEMBRE!G84</f>
        <v>0</v>
      </c>
      <c r="H84" s="808">
        <f>+'ENERO '!H84+FEBRERO!H84+MARZO!H84+ABRIL!H84+MAYO!H84+JUNIO!H84+JULIO!H84+AGOSTO!H84+SEPTIEMBRE!H84+OCTUBRE!H84+NOVIEMBRE!H84+DICIEMBRE!H84</f>
        <v>0</v>
      </c>
      <c r="I84" s="808">
        <f>+'ENERO '!I84+FEBRERO!I84+MARZO!I84+ABRIL!I84+MAYO!I84+JUNIO!I84+JULIO!I84+AGOSTO!I84+SEPTIEMBRE!I84+OCTUBRE!I84+NOVIEMBRE!I84+DICIEMBRE!I84</f>
        <v>0</v>
      </c>
      <c r="J84" s="808">
        <f>+'ENERO '!J84+FEBRERO!J84+MARZO!J84+ABRIL!J84+MAYO!J84+JUNIO!J84+JULIO!J84+AGOSTO!J84+SEPTIEMBRE!J84+OCTUBRE!J84+NOVIEMBRE!J84+DICIEMBRE!J84</f>
        <v>0</v>
      </c>
      <c r="K84" s="808">
        <f>+'ENERO '!K84+FEBRERO!K84+MARZO!K84+ABRIL!K84+MAYO!K84+JUNIO!K84+JULIO!K84+AGOSTO!K84+SEPTIEMBRE!K84+OCTUBRE!K84+NOVIEMBRE!K84+DICIEMBRE!K84</f>
        <v>0</v>
      </c>
      <c r="L84" s="808">
        <f>+'ENERO '!L84+FEBRERO!L84+MARZO!L84+ABRIL!L84+MAYO!L84+JUNIO!L84+JULIO!L84+AGOSTO!L84+SEPTIEMBRE!L84+OCTUBRE!L84+NOVIEMBRE!L84+DICIEMBRE!L84</f>
        <v>0</v>
      </c>
      <c r="M84" s="808">
        <f>+'ENERO '!M84+FEBRERO!M84+MARZO!M84+ABRIL!M84+MAYO!M84+JUNIO!M84+JULIO!M84+AGOSTO!M84+SEPTIEMBRE!M84+OCTUBRE!M84+NOVIEMBRE!M84+DICIEMBRE!M84</f>
        <v>0</v>
      </c>
      <c r="N84" s="808">
        <f>+'ENERO '!N84+FEBRERO!N84+MARZO!N84+ABRIL!N84+MAYO!N84+JUNIO!N84+JULIO!N84+AGOSTO!N84+SEPTIEMBRE!N84+OCTUBRE!N84+NOVIEMBRE!N84+DICIEMBRE!N84</f>
        <v>0</v>
      </c>
      <c r="O84" s="808">
        <f>+'ENERO '!O84+FEBRERO!O84+MARZO!O84+ABRIL!O84+MAYO!O84+JUNIO!O84+JULIO!O84+AGOSTO!O84+SEPTIEMBRE!O84+OCTUBRE!O84+NOVIEMBRE!O84+DICIEMBRE!O84</f>
        <v>0</v>
      </c>
      <c r="P84" s="808">
        <f>+'ENERO '!P84+FEBRERO!P84+MARZO!P84+ABRIL!P84+MAYO!P84+JUNIO!P84+JULIO!P84+AGOSTO!P84+SEPTIEMBRE!P84+OCTUBRE!P84+NOVIEMBRE!P84+DICIEMBRE!P84</f>
        <v>0</v>
      </c>
      <c r="Q84" s="808">
        <f>+'ENERO '!Q84+FEBRERO!Q84+MARZO!Q84+ABRIL!Q84+MAYO!Q84+JUNIO!Q84+JULIO!Q84+AGOSTO!Q84+SEPTIEMBRE!Q84+OCTUBRE!Q84+NOVIEMBRE!Q84+DICIEMBRE!Q84</f>
        <v>0</v>
      </c>
      <c r="R84" s="808">
        <f>+'ENERO '!R84+FEBRERO!R84+MARZO!R84+ABRIL!R84+MAYO!R84+JUNIO!R84+JULIO!R84+AGOSTO!R84+SEPTIEMBRE!R84+OCTUBRE!R84+NOVIEMBRE!R84+DICIEMBRE!R84</f>
        <v>0</v>
      </c>
      <c r="S84" s="808">
        <f>+'ENERO '!S84+FEBRERO!S84+MARZO!S84+ABRIL!S84+MAYO!S84+JUNIO!S84+JULIO!S84+AGOSTO!S84+SEPTIEMBRE!S84+OCTUBRE!S84+NOVIEMBRE!S84+DICIEMBRE!S84</f>
        <v>0</v>
      </c>
      <c r="T84" s="808">
        <f>+'ENERO '!T84+FEBRERO!T84+MARZO!T84+ABRIL!T84+MAYO!T84+JUNIO!T84+JULIO!T84+AGOSTO!T84+SEPTIEMBRE!T84+OCTUBRE!T84+NOVIEMBRE!T84+DICIEMBRE!T84</f>
        <v>0</v>
      </c>
      <c r="U84" s="808">
        <f>+'ENERO '!U84+FEBRERO!U84+MARZO!U84+ABRIL!U84+MAYO!U84+JUNIO!U84+JULIO!U84+AGOSTO!U84+SEPTIEMBRE!U84+OCTUBRE!U84+NOVIEMBRE!U84+DICIEMBRE!U84</f>
        <v>0</v>
      </c>
      <c r="V84" s="808">
        <f>+'ENERO '!V84+FEBRERO!V84+MARZO!V84+ABRIL!V84+MAYO!V84+JUNIO!V84+JULIO!V84+AGOSTO!V84+SEPTIEMBRE!V84+OCTUBRE!V84+NOVIEMBRE!V84+DICIEMBRE!V84</f>
        <v>0</v>
      </c>
      <c r="W84" s="808">
        <f>+'ENERO '!W84+FEBRERO!W84+MARZO!W84+ABRIL!W84+MAYO!W84+JUNIO!W84+JULIO!W84+AGOSTO!W84+SEPTIEMBRE!W84+OCTUBRE!W84+NOVIEMBRE!W84+DICIEMBRE!W84</f>
        <v>0</v>
      </c>
      <c r="X84" s="808">
        <f>+'ENERO '!X84+FEBRERO!X84+MARZO!X84+ABRIL!X84+MAYO!X84+JUNIO!X84+JULIO!X84+AGOSTO!X84+SEPTIEMBRE!X84+OCTUBRE!X84+NOVIEMBRE!X84+DICIEMBRE!X84</f>
        <v>0</v>
      </c>
      <c r="Y84" s="808">
        <f>+'ENERO '!Y84+FEBRERO!Y84+MARZO!Y84+ABRIL!Y84+MAYO!Y84+JUNIO!Y84+JULIO!Y84+AGOSTO!Y84+SEPTIEMBRE!Y84+OCTUBRE!Y84+NOVIEMBRE!Y84+DICIEMBRE!Y84</f>
        <v>0</v>
      </c>
      <c r="Z84" s="808">
        <f>+'ENERO '!Z84+FEBRERO!Z84+MARZO!Z84+ABRIL!Z84+MAYO!Z84+JUNIO!Z84+JULIO!Z84+AGOSTO!Z84+SEPTIEMBRE!Z84+OCTUBRE!Z84+NOVIEMBRE!Z84+DICIEMBRE!Z84</f>
        <v>0</v>
      </c>
      <c r="AA84" s="808">
        <f>+'ENERO '!AA84+FEBRERO!AA84+MARZO!AA84+ABRIL!AA84+MAYO!AA84+JUNIO!AA84+JULIO!AA84+AGOSTO!AA84+SEPTIEMBRE!AA84+OCTUBRE!AA84+NOVIEMBRE!AA84+DICIEMBRE!AA84</f>
        <v>0</v>
      </c>
      <c r="AB84" s="808">
        <f>+'ENERO '!AB84+FEBRERO!AB84+MARZO!AB84+ABRIL!AB84+MAYO!AB84+JUNIO!AB84+JULIO!AB84+AGOSTO!AB84+SEPTIEMBRE!AB84+OCTUBRE!AB84+NOVIEMBRE!AB84+DICIEMBRE!AB84</f>
        <v>0</v>
      </c>
      <c r="AC84" s="808">
        <f>+'ENERO '!AC84+FEBRERO!AC84+MARZO!AC84+ABRIL!AC84+MAYO!AC84+JUNIO!AC84+JULIO!AC84+AGOSTO!AC84+SEPTIEMBRE!AC84+OCTUBRE!AC84+NOVIEMBRE!AC84+DICIEMBRE!AC84</f>
        <v>0</v>
      </c>
      <c r="AD84" s="808">
        <f>+'ENERO '!AD84+FEBRERO!AD84+MARZO!AD84+ABRIL!AD84+MAYO!AD84+JUNIO!AD84+JULIO!AD84+AGOSTO!AD84+SEPTIEMBRE!AD84+OCTUBRE!AD84+NOVIEMBRE!AD84+DICIEMBRE!AD84</f>
        <v>0</v>
      </c>
      <c r="AE84" s="808">
        <f>+'ENERO '!AE84+FEBRERO!AE84+MARZO!AE84+ABRIL!AE84+MAYO!AE84+JUNIO!AE84+JULIO!AE84+AGOSTO!AE84+SEPTIEMBRE!AE84+OCTUBRE!AE84+NOVIEMBRE!AE84+DICIEMBRE!AE84</f>
        <v>0</v>
      </c>
      <c r="AF84" s="181" t="s">
        <v>78</v>
      </c>
      <c r="AG84" s="154"/>
      <c r="AH84" s="154"/>
      <c r="AI84" s="154"/>
      <c r="AJ84" s="154"/>
      <c r="AK84" s="154"/>
      <c r="AL84" s="155"/>
      <c r="AM84" s="142"/>
      <c r="AN84" s="155"/>
      <c r="AO84" s="155"/>
      <c r="AP84" s="154"/>
      <c r="AQ84" s="155"/>
      <c r="AR84" s="155"/>
      <c r="AS84" s="155"/>
      <c r="AT84" s="155"/>
      <c r="AU84" s="154"/>
      <c r="AV84" s="154"/>
      <c r="AW84" s="154"/>
      <c r="AX84" s="154"/>
      <c r="AY84" s="154"/>
      <c r="AZ84" s="154"/>
      <c r="BA84" s="182" t="s">
        <v>76</v>
      </c>
      <c r="BB84" s="182" t="s">
        <v>76</v>
      </c>
      <c r="BC84" s="182" t="s">
        <v>76</v>
      </c>
      <c r="BD84" s="188" t="s">
        <v>76</v>
      </c>
      <c r="BE84" s="188" t="s">
        <v>76</v>
      </c>
      <c r="BF84" s="188" t="s">
        <v>76</v>
      </c>
      <c r="BG84" s="188" t="s">
        <v>76</v>
      </c>
      <c r="BH84" s="188" t="s">
        <v>76</v>
      </c>
      <c r="BI84" s="188" t="s">
        <v>76</v>
      </c>
      <c r="BJ84" s="188" t="s">
        <v>76</v>
      </c>
      <c r="BK84" s="188" t="s">
        <v>76</v>
      </c>
      <c r="BL84" s="189">
        <v>0</v>
      </c>
      <c r="BM84" s="183">
        <v>0</v>
      </c>
      <c r="BN84" s="183">
        <v>0</v>
      </c>
      <c r="BO84" s="183">
        <v>0</v>
      </c>
      <c r="BP84" s="183">
        <v>0</v>
      </c>
      <c r="BQ84" s="183">
        <v>0</v>
      </c>
      <c r="BR84" s="183">
        <v>0</v>
      </c>
      <c r="BS84" s="183">
        <v>0</v>
      </c>
      <c r="BT84" s="183">
        <v>0</v>
      </c>
      <c r="BU84" s="183">
        <v>0</v>
      </c>
      <c r="BV84" s="183">
        <v>0</v>
      </c>
    </row>
    <row r="85" spans="1:74" x14ac:dyDescent="0.25">
      <c r="A85" s="174" t="s">
        <v>68</v>
      </c>
      <c r="B85" s="175"/>
      <c r="C85" s="808">
        <f>+'ENERO '!C85+FEBRERO!C85+MARZO!C85+ABRIL!C85+MAYO!C85+JUNIO!C85+JULIO!C85+AGOSTO!C85+SEPTIEMBRE!C85+OCTUBRE!C85+NOVIEMBRE!C85+DICIEMBRE!C85</f>
        <v>0</v>
      </c>
      <c r="D85" s="808">
        <f>+'ENERO '!D85+FEBRERO!D85+MARZO!D85+ABRIL!D85+MAYO!D85+JUNIO!D85+JULIO!D85+AGOSTO!D85+SEPTIEMBRE!D85+OCTUBRE!D85+NOVIEMBRE!D85+DICIEMBRE!D85</f>
        <v>0</v>
      </c>
      <c r="E85" s="808">
        <f>+'ENERO '!E85+FEBRERO!E85+MARZO!E85+ABRIL!E85+MAYO!E85+JUNIO!E85+JULIO!E85+AGOSTO!E85+SEPTIEMBRE!E85+OCTUBRE!E85+NOVIEMBRE!E85+DICIEMBRE!E85</f>
        <v>0</v>
      </c>
      <c r="F85" s="808">
        <f>+'ENERO '!F85+FEBRERO!F85+MARZO!F85+ABRIL!F85+MAYO!F85+JUNIO!F85+JULIO!F85+AGOSTO!F85+SEPTIEMBRE!F85+OCTUBRE!F85+NOVIEMBRE!F85+DICIEMBRE!F85</f>
        <v>0</v>
      </c>
      <c r="G85" s="808">
        <f>+'ENERO '!G85+FEBRERO!G85+MARZO!G85+ABRIL!G85+MAYO!G85+JUNIO!G85+JULIO!G85+AGOSTO!G85+SEPTIEMBRE!G85+OCTUBRE!G85+NOVIEMBRE!G85+DICIEMBRE!G85</f>
        <v>0</v>
      </c>
      <c r="H85" s="808">
        <f>+'ENERO '!H85+FEBRERO!H85+MARZO!H85+ABRIL!H85+MAYO!H85+JUNIO!H85+JULIO!H85+AGOSTO!H85+SEPTIEMBRE!H85+OCTUBRE!H85+NOVIEMBRE!H85+DICIEMBRE!H85</f>
        <v>0</v>
      </c>
      <c r="I85" s="808">
        <f>+'ENERO '!I85+FEBRERO!I85+MARZO!I85+ABRIL!I85+MAYO!I85+JUNIO!I85+JULIO!I85+AGOSTO!I85+SEPTIEMBRE!I85+OCTUBRE!I85+NOVIEMBRE!I85+DICIEMBRE!I85</f>
        <v>0</v>
      </c>
      <c r="J85" s="808">
        <f>+'ENERO '!J85+FEBRERO!J85+MARZO!J85+ABRIL!J85+MAYO!J85+JUNIO!J85+JULIO!J85+AGOSTO!J85+SEPTIEMBRE!J85+OCTUBRE!J85+NOVIEMBRE!J85+DICIEMBRE!J85</f>
        <v>0</v>
      </c>
      <c r="K85" s="808">
        <f>+'ENERO '!K85+FEBRERO!K85+MARZO!K85+ABRIL!K85+MAYO!K85+JUNIO!K85+JULIO!K85+AGOSTO!K85+SEPTIEMBRE!K85+OCTUBRE!K85+NOVIEMBRE!K85+DICIEMBRE!K85</f>
        <v>0</v>
      </c>
      <c r="L85" s="808">
        <f>+'ENERO '!L85+FEBRERO!L85+MARZO!L85+ABRIL!L85+MAYO!L85+JUNIO!L85+JULIO!L85+AGOSTO!L85+SEPTIEMBRE!L85+OCTUBRE!L85+NOVIEMBRE!L85+DICIEMBRE!L85</f>
        <v>0</v>
      </c>
      <c r="M85" s="808">
        <f>+'ENERO '!M85+FEBRERO!M85+MARZO!M85+ABRIL!M85+MAYO!M85+JUNIO!M85+JULIO!M85+AGOSTO!M85+SEPTIEMBRE!M85+OCTUBRE!M85+NOVIEMBRE!M85+DICIEMBRE!M85</f>
        <v>0</v>
      </c>
      <c r="N85" s="808">
        <f>+'ENERO '!N85+FEBRERO!N85+MARZO!N85+ABRIL!N85+MAYO!N85+JUNIO!N85+JULIO!N85+AGOSTO!N85+SEPTIEMBRE!N85+OCTUBRE!N85+NOVIEMBRE!N85+DICIEMBRE!N85</f>
        <v>0</v>
      </c>
      <c r="O85" s="808">
        <f>+'ENERO '!O85+FEBRERO!O85+MARZO!O85+ABRIL!O85+MAYO!O85+JUNIO!O85+JULIO!O85+AGOSTO!O85+SEPTIEMBRE!O85+OCTUBRE!O85+NOVIEMBRE!O85+DICIEMBRE!O85</f>
        <v>0</v>
      </c>
      <c r="P85" s="808">
        <f>+'ENERO '!P85+FEBRERO!P85+MARZO!P85+ABRIL!P85+MAYO!P85+JUNIO!P85+JULIO!P85+AGOSTO!P85+SEPTIEMBRE!P85+OCTUBRE!P85+NOVIEMBRE!P85+DICIEMBRE!P85</f>
        <v>0</v>
      </c>
      <c r="Q85" s="808">
        <f>+'ENERO '!Q85+FEBRERO!Q85+MARZO!Q85+ABRIL!Q85+MAYO!Q85+JUNIO!Q85+JULIO!Q85+AGOSTO!Q85+SEPTIEMBRE!Q85+OCTUBRE!Q85+NOVIEMBRE!Q85+DICIEMBRE!Q85</f>
        <v>0</v>
      </c>
      <c r="R85" s="808">
        <f>+'ENERO '!R85+FEBRERO!R85+MARZO!R85+ABRIL!R85+MAYO!R85+JUNIO!R85+JULIO!R85+AGOSTO!R85+SEPTIEMBRE!R85+OCTUBRE!R85+NOVIEMBRE!R85+DICIEMBRE!R85</f>
        <v>0</v>
      </c>
      <c r="S85" s="808">
        <f>+'ENERO '!S85+FEBRERO!S85+MARZO!S85+ABRIL!S85+MAYO!S85+JUNIO!S85+JULIO!S85+AGOSTO!S85+SEPTIEMBRE!S85+OCTUBRE!S85+NOVIEMBRE!S85+DICIEMBRE!S85</f>
        <v>0</v>
      </c>
      <c r="T85" s="808">
        <f>+'ENERO '!T85+FEBRERO!T85+MARZO!T85+ABRIL!T85+MAYO!T85+JUNIO!T85+JULIO!T85+AGOSTO!T85+SEPTIEMBRE!T85+OCTUBRE!T85+NOVIEMBRE!T85+DICIEMBRE!T85</f>
        <v>0</v>
      </c>
      <c r="U85" s="808">
        <f>+'ENERO '!U85+FEBRERO!U85+MARZO!U85+ABRIL!U85+MAYO!U85+JUNIO!U85+JULIO!U85+AGOSTO!U85+SEPTIEMBRE!U85+OCTUBRE!U85+NOVIEMBRE!U85+DICIEMBRE!U85</f>
        <v>0</v>
      </c>
      <c r="V85" s="808">
        <f>+'ENERO '!V85+FEBRERO!V85+MARZO!V85+ABRIL!V85+MAYO!V85+JUNIO!V85+JULIO!V85+AGOSTO!V85+SEPTIEMBRE!V85+OCTUBRE!V85+NOVIEMBRE!V85+DICIEMBRE!V85</f>
        <v>0</v>
      </c>
      <c r="W85" s="808">
        <f>+'ENERO '!W85+FEBRERO!W85+MARZO!W85+ABRIL!W85+MAYO!W85+JUNIO!W85+JULIO!W85+AGOSTO!W85+SEPTIEMBRE!W85+OCTUBRE!W85+NOVIEMBRE!W85+DICIEMBRE!W85</f>
        <v>0</v>
      </c>
      <c r="X85" s="808">
        <f>+'ENERO '!X85+FEBRERO!X85+MARZO!X85+ABRIL!X85+MAYO!X85+JUNIO!X85+JULIO!X85+AGOSTO!X85+SEPTIEMBRE!X85+OCTUBRE!X85+NOVIEMBRE!X85+DICIEMBRE!X85</f>
        <v>0</v>
      </c>
      <c r="Y85" s="808">
        <f>+'ENERO '!Y85+FEBRERO!Y85+MARZO!Y85+ABRIL!Y85+MAYO!Y85+JUNIO!Y85+JULIO!Y85+AGOSTO!Y85+SEPTIEMBRE!Y85+OCTUBRE!Y85+NOVIEMBRE!Y85+DICIEMBRE!Y85</f>
        <v>0</v>
      </c>
      <c r="Z85" s="808">
        <f>+'ENERO '!Z85+FEBRERO!Z85+MARZO!Z85+ABRIL!Z85+MAYO!Z85+JUNIO!Z85+JULIO!Z85+AGOSTO!Z85+SEPTIEMBRE!Z85+OCTUBRE!Z85+NOVIEMBRE!Z85+DICIEMBRE!Z85</f>
        <v>0</v>
      </c>
      <c r="AA85" s="808">
        <f>+'ENERO '!AA85+FEBRERO!AA85+MARZO!AA85+ABRIL!AA85+MAYO!AA85+JUNIO!AA85+JULIO!AA85+AGOSTO!AA85+SEPTIEMBRE!AA85+OCTUBRE!AA85+NOVIEMBRE!AA85+DICIEMBRE!AA85</f>
        <v>0</v>
      </c>
      <c r="AB85" s="808">
        <f>+'ENERO '!AB85+FEBRERO!AB85+MARZO!AB85+ABRIL!AB85+MAYO!AB85+JUNIO!AB85+JULIO!AB85+AGOSTO!AB85+SEPTIEMBRE!AB85+OCTUBRE!AB85+NOVIEMBRE!AB85+DICIEMBRE!AB85</f>
        <v>0</v>
      </c>
      <c r="AC85" s="808">
        <f>+'ENERO '!AC85+FEBRERO!AC85+MARZO!AC85+ABRIL!AC85+MAYO!AC85+JUNIO!AC85+JULIO!AC85+AGOSTO!AC85+SEPTIEMBRE!AC85+OCTUBRE!AC85+NOVIEMBRE!AC85+DICIEMBRE!AC85</f>
        <v>0</v>
      </c>
      <c r="AD85" s="808">
        <f>+'ENERO '!AD85+FEBRERO!AD85+MARZO!AD85+ABRIL!AD85+MAYO!AD85+JUNIO!AD85+JULIO!AD85+AGOSTO!AD85+SEPTIEMBRE!AD85+OCTUBRE!AD85+NOVIEMBRE!AD85+DICIEMBRE!AD85</f>
        <v>0</v>
      </c>
      <c r="AE85" s="808">
        <f>+'ENERO '!AE85+FEBRERO!AE85+MARZO!AE85+ABRIL!AE85+MAYO!AE85+JUNIO!AE85+JULIO!AE85+AGOSTO!AE85+SEPTIEMBRE!AE85+OCTUBRE!AE85+NOVIEMBRE!AE85+DICIEMBRE!AE85</f>
        <v>0</v>
      </c>
      <c r="AF85" s="181" t="s">
        <v>78</v>
      </c>
      <c r="AG85" s="154"/>
      <c r="AH85" s="154"/>
      <c r="AI85" s="154"/>
      <c r="AJ85" s="154"/>
      <c r="AK85" s="154"/>
      <c r="AL85" s="155"/>
      <c r="AM85" s="142"/>
      <c r="AN85" s="155"/>
      <c r="AO85" s="155"/>
      <c r="AP85" s="154"/>
      <c r="AQ85" s="155"/>
      <c r="AR85" s="155"/>
      <c r="AS85" s="155"/>
      <c r="AT85" s="155"/>
      <c r="AU85" s="154"/>
      <c r="AV85" s="154"/>
      <c r="AW85" s="154"/>
      <c r="AX85" s="154"/>
      <c r="AY85" s="154"/>
      <c r="AZ85" s="154"/>
      <c r="BA85" s="182" t="s">
        <v>76</v>
      </c>
      <c r="BB85" s="182" t="s">
        <v>76</v>
      </c>
      <c r="BC85" s="182" t="s">
        <v>76</v>
      </c>
      <c r="BD85" s="188" t="s">
        <v>76</v>
      </c>
      <c r="BE85" s="188" t="s">
        <v>76</v>
      </c>
      <c r="BF85" s="188" t="s">
        <v>76</v>
      </c>
      <c r="BG85" s="188" t="s">
        <v>76</v>
      </c>
      <c r="BH85" s="188" t="s">
        <v>76</v>
      </c>
      <c r="BI85" s="188" t="s">
        <v>76</v>
      </c>
      <c r="BJ85" s="188" t="s">
        <v>76</v>
      </c>
      <c r="BK85" s="188" t="s">
        <v>76</v>
      </c>
      <c r="BL85" s="189">
        <v>0</v>
      </c>
      <c r="BM85" s="183">
        <v>0</v>
      </c>
      <c r="BN85" s="183">
        <v>0</v>
      </c>
      <c r="BO85" s="183">
        <v>0</v>
      </c>
      <c r="BP85" s="183">
        <v>0</v>
      </c>
      <c r="BQ85" s="183">
        <v>0</v>
      </c>
      <c r="BR85" s="183">
        <v>0</v>
      </c>
      <c r="BS85" s="183">
        <v>0</v>
      </c>
      <c r="BT85" s="183">
        <v>0</v>
      </c>
      <c r="BU85" s="183">
        <v>0</v>
      </c>
      <c r="BV85" s="183">
        <v>0</v>
      </c>
    </row>
    <row r="86" spans="1:74" x14ac:dyDescent="0.25">
      <c r="A86" s="954" t="s">
        <v>69</v>
      </c>
      <c r="B86" s="955"/>
      <c r="C86" s="808">
        <f>+'ENERO '!C86+FEBRERO!C86+MARZO!C86+ABRIL!C86+MAYO!C86+JUNIO!C86+JULIO!C86+AGOSTO!C86+SEPTIEMBRE!C86+OCTUBRE!C86+NOVIEMBRE!C86+DICIEMBRE!C86</f>
        <v>0</v>
      </c>
      <c r="D86" s="808">
        <f>+'ENERO '!D86+FEBRERO!D86+MARZO!D86+ABRIL!D86+MAYO!D86+JUNIO!D86+JULIO!D86+AGOSTO!D86+SEPTIEMBRE!D86+OCTUBRE!D86+NOVIEMBRE!D86+DICIEMBRE!D86</f>
        <v>0</v>
      </c>
      <c r="E86" s="808">
        <f>+'ENERO '!E86+FEBRERO!E86+MARZO!E86+ABRIL!E86+MAYO!E86+JUNIO!E86+JULIO!E86+AGOSTO!E86+SEPTIEMBRE!E86+OCTUBRE!E86+NOVIEMBRE!E86+DICIEMBRE!E86</f>
        <v>0</v>
      </c>
      <c r="F86" s="808">
        <f>+'ENERO '!F86+FEBRERO!F86+MARZO!F86+ABRIL!F86+MAYO!F86+JUNIO!F86+JULIO!F86+AGOSTO!F86+SEPTIEMBRE!F86+OCTUBRE!F86+NOVIEMBRE!F86+DICIEMBRE!F86</f>
        <v>0</v>
      </c>
      <c r="G86" s="808">
        <f>+'ENERO '!G86+FEBRERO!G86+MARZO!G86+ABRIL!G86+MAYO!G86+JUNIO!G86+JULIO!G86+AGOSTO!G86+SEPTIEMBRE!G86+OCTUBRE!G86+NOVIEMBRE!G86+DICIEMBRE!G86</f>
        <v>0</v>
      </c>
      <c r="H86" s="808">
        <f>+'ENERO '!H86+FEBRERO!H86+MARZO!H86+ABRIL!H86+MAYO!H86+JUNIO!H86+JULIO!H86+AGOSTO!H86+SEPTIEMBRE!H86+OCTUBRE!H86+NOVIEMBRE!H86+DICIEMBRE!H86</f>
        <v>0</v>
      </c>
      <c r="I86" s="808">
        <f>+'ENERO '!I86+FEBRERO!I86+MARZO!I86+ABRIL!I86+MAYO!I86+JUNIO!I86+JULIO!I86+AGOSTO!I86+SEPTIEMBRE!I86+OCTUBRE!I86+NOVIEMBRE!I86+DICIEMBRE!I86</f>
        <v>0</v>
      </c>
      <c r="J86" s="808">
        <f>+'ENERO '!J86+FEBRERO!J86+MARZO!J86+ABRIL!J86+MAYO!J86+JUNIO!J86+JULIO!J86+AGOSTO!J86+SEPTIEMBRE!J86+OCTUBRE!J86+NOVIEMBRE!J86+DICIEMBRE!J86</f>
        <v>0</v>
      </c>
      <c r="K86" s="808">
        <f>+'ENERO '!K86+FEBRERO!K86+MARZO!K86+ABRIL!K86+MAYO!K86+JUNIO!K86+JULIO!K86+AGOSTO!K86+SEPTIEMBRE!K86+OCTUBRE!K86+NOVIEMBRE!K86+DICIEMBRE!K86</f>
        <v>0</v>
      </c>
      <c r="L86" s="808">
        <f>+'ENERO '!L86+FEBRERO!L86+MARZO!L86+ABRIL!L86+MAYO!L86+JUNIO!L86+JULIO!L86+AGOSTO!L86+SEPTIEMBRE!L86+OCTUBRE!L86+NOVIEMBRE!L86+DICIEMBRE!L86</f>
        <v>0</v>
      </c>
      <c r="M86" s="808">
        <f>+'ENERO '!M86+FEBRERO!M86+MARZO!M86+ABRIL!M86+MAYO!M86+JUNIO!M86+JULIO!M86+AGOSTO!M86+SEPTIEMBRE!M86+OCTUBRE!M86+NOVIEMBRE!M86+DICIEMBRE!M86</f>
        <v>0</v>
      </c>
      <c r="N86" s="808">
        <f>+'ENERO '!N86+FEBRERO!N86+MARZO!N86+ABRIL!N86+MAYO!N86+JUNIO!N86+JULIO!N86+AGOSTO!N86+SEPTIEMBRE!N86+OCTUBRE!N86+NOVIEMBRE!N86+DICIEMBRE!N86</f>
        <v>0</v>
      </c>
      <c r="O86" s="808">
        <f>+'ENERO '!O86+FEBRERO!O86+MARZO!O86+ABRIL!O86+MAYO!O86+JUNIO!O86+JULIO!O86+AGOSTO!O86+SEPTIEMBRE!O86+OCTUBRE!O86+NOVIEMBRE!O86+DICIEMBRE!O86</f>
        <v>0</v>
      </c>
      <c r="P86" s="808">
        <f>+'ENERO '!P86+FEBRERO!P86+MARZO!P86+ABRIL!P86+MAYO!P86+JUNIO!P86+JULIO!P86+AGOSTO!P86+SEPTIEMBRE!P86+OCTUBRE!P86+NOVIEMBRE!P86+DICIEMBRE!P86</f>
        <v>0</v>
      </c>
      <c r="Q86" s="808">
        <f>+'ENERO '!Q86+FEBRERO!Q86+MARZO!Q86+ABRIL!Q86+MAYO!Q86+JUNIO!Q86+JULIO!Q86+AGOSTO!Q86+SEPTIEMBRE!Q86+OCTUBRE!Q86+NOVIEMBRE!Q86+DICIEMBRE!Q86</f>
        <v>0</v>
      </c>
      <c r="R86" s="808">
        <f>+'ENERO '!R86+FEBRERO!R86+MARZO!R86+ABRIL!R86+MAYO!R86+JUNIO!R86+JULIO!R86+AGOSTO!R86+SEPTIEMBRE!R86+OCTUBRE!R86+NOVIEMBRE!R86+DICIEMBRE!R86</f>
        <v>0</v>
      </c>
      <c r="S86" s="808">
        <f>+'ENERO '!S86+FEBRERO!S86+MARZO!S86+ABRIL!S86+MAYO!S86+JUNIO!S86+JULIO!S86+AGOSTO!S86+SEPTIEMBRE!S86+OCTUBRE!S86+NOVIEMBRE!S86+DICIEMBRE!S86</f>
        <v>0</v>
      </c>
      <c r="T86" s="808">
        <f>+'ENERO '!T86+FEBRERO!T86+MARZO!T86+ABRIL!T86+MAYO!T86+JUNIO!T86+JULIO!T86+AGOSTO!T86+SEPTIEMBRE!T86+OCTUBRE!T86+NOVIEMBRE!T86+DICIEMBRE!T86</f>
        <v>0</v>
      </c>
      <c r="U86" s="808">
        <f>+'ENERO '!U86+FEBRERO!U86+MARZO!U86+ABRIL!U86+MAYO!U86+JUNIO!U86+JULIO!U86+AGOSTO!U86+SEPTIEMBRE!U86+OCTUBRE!U86+NOVIEMBRE!U86+DICIEMBRE!U86</f>
        <v>0</v>
      </c>
      <c r="V86" s="808">
        <f>+'ENERO '!V86+FEBRERO!V86+MARZO!V86+ABRIL!V86+MAYO!V86+JUNIO!V86+JULIO!V86+AGOSTO!V86+SEPTIEMBRE!V86+OCTUBRE!V86+NOVIEMBRE!V86+DICIEMBRE!V86</f>
        <v>0</v>
      </c>
      <c r="W86" s="808">
        <f>+'ENERO '!W86+FEBRERO!W86+MARZO!W86+ABRIL!W86+MAYO!W86+JUNIO!W86+JULIO!W86+AGOSTO!W86+SEPTIEMBRE!W86+OCTUBRE!W86+NOVIEMBRE!W86+DICIEMBRE!W86</f>
        <v>0</v>
      </c>
      <c r="X86" s="808">
        <f>+'ENERO '!X86+FEBRERO!X86+MARZO!X86+ABRIL!X86+MAYO!X86+JUNIO!X86+JULIO!X86+AGOSTO!X86+SEPTIEMBRE!X86+OCTUBRE!X86+NOVIEMBRE!X86+DICIEMBRE!X86</f>
        <v>0</v>
      </c>
      <c r="Y86" s="808">
        <f>+'ENERO '!Y86+FEBRERO!Y86+MARZO!Y86+ABRIL!Y86+MAYO!Y86+JUNIO!Y86+JULIO!Y86+AGOSTO!Y86+SEPTIEMBRE!Y86+OCTUBRE!Y86+NOVIEMBRE!Y86+DICIEMBRE!Y86</f>
        <v>0</v>
      </c>
      <c r="Z86" s="808">
        <f>+'ENERO '!Z86+FEBRERO!Z86+MARZO!Z86+ABRIL!Z86+MAYO!Z86+JUNIO!Z86+JULIO!Z86+AGOSTO!Z86+SEPTIEMBRE!Z86+OCTUBRE!Z86+NOVIEMBRE!Z86+DICIEMBRE!Z86</f>
        <v>0</v>
      </c>
      <c r="AA86" s="808">
        <f>+'ENERO '!AA86+FEBRERO!AA86+MARZO!AA86+ABRIL!AA86+MAYO!AA86+JUNIO!AA86+JULIO!AA86+AGOSTO!AA86+SEPTIEMBRE!AA86+OCTUBRE!AA86+NOVIEMBRE!AA86+DICIEMBRE!AA86</f>
        <v>0</v>
      </c>
      <c r="AB86" s="808">
        <f>+'ENERO '!AB86+FEBRERO!AB86+MARZO!AB86+ABRIL!AB86+MAYO!AB86+JUNIO!AB86+JULIO!AB86+AGOSTO!AB86+SEPTIEMBRE!AB86+OCTUBRE!AB86+NOVIEMBRE!AB86+DICIEMBRE!AB86</f>
        <v>0</v>
      </c>
      <c r="AC86" s="808">
        <f>+'ENERO '!AC86+FEBRERO!AC86+MARZO!AC86+ABRIL!AC86+MAYO!AC86+JUNIO!AC86+JULIO!AC86+AGOSTO!AC86+SEPTIEMBRE!AC86+OCTUBRE!AC86+NOVIEMBRE!AC86+DICIEMBRE!AC86</f>
        <v>0</v>
      </c>
      <c r="AD86" s="808">
        <f>+'ENERO '!AD86+FEBRERO!AD86+MARZO!AD86+ABRIL!AD86+MAYO!AD86+JUNIO!AD86+JULIO!AD86+AGOSTO!AD86+SEPTIEMBRE!AD86+OCTUBRE!AD86+NOVIEMBRE!AD86+DICIEMBRE!AD86</f>
        <v>0</v>
      </c>
      <c r="AE86" s="808">
        <f>+'ENERO '!AE86+FEBRERO!AE86+MARZO!AE86+ABRIL!AE86+MAYO!AE86+JUNIO!AE86+JULIO!AE86+AGOSTO!AE86+SEPTIEMBRE!AE86+OCTUBRE!AE86+NOVIEMBRE!AE86+DICIEMBRE!AE86</f>
        <v>0</v>
      </c>
      <c r="AF86" s="181" t="s">
        <v>78</v>
      </c>
      <c r="AG86" s="154"/>
      <c r="AH86" s="154"/>
      <c r="AI86" s="154"/>
      <c r="AJ86" s="154"/>
      <c r="AK86" s="154"/>
      <c r="AL86" s="155"/>
      <c r="AM86" s="142"/>
      <c r="AN86" s="155"/>
      <c r="AO86" s="155"/>
      <c r="AP86" s="154"/>
      <c r="AQ86" s="155"/>
      <c r="AR86" s="155"/>
      <c r="AS86" s="155"/>
      <c r="AT86" s="155"/>
      <c r="AU86" s="154"/>
      <c r="AV86" s="154"/>
      <c r="AW86" s="154"/>
      <c r="AX86" s="154"/>
      <c r="AY86" s="154"/>
      <c r="AZ86" s="154"/>
      <c r="BA86" s="182" t="s">
        <v>76</v>
      </c>
      <c r="BB86" s="182" t="s">
        <v>76</v>
      </c>
      <c r="BC86" s="182" t="s">
        <v>76</v>
      </c>
      <c r="BD86" s="188" t="s">
        <v>76</v>
      </c>
      <c r="BE86" s="188" t="s">
        <v>76</v>
      </c>
      <c r="BF86" s="188" t="s">
        <v>76</v>
      </c>
      <c r="BG86" s="188" t="s">
        <v>76</v>
      </c>
      <c r="BH86" s="188" t="s">
        <v>76</v>
      </c>
      <c r="BI86" s="188" t="s">
        <v>76</v>
      </c>
      <c r="BJ86" s="188" t="s">
        <v>76</v>
      </c>
      <c r="BK86" s="188" t="s">
        <v>76</v>
      </c>
      <c r="BL86" s="189">
        <v>0</v>
      </c>
      <c r="BM86" s="183">
        <v>0</v>
      </c>
      <c r="BN86" s="183">
        <v>0</v>
      </c>
      <c r="BO86" s="183">
        <v>0</v>
      </c>
      <c r="BP86" s="183">
        <v>0</v>
      </c>
      <c r="BQ86" s="183">
        <v>0</v>
      </c>
      <c r="BR86" s="183">
        <v>0</v>
      </c>
      <c r="BS86" s="183">
        <v>0</v>
      </c>
      <c r="BT86" s="183">
        <v>0</v>
      </c>
      <c r="BU86" s="183">
        <v>0</v>
      </c>
      <c r="BV86" s="183">
        <v>0</v>
      </c>
    </row>
    <row r="87" spans="1:74" x14ac:dyDescent="0.25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57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</row>
    <row r="88" spans="1:74" x14ac:dyDescent="0.25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57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</row>
    <row r="200" spans="1:64" x14ac:dyDescent="0.25">
      <c r="A200" s="184">
        <v>0</v>
      </c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0"/>
      <c r="BI200" s="140"/>
      <c r="BJ200" s="140"/>
      <c r="BK200" s="140"/>
      <c r="BL200" s="185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J20" sqref="J20"/>
    </sheetView>
  </sheetViews>
  <sheetFormatPr baseColWidth="10" defaultRowHeight="15" x14ac:dyDescent="0.25"/>
  <sheetData>
    <row r="1" spans="1:65" ht="15.75" x14ac:dyDescent="0.25">
      <c r="A1" s="456" t="s">
        <v>0</v>
      </c>
      <c r="B1" s="356"/>
      <c r="C1" s="356"/>
      <c r="D1" s="334"/>
      <c r="E1" s="334"/>
      <c r="F1" s="334"/>
      <c r="G1" s="334"/>
      <c r="H1" s="334"/>
      <c r="I1" s="334"/>
      <c r="J1" s="334"/>
      <c r="K1" s="334"/>
      <c r="L1" s="335"/>
      <c r="M1" s="335"/>
      <c r="N1" s="335"/>
      <c r="O1" s="335"/>
      <c r="P1" s="335"/>
      <c r="Q1" s="337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5"/>
      <c r="AG1" s="335"/>
      <c r="AH1" s="335"/>
      <c r="AI1" s="335"/>
      <c r="AJ1" s="335"/>
      <c r="AK1" s="335"/>
      <c r="AL1" s="342"/>
      <c r="AM1" s="342"/>
      <c r="AN1" s="342"/>
      <c r="AO1" s="342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</row>
    <row r="2" spans="1:65" ht="15.75" x14ac:dyDescent="0.25">
      <c r="A2" s="456" t="s">
        <v>71</v>
      </c>
      <c r="B2" s="356"/>
      <c r="C2" s="356"/>
      <c r="D2" s="334"/>
      <c r="E2" s="334"/>
      <c r="F2" s="334"/>
      <c r="G2" s="334"/>
      <c r="H2" s="334"/>
      <c r="I2" s="334"/>
      <c r="J2" s="334"/>
      <c r="K2" s="334"/>
      <c r="L2" s="335"/>
      <c r="M2" s="335"/>
      <c r="N2" s="335"/>
      <c r="O2" s="335"/>
      <c r="P2" s="335"/>
      <c r="Q2" s="337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5"/>
      <c r="AG2" s="335"/>
      <c r="AH2" s="335"/>
      <c r="AI2" s="335"/>
      <c r="AJ2" s="335"/>
      <c r="AK2" s="335"/>
      <c r="AL2" s="342"/>
      <c r="AM2" s="342"/>
      <c r="AN2" s="342"/>
      <c r="AO2" s="342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</row>
    <row r="3" spans="1:65" ht="15.75" x14ac:dyDescent="0.25">
      <c r="A3" s="456" t="s">
        <v>72</v>
      </c>
      <c r="B3" s="356"/>
      <c r="C3" s="356"/>
      <c r="D3" s="336"/>
      <c r="E3" s="334"/>
      <c r="F3" s="334"/>
      <c r="G3" s="334"/>
      <c r="H3" s="334"/>
      <c r="I3" s="334"/>
      <c r="J3" s="334"/>
      <c r="K3" s="334"/>
      <c r="L3" s="335"/>
      <c r="M3" s="335"/>
      <c r="N3" s="335"/>
      <c r="O3" s="335"/>
      <c r="P3" s="335"/>
      <c r="Q3" s="337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5"/>
      <c r="AG3" s="335"/>
      <c r="AH3" s="335"/>
      <c r="AI3" s="335"/>
      <c r="AJ3" s="335"/>
      <c r="AK3" s="335"/>
      <c r="AL3" s="342"/>
      <c r="AM3" s="342"/>
      <c r="AN3" s="342"/>
      <c r="AO3" s="342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</row>
    <row r="4" spans="1:65" ht="15.75" x14ac:dyDescent="0.25">
      <c r="A4" s="456" t="s">
        <v>73</v>
      </c>
      <c r="B4" s="356"/>
      <c r="C4" s="356"/>
      <c r="D4" s="334"/>
      <c r="E4" s="334"/>
      <c r="F4" s="334"/>
      <c r="G4" s="334"/>
      <c r="H4" s="334"/>
      <c r="I4" s="334"/>
      <c r="J4" s="334"/>
      <c r="K4" s="334"/>
      <c r="L4" s="335"/>
      <c r="M4" s="335"/>
      <c r="N4" s="335"/>
      <c r="O4" s="335"/>
      <c r="P4" s="335"/>
      <c r="Q4" s="337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5"/>
      <c r="AG4" s="335"/>
      <c r="AH4" s="335"/>
      <c r="AI4" s="335"/>
      <c r="AJ4" s="335"/>
      <c r="AK4" s="335"/>
      <c r="AL4" s="342"/>
      <c r="AM4" s="342"/>
      <c r="AN4" s="342"/>
      <c r="AO4" s="342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</row>
    <row r="5" spans="1:65" ht="15.75" x14ac:dyDescent="0.25">
      <c r="A5" s="333" t="s">
        <v>74</v>
      </c>
      <c r="B5" s="356"/>
      <c r="C5" s="356"/>
      <c r="D5" s="334"/>
      <c r="E5" s="334"/>
      <c r="F5" s="334"/>
      <c r="G5" s="334"/>
      <c r="H5" s="334"/>
      <c r="I5" s="334"/>
      <c r="J5" s="334"/>
      <c r="K5" s="334"/>
      <c r="L5" s="335"/>
      <c r="M5" s="335"/>
      <c r="N5" s="335"/>
      <c r="O5" s="335"/>
      <c r="P5" s="335"/>
      <c r="Q5" s="337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5"/>
      <c r="AG5" s="335"/>
      <c r="AH5" s="335"/>
      <c r="AI5" s="335"/>
      <c r="AJ5" s="335"/>
      <c r="AK5" s="335"/>
      <c r="AL5" s="342"/>
      <c r="AM5" s="342"/>
      <c r="AN5" s="342"/>
      <c r="AO5" s="342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31"/>
      <c r="AG6" s="331"/>
      <c r="AH6" s="331"/>
      <c r="AI6" s="331"/>
      <c r="AJ6" s="331"/>
      <c r="AK6" s="331"/>
      <c r="AL6" s="332"/>
      <c r="AM6" s="332"/>
      <c r="AN6" s="332"/>
      <c r="AO6" s="332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5"/>
      <c r="BK6" s="331"/>
      <c r="BL6" s="331"/>
      <c r="BM6" s="331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347"/>
      <c r="J7" s="907" t="s">
        <v>3</v>
      </c>
      <c r="K7" s="907"/>
      <c r="L7" s="907"/>
      <c r="M7" s="907"/>
      <c r="N7" s="907"/>
      <c r="O7" s="907"/>
      <c r="P7" s="907"/>
      <c r="Q7" s="340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2"/>
      <c r="AM7" s="332"/>
      <c r="AN7" s="332"/>
      <c r="AO7" s="332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5"/>
      <c r="BL7" s="331"/>
      <c r="BM7" s="331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359"/>
      <c r="J8" s="911" t="s">
        <v>5</v>
      </c>
      <c r="K8" s="912"/>
      <c r="L8" s="912"/>
      <c r="M8" s="913"/>
      <c r="N8" s="914" t="s">
        <v>6</v>
      </c>
      <c r="O8" s="912"/>
      <c r="P8" s="915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2"/>
      <c r="AM8" s="332"/>
      <c r="AN8" s="332"/>
      <c r="AO8" s="332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42"/>
      <c r="BG8" s="332"/>
      <c r="BH8" s="332"/>
      <c r="BI8" s="332"/>
      <c r="BJ8" s="332"/>
      <c r="BK8" s="332"/>
      <c r="BL8" s="332"/>
      <c r="BM8" s="332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359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2"/>
      <c r="AM9" s="332"/>
      <c r="AN9" s="332"/>
      <c r="AO9" s="332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42"/>
      <c r="BG9" s="332"/>
      <c r="BH9" s="332"/>
      <c r="BI9" s="332"/>
      <c r="BJ9" s="332"/>
      <c r="BK9" s="332"/>
      <c r="BL9" s="332"/>
      <c r="BM9" s="332"/>
    </row>
    <row r="10" spans="1:65" x14ac:dyDescent="0.25">
      <c r="A10" s="910"/>
      <c r="B10" s="350" t="s">
        <v>10</v>
      </c>
      <c r="C10" s="351" t="s">
        <v>11</v>
      </c>
      <c r="D10" s="339" t="s">
        <v>12</v>
      </c>
      <c r="E10" s="353" t="s">
        <v>13</v>
      </c>
      <c r="F10" s="919"/>
      <c r="G10" s="339" t="s">
        <v>12</v>
      </c>
      <c r="H10" s="346" t="s">
        <v>13</v>
      </c>
      <c r="I10" s="360"/>
      <c r="J10" s="350" t="s">
        <v>10</v>
      </c>
      <c r="K10" s="351" t="s">
        <v>11</v>
      </c>
      <c r="L10" s="339" t="s">
        <v>12</v>
      </c>
      <c r="M10" s="353" t="s">
        <v>13</v>
      </c>
      <c r="N10" s="919"/>
      <c r="O10" s="339" t="s">
        <v>12</v>
      </c>
      <c r="P10" s="346" t="s">
        <v>13</v>
      </c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2"/>
      <c r="AM10" s="332"/>
      <c r="AN10" s="332"/>
      <c r="AO10" s="332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2"/>
      <c r="BG10" s="332"/>
      <c r="BH10" s="342"/>
      <c r="BI10" s="332"/>
      <c r="BJ10" s="332"/>
      <c r="BK10" s="332"/>
      <c r="BL10" s="332"/>
      <c r="BM10" s="332"/>
    </row>
    <row r="11" spans="1:65" x14ac:dyDescent="0.25">
      <c r="A11" s="348" t="s">
        <v>14</v>
      </c>
      <c r="B11" s="391"/>
      <c r="C11" s="400"/>
      <c r="D11" s="386"/>
      <c r="E11" s="407"/>
      <c r="F11" s="408">
        <v>0</v>
      </c>
      <c r="G11" s="386"/>
      <c r="H11" s="390"/>
      <c r="I11" s="361"/>
      <c r="J11" s="413"/>
      <c r="K11" s="414"/>
      <c r="L11" s="386"/>
      <c r="M11" s="415"/>
      <c r="N11" s="408">
        <v>0</v>
      </c>
      <c r="O11" s="386"/>
      <c r="P11" s="394"/>
      <c r="Q11" s="457" t="s">
        <v>75</v>
      </c>
      <c r="R11" s="331"/>
      <c r="S11" s="331"/>
      <c r="T11" s="331"/>
      <c r="U11" s="331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31"/>
      <c r="AH11" s="331"/>
      <c r="AI11" s="332"/>
      <c r="AJ11" s="332"/>
      <c r="AK11" s="332"/>
      <c r="AL11" s="462"/>
      <c r="AM11" s="462"/>
      <c r="AN11" s="332"/>
      <c r="AO11" s="332"/>
      <c r="AP11" s="331"/>
      <c r="AQ11" s="332"/>
      <c r="AR11" s="332"/>
      <c r="AS11" s="332"/>
      <c r="AT11" s="332"/>
      <c r="AU11" s="331"/>
      <c r="AV11" s="331"/>
      <c r="AW11" s="331"/>
      <c r="AX11" s="331"/>
      <c r="AY11" s="331"/>
      <c r="AZ11" s="331"/>
      <c r="BA11" s="458" t="s">
        <v>76</v>
      </c>
      <c r="BB11" s="458" t="s">
        <v>76</v>
      </c>
      <c r="BC11" s="332"/>
      <c r="BD11" s="332"/>
      <c r="BE11" s="331"/>
      <c r="BF11" s="332"/>
      <c r="BG11" s="332"/>
      <c r="BH11" s="342"/>
      <c r="BI11" s="332"/>
      <c r="BJ11" s="332"/>
      <c r="BK11" s="332"/>
      <c r="BL11" s="459">
        <v>0</v>
      </c>
      <c r="BM11" s="459">
        <v>0</v>
      </c>
    </row>
    <row r="12" spans="1:65" x14ac:dyDescent="0.25">
      <c r="A12" s="348" t="s">
        <v>15</v>
      </c>
      <c r="B12" s="391"/>
      <c r="C12" s="400"/>
      <c r="D12" s="376"/>
      <c r="E12" s="407"/>
      <c r="F12" s="408">
        <v>0</v>
      </c>
      <c r="G12" s="376"/>
      <c r="H12" s="393"/>
      <c r="I12" s="361"/>
      <c r="J12" s="413"/>
      <c r="K12" s="414"/>
      <c r="L12" s="376"/>
      <c r="M12" s="415"/>
      <c r="N12" s="408">
        <v>0</v>
      </c>
      <c r="O12" s="376"/>
      <c r="P12" s="416"/>
      <c r="Q12" s="457" t="s">
        <v>75</v>
      </c>
      <c r="R12" s="331"/>
      <c r="S12" s="331"/>
      <c r="T12" s="331"/>
      <c r="U12" s="331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31"/>
      <c r="AH12" s="331"/>
      <c r="AI12" s="332"/>
      <c r="AJ12" s="332"/>
      <c r="AK12" s="332"/>
      <c r="AL12" s="332"/>
      <c r="AM12" s="332"/>
      <c r="AN12" s="332"/>
      <c r="AO12" s="332"/>
      <c r="AP12" s="331"/>
      <c r="AQ12" s="332"/>
      <c r="AR12" s="332"/>
      <c r="AS12" s="332"/>
      <c r="AT12" s="332"/>
      <c r="AU12" s="331"/>
      <c r="AV12" s="331"/>
      <c r="AW12" s="331"/>
      <c r="AX12" s="331"/>
      <c r="AY12" s="331"/>
      <c r="AZ12" s="331"/>
      <c r="BA12" s="458" t="s">
        <v>76</v>
      </c>
      <c r="BB12" s="458" t="s">
        <v>76</v>
      </c>
      <c r="BC12" s="332"/>
      <c r="BD12" s="332"/>
      <c r="BE12" s="331"/>
      <c r="BF12" s="332"/>
      <c r="BG12" s="332"/>
      <c r="BH12" s="342"/>
      <c r="BI12" s="332"/>
      <c r="BJ12" s="332"/>
      <c r="BK12" s="332"/>
      <c r="BL12" s="459">
        <v>0</v>
      </c>
      <c r="BM12" s="459">
        <v>0</v>
      </c>
    </row>
    <row r="13" spans="1:65" x14ac:dyDescent="0.25">
      <c r="A13" s="348" t="s">
        <v>16</v>
      </c>
      <c r="B13" s="391"/>
      <c r="C13" s="400"/>
      <c r="D13" s="376"/>
      <c r="E13" s="407"/>
      <c r="F13" s="408">
        <v>0</v>
      </c>
      <c r="G13" s="376"/>
      <c r="H13" s="393"/>
      <c r="I13" s="361"/>
      <c r="J13" s="413"/>
      <c r="K13" s="414"/>
      <c r="L13" s="376"/>
      <c r="M13" s="415"/>
      <c r="N13" s="408">
        <v>0</v>
      </c>
      <c r="O13" s="376"/>
      <c r="P13" s="416"/>
      <c r="Q13" s="457" t="s">
        <v>75</v>
      </c>
      <c r="R13" s="331"/>
      <c r="S13" s="331"/>
      <c r="T13" s="331"/>
      <c r="U13" s="331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31"/>
      <c r="AH13" s="331"/>
      <c r="AI13" s="332"/>
      <c r="AJ13" s="332"/>
      <c r="AK13" s="332"/>
      <c r="AL13" s="332"/>
      <c r="AM13" s="332"/>
      <c r="AN13" s="332"/>
      <c r="AO13" s="332"/>
      <c r="AP13" s="331"/>
      <c r="AQ13" s="332"/>
      <c r="AR13" s="332"/>
      <c r="AS13" s="332"/>
      <c r="AT13" s="332"/>
      <c r="AU13" s="331"/>
      <c r="AV13" s="331"/>
      <c r="AW13" s="331"/>
      <c r="AX13" s="331"/>
      <c r="AY13" s="331"/>
      <c r="AZ13" s="331"/>
      <c r="BA13" s="458" t="s">
        <v>76</v>
      </c>
      <c r="BB13" s="458" t="s">
        <v>76</v>
      </c>
      <c r="BC13" s="332"/>
      <c r="BD13" s="332"/>
      <c r="BE13" s="331"/>
      <c r="BF13" s="332"/>
      <c r="BG13" s="332"/>
      <c r="BH13" s="342"/>
      <c r="BI13" s="332"/>
      <c r="BJ13" s="332"/>
      <c r="BK13" s="332"/>
      <c r="BL13" s="459">
        <v>0</v>
      </c>
      <c r="BM13" s="459">
        <v>0</v>
      </c>
    </row>
    <row r="14" spans="1:65" x14ac:dyDescent="0.25">
      <c r="A14" s="348" t="s">
        <v>17</v>
      </c>
      <c r="B14" s="391"/>
      <c r="C14" s="400"/>
      <c r="D14" s="376"/>
      <c r="E14" s="407"/>
      <c r="F14" s="408">
        <v>0</v>
      </c>
      <c r="G14" s="376"/>
      <c r="H14" s="393"/>
      <c r="I14" s="361"/>
      <c r="J14" s="413"/>
      <c r="K14" s="414"/>
      <c r="L14" s="376"/>
      <c r="M14" s="415"/>
      <c r="N14" s="408">
        <v>0</v>
      </c>
      <c r="O14" s="376"/>
      <c r="P14" s="416"/>
      <c r="Q14" s="457" t="s">
        <v>75</v>
      </c>
      <c r="R14" s="331"/>
      <c r="S14" s="331"/>
      <c r="T14" s="331"/>
      <c r="U14" s="331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31"/>
      <c r="AH14" s="331"/>
      <c r="AI14" s="332"/>
      <c r="AJ14" s="332"/>
      <c r="AK14" s="332"/>
      <c r="AL14" s="332"/>
      <c r="AM14" s="332"/>
      <c r="AN14" s="332"/>
      <c r="AO14" s="332"/>
      <c r="AP14" s="331"/>
      <c r="AQ14" s="332"/>
      <c r="AR14" s="332"/>
      <c r="AS14" s="332"/>
      <c r="AT14" s="332"/>
      <c r="AU14" s="331"/>
      <c r="AV14" s="331"/>
      <c r="AW14" s="331"/>
      <c r="AX14" s="331"/>
      <c r="AY14" s="331"/>
      <c r="AZ14" s="331"/>
      <c r="BA14" s="458" t="s">
        <v>76</v>
      </c>
      <c r="BB14" s="458" t="s">
        <v>76</v>
      </c>
      <c r="BC14" s="332"/>
      <c r="BD14" s="332"/>
      <c r="BE14" s="331"/>
      <c r="BF14" s="332"/>
      <c r="BG14" s="332"/>
      <c r="BH14" s="342"/>
      <c r="BI14" s="332"/>
      <c r="BJ14" s="332"/>
      <c r="BK14" s="332"/>
      <c r="BL14" s="459">
        <v>0</v>
      </c>
      <c r="BM14" s="459">
        <v>0</v>
      </c>
    </row>
    <row r="15" spans="1:65" ht="64.5" x14ac:dyDescent="0.25">
      <c r="A15" s="352" t="s">
        <v>18</v>
      </c>
      <c r="B15" s="391"/>
      <c r="C15" s="400"/>
      <c r="D15" s="376"/>
      <c r="E15" s="407"/>
      <c r="F15" s="409">
        <v>0</v>
      </c>
      <c r="G15" s="376"/>
      <c r="H15" s="369"/>
      <c r="I15" s="361"/>
      <c r="J15" s="413"/>
      <c r="K15" s="414"/>
      <c r="L15" s="376"/>
      <c r="M15" s="415"/>
      <c r="N15" s="409">
        <v>0</v>
      </c>
      <c r="O15" s="376"/>
      <c r="P15" s="396"/>
      <c r="Q15" s="457" t="s">
        <v>75</v>
      </c>
      <c r="R15" s="331"/>
      <c r="S15" s="331"/>
      <c r="T15" s="331"/>
      <c r="U15" s="331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31"/>
      <c r="AH15" s="331"/>
      <c r="AI15" s="332"/>
      <c r="AJ15" s="332"/>
      <c r="AK15" s="332"/>
      <c r="AL15" s="332"/>
      <c r="AM15" s="332"/>
      <c r="AN15" s="332"/>
      <c r="AO15" s="332"/>
      <c r="AP15" s="331"/>
      <c r="AQ15" s="332"/>
      <c r="AR15" s="332"/>
      <c r="AS15" s="332"/>
      <c r="AT15" s="332"/>
      <c r="AU15" s="331"/>
      <c r="AV15" s="331"/>
      <c r="AW15" s="331"/>
      <c r="AX15" s="331"/>
      <c r="AY15" s="331"/>
      <c r="AZ15" s="331"/>
      <c r="BA15" s="458" t="s">
        <v>76</v>
      </c>
      <c r="BB15" s="458" t="s">
        <v>76</v>
      </c>
      <c r="BC15" s="332"/>
      <c r="BD15" s="332"/>
      <c r="BE15" s="331"/>
      <c r="BF15" s="332"/>
      <c r="BG15" s="332"/>
      <c r="BH15" s="342"/>
      <c r="BI15" s="332"/>
      <c r="BJ15" s="332"/>
      <c r="BK15" s="332"/>
      <c r="BL15" s="459">
        <v>0</v>
      </c>
      <c r="BM15" s="459">
        <v>0</v>
      </c>
    </row>
    <row r="16" spans="1:65" x14ac:dyDescent="0.25">
      <c r="A16" s="349" t="s">
        <v>19</v>
      </c>
      <c r="B16" s="371"/>
      <c r="C16" s="382"/>
      <c r="D16" s="376"/>
      <c r="E16" s="410"/>
      <c r="F16" s="409">
        <v>0</v>
      </c>
      <c r="G16" s="376"/>
      <c r="H16" s="385"/>
      <c r="I16" s="361"/>
      <c r="J16" s="417"/>
      <c r="K16" s="418"/>
      <c r="L16" s="376"/>
      <c r="M16" s="395"/>
      <c r="N16" s="409">
        <v>0</v>
      </c>
      <c r="O16" s="376"/>
      <c r="P16" s="419"/>
      <c r="Q16" s="457" t="s">
        <v>75</v>
      </c>
      <c r="R16" s="331"/>
      <c r="S16" s="331"/>
      <c r="T16" s="331"/>
      <c r="U16" s="331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31"/>
      <c r="AH16" s="331"/>
      <c r="AI16" s="332"/>
      <c r="AJ16" s="332"/>
      <c r="AK16" s="332"/>
      <c r="AL16" s="332"/>
      <c r="AM16" s="332"/>
      <c r="AN16" s="332"/>
      <c r="AO16" s="332"/>
      <c r="AP16" s="331"/>
      <c r="AQ16" s="332"/>
      <c r="AR16" s="332"/>
      <c r="AS16" s="332"/>
      <c r="AT16" s="332"/>
      <c r="AU16" s="331"/>
      <c r="AV16" s="331"/>
      <c r="AW16" s="331"/>
      <c r="AX16" s="331"/>
      <c r="AY16" s="331"/>
      <c r="AZ16" s="331"/>
      <c r="BA16" s="458" t="s">
        <v>76</v>
      </c>
      <c r="BB16" s="458" t="s">
        <v>76</v>
      </c>
      <c r="BC16" s="332"/>
      <c r="BD16" s="332"/>
      <c r="BE16" s="331"/>
      <c r="BF16" s="332"/>
      <c r="BG16" s="332"/>
      <c r="BH16" s="342"/>
      <c r="BI16" s="332"/>
      <c r="BJ16" s="332"/>
      <c r="BK16" s="332"/>
      <c r="BL16" s="459">
        <v>0</v>
      </c>
      <c r="BM16" s="459">
        <v>0</v>
      </c>
    </row>
    <row r="17" spans="1:68" x14ac:dyDescent="0.25">
      <c r="A17" s="349" t="s">
        <v>20</v>
      </c>
      <c r="B17" s="371"/>
      <c r="C17" s="382"/>
      <c r="D17" s="376"/>
      <c r="E17" s="410"/>
      <c r="F17" s="409">
        <v>0</v>
      </c>
      <c r="G17" s="376"/>
      <c r="H17" s="369"/>
      <c r="I17" s="361"/>
      <c r="J17" s="417"/>
      <c r="K17" s="418"/>
      <c r="L17" s="376"/>
      <c r="M17" s="395"/>
      <c r="N17" s="409">
        <v>0</v>
      </c>
      <c r="O17" s="376"/>
      <c r="P17" s="396"/>
      <c r="Q17" s="457" t="s">
        <v>75</v>
      </c>
      <c r="R17" s="331"/>
      <c r="S17" s="331"/>
      <c r="T17" s="331"/>
      <c r="U17" s="331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31"/>
      <c r="AH17" s="331"/>
      <c r="AI17" s="332"/>
      <c r="AJ17" s="332"/>
      <c r="AK17" s="332"/>
      <c r="AL17" s="332"/>
      <c r="AM17" s="332"/>
      <c r="AN17" s="332"/>
      <c r="AO17" s="332"/>
      <c r="AP17" s="331"/>
      <c r="AQ17" s="332"/>
      <c r="AR17" s="332"/>
      <c r="AS17" s="332"/>
      <c r="AT17" s="332"/>
      <c r="AU17" s="331"/>
      <c r="AV17" s="331"/>
      <c r="AW17" s="331"/>
      <c r="AX17" s="331"/>
      <c r="AY17" s="331"/>
      <c r="AZ17" s="331"/>
      <c r="BA17" s="458" t="s">
        <v>76</v>
      </c>
      <c r="BB17" s="458" t="s">
        <v>76</v>
      </c>
      <c r="BC17" s="332"/>
      <c r="BD17" s="332"/>
      <c r="BE17" s="331"/>
      <c r="BF17" s="332"/>
      <c r="BG17" s="332"/>
      <c r="BH17" s="342"/>
      <c r="BI17" s="332"/>
      <c r="BJ17" s="332"/>
      <c r="BK17" s="332"/>
      <c r="BL17" s="459">
        <v>0</v>
      </c>
      <c r="BM17" s="459">
        <v>0</v>
      </c>
      <c r="BN17" s="332"/>
      <c r="BO17" s="332"/>
      <c r="BP17" s="332"/>
    </row>
    <row r="18" spans="1:68" x14ac:dyDescent="0.25">
      <c r="A18" s="349" t="s">
        <v>21</v>
      </c>
      <c r="B18" s="371"/>
      <c r="C18" s="382"/>
      <c r="D18" s="376"/>
      <c r="E18" s="410"/>
      <c r="F18" s="409">
        <v>0</v>
      </c>
      <c r="G18" s="376"/>
      <c r="H18" s="369"/>
      <c r="I18" s="361"/>
      <c r="J18" s="417"/>
      <c r="K18" s="418"/>
      <c r="L18" s="376"/>
      <c r="M18" s="395"/>
      <c r="N18" s="409">
        <v>0</v>
      </c>
      <c r="O18" s="376"/>
      <c r="P18" s="396"/>
      <c r="Q18" s="457" t="s">
        <v>75</v>
      </c>
      <c r="R18" s="331"/>
      <c r="S18" s="331"/>
      <c r="T18" s="331"/>
      <c r="U18" s="331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31"/>
      <c r="AH18" s="331"/>
      <c r="AI18" s="332"/>
      <c r="AJ18" s="332"/>
      <c r="AK18" s="332"/>
      <c r="AL18" s="332"/>
      <c r="AM18" s="332"/>
      <c r="AN18" s="332"/>
      <c r="AO18" s="332"/>
      <c r="AP18" s="331"/>
      <c r="AQ18" s="332"/>
      <c r="AR18" s="332"/>
      <c r="AS18" s="332"/>
      <c r="AT18" s="332"/>
      <c r="AU18" s="331"/>
      <c r="AV18" s="331"/>
      <c r="AW18" s="331"/>
      <c r="AX18" s="331"/>
      <c r="AY18" s="331"/>
      <c r="AZ18" s="331"/>
      <c r="BA18" s="458" t="s">
        <v>76</v>
      </c>
      <c r="BB18" s="458" t="s">
        <v>76</v>
      </c>
      <c r="BC18" s="332"/>
      <c r="BD18" s="332"/>
      <c r="BE18" s="331"/>
      <c r="BF18" s="332"/>
      <c r="BG18" s="332"/>
      <c r="BH18" s="342"/>
      <c r="BI18" s="332"/>
      <c r="BJ18" s="332"/>
      <c r="BK18" s="332"/>
      <c r="BL18" s="459">
        <v>0</v>
      </c>
      <c r="BM18" s="459">
        <v>0</v>
      </c>
      <c r="BN18" s="332"/>
      <c r="BO18" s="332"/>
      <c r="BP18" s="332"/>
    </row>
    <row r="19" spans="1:68" ht="75" x14ac:dyDescent="0.25">
      <c r="A19" s="352" t="s">
        <v>22</v>
      </c>
      <c r="B19" s="371"/>
      <c r="C19" s="382"/>
      <c r="D19" s="371"/>
      <c r="E19" s="410"/>
      <c r="F19" s="409">
        <v>0</v>
      </c>
      <c r="G19" s="371"/>
      <c r="H19" s="369"/>
      <c r="I19" s="361"/>
      <c r="J19" s="417"/>
      <c r="K19" s="418"/>
      <c r="L19" s="417"/>
      <c r="M19" s="395"/>
      <c r="N19" s="409">
        <v>0</v>
      </c>
      <c r="O19" s="417"/>
      <c r="P19" s="396"/>
      <c r="Q19" s="457" t="s">
        <v>75</v>
      </c>
      <c r="R19" s="331"/>
      <c r="S19" s="331"/>
      <c r="T19" s="331"/>
      <c r="U19" s="331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31"/>
      <c r="AH19" s="331"/>
      <c r="AI19" s="332"/>
      <c r="AJ19" s="332"/>
      <c r="AK19" s="332"/>
      <c r="AL19" s="332"/>
      <c r="AM19" s="462"/>
      <c r="AN19" s="332"/>
      <c r="AO19" s="332"/>
      <c r="AP19" s="331"/>
      <c r="AQ19" s="332"/>
      <c r="AR19" s="332"/>
      <c r="AS19" s="332"/>
      <c r="AT19" s="332"/>
      <c r="AU19" s="331"/>
      <c r="AV19" s="331"/>
      <c r="AW19" s="331"/>
      <c r="AX19" s="331"/>
      <c r="AY19" s="331"/>
      <c r="AZ19" s="331"/>
      <c r="BA19" s="458" t="s">
        <v>76</v>
      </c>
      <c r="BB19" s="458" t="s">
        <v>76</v>
      </c>
      <c r="BC19" s="332"/>
      <c r="BD19" s="332"/>
      <c r="BE19" s="331"/>
      <c r="BF19" s="332"/>
      <c r="BG19" s="332"/>
      <c r="BH19" s="342"/>
      <c r="BI19" s="332"/>
      <c r="BJ19" s="332"/>
      <c r="BK19" s="332"/>
      <c r="BL19" s="459">
        <v>0</v>
      </c>
      <c r="BM19" s="459">
        <v>0</v>
      </c>
      <c r="BN19" s="332"/>
      <c r="BO19" s="332"/>
      <c r="BP19" s="332"/>
    </row>
    <row r="20" spans="1:68" ht="64.5" x14ac:dyDescent="0.25">
      <c r="A20" s="352" t="s">
        <v>23</v>
      </c>
      <c r="B20" s="371"/>
      <c r="C20" s="382"/>
      <c r="D20" s="371"/>
      <c r="E20" s="410"/>
      <c r="F20" s="409">
        <v>0</v>
      </c>
      <c r="G20" s="371"/>
      <c r="H20" s="369"/>
      <c r="I20" s="361"/>
      <c r="J20" s="417"/>
      <c r="K20" s="418"/>
      <c r="L20" s="417"/>
      <c r="M20" s="395"/>
      <c r="N20" s="409">
        <v>0</v>
      </c>
      <c r="O20" s="417"/>
      <c r="P20" s="396"/>
      <c r="Q20" s="457" t="s">
        <v>75</v>
      </c>
      <c r="R20" s="331"/>
      <c r="S20" s="331"/>
      <c r="T20" s="331"/>
      <c r="U20" s="331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31"/>
      <c r="AH20" s="331"/>
      <c r="AI20" s="332"/>
      <c r="AJ20" s="332"/>
      <c r="AK20" s="332"/>
      <c r="AL20" s="332"/>
      <c r="AM20" s="462"/>
      <c r="AN20" s="332"/>
      <c r="AO20" s="332"/>
      <c r="AP20" s="331"/>
      <c r="AQ20" s="332"/>
      <c r="AR20" s="332"/>
      <c r="AS20" s="332"/>
      <c r="AT20" s="332"/>
      <c r="AU20" s="331"/>
      <c r="AV20" s="331"/>
      <c r="AW20" s="331"/>
      <c r="AX20" s="331"/>
      <c r="AY20" s="331"/>
      <c r="AZ20" s="331"/>
      <c r="BA20" s="458" t="s">
        <v>76</v>
      </c>
      <c r="BB20" s="458" t="s">
        <v>76</v>
      </c>
      <c r="BC20" s="332"/>
      <c r="BD20" s="332"/>
      <c r="BE20" s="331"/>
      <c r="BF20" s="332"/>
      <c r="BG20" s="332"/>
      <c r="BH20" s="342"/>
      <c r="BI20" s="332"/>
      <c r="BJ20" s="332"/>
      <c r="BK20" s="332"/>
      <c r="BL20" s="459">
        <v>0</v>
      </c>
      <c r="BM20" s="459">
        <v>0</v>
      </c>
      <c r="BN20" s="332"/>
      <c r="BO20" s="332"/>
      <c r="BP20" s="332"/>
    </row>
    <row r="21" spans="1:68" x14ac:dyDescent="0.25">
      <c r="A21" s="349" t="s">
        <v>24</v>
      </c>
      <c r="B21" s="371"/>
      <c r="C21" s="382"/>
      <c r="D21" s="371"/>
      <c r="E21" s="410"/>
      <c r="F21" s="409">
        <v>0</v>
      </c>
      <c r="G21" s="371"/>
      <c r="H21" s="369"/>
      <c r="I21" s="361"/>
      <c r="J21" s="417"/>
      <c r="K21" s="418"/>
      <c r="L21" s="417"/>
      <c r="M21" s="395"/>
      <c r="N21" s="409">
        <v>0</v>
      </c>
      <c r="O21" s="417"/>
      <c r="P21" s="396"/>
      <c r="Q21" s="457" t="s">
        <v>75</v>
      </c>
      <c r="R21" s="331"/>
      <c r="S21" s="331"/>
      <c r="T21" s="331"/>
      <c r="U21" s="331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31"/>
      <c r="AH21" s="331"/>
      <c r="AI21" s="332"/>
      <c r="AJ21" s="332"/>
      <c r="AK21" s="332"/>
      <c r="AL21" s="332"/>
      <c r="AM21" s="462"/>
      <c r="AN21" s="332"/>
      <c r="AO21" s="332"/>
      <c r="AP21" s="331"/>
      <c r="AQ21" s="332"/>
      <c r="AR21" s="332"/>
      <c r="AS21" s="332"/>
      <c r="AT21" s="332"/>
      <c r="AU21" s="331"/>
      <c r="AV21" s="331"/>
      <c r="AW21" s="331"/>
      <c r="AX21" s="331"/>
      <c r="AY21" s="331"/>
      <c r="AZ21" s="331"/>
      <c r="BA21" s="458" t="s">
        <v>76</v>
      </c>
      <c r="BB21" s="458" t="s">
        <v>76</v>
      </c>
      <c r="BC21" s="332"/>
      <c r="BD21" s="332"/>
      <c r="BE21" s="331"/>
      <c r="BF21" s="332"/>
      <c r="BG21" s="332"/>
      <c r="BH21" s="342"/>
      <c r="BI21" s="332"/>
      <c r="BJ21" s="332"/>
      <c r="BK21" s="332"/>
      <c r="BL21" s="459">
        <v>0</v>
      </c>
      <c r="BM21" s="459">
        <v>0</v>
      </c>
      <c r="BN21" s="332"/>
      <c r="BO21" s="332"/>
      <c r="BP21" s="332"/>
    </row>
    <row r="22" spans="1:68" x14ac:dyDescent="0.25">
      <c r="A22" s="349" t="s">
        <v>25</v>
      </c>
      <c r="B22" s="371"/>
      <c r="C22" s="382"/>
      <c r="D22" s="371"/>
      <c r="E22" s="410"/>
      <c r="F22" s="409">
        <v>0</v>
      </c>
      <c r="G22" s="371"/>
      <c r="H22" s="369"/>
      <c r="I22" s="361"/>
      <c r="J22" s="417"/>
      <c r="K22" s="418"/>
      <c r="L22" s="417"/>
      <c r="M22" s="395"/>
      <c r="N22" s="409">
        <v>0</v>
      </c>
      <c r="O22" s="417"/>
      <c r="P22" s="396"/>
      <c r="Q22" s="457" t="s">
        <v>75</v>
      </c>
      <c r="R22" s="331"/>
      <c r="S22" s="331"/>
      <c r="T22" s="331"/>
      <c r="U22" s="331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31"/>
      <c r="AH22" s="331"/>
      <c r="AI22" s="332"/>
      <c r="AJ22" s="332"/>
      <c r="AK22" s="332"/>
      <c r="AL22" s="332"/>
      <c r="AM22" s="462"/>
      <c r="AN22" s="332"/>
      <c r="AO22" s="332"/>
      <c r="AP22" s="331"/>
      <c r="AQ22" s="332"/>
      <c r="AR22" s="332"/>
      <c r="AS22" s="332"/>
      <c r="AT22" s="332"/>
      <c r="AU22" s="331"/>
      <c r="AV22" s="331"/>
      <c r="AW22" s="331"/>
      <c r="AX22" s="331"/>
      <c r="AY22" s="331"/>
      <c r="AZ22" s="331"/>
      <c r="BA22" s="458" t="s">
        <v>76</v>
      </c>
      <c r="BB22" s="458" t="s">
        <v>76</v>
      </c>
      <c r="BC22" s="332"/>
      <c r="BD22" s="332"/>
      <c r="BE22" s="331"/>
      <c r="BF22" s="332"/>
      <c r="BG22" s="332"/>
      <c r="BH22" s="342"/>
      <c r="BI22" s="332"/>
      <c r="BJ22" s="332"/>
      <c r="BK22" s="332"/>
      <c r="BL22" s="459">
        <v>0</v>
      </c>
      <c r="BM22" s="459">
        <v>0</v>
      </c>
      <c r="BN22" s="332"/>
      <c r="BO22" s="332"/>
      <c r="BP22" s="332"/>
    </row>
    <row r="23" spans="1:68" x14ac:dyDescent="0.25">
      <c r="A23" s="349" t="s">
        <v>26</v>
      </c>
      <c r="B23" s="371"/>
      <c r="C23" s="382"/>
      <c r="D23" s="371"/>
      <c r="E23" s="410"/>
      <c r="F23" s="409">
        <v>0</v>
      </c>
      <c r="G23" s="371"/>
      <c r="H23" s="369"/>
      <c r="I23" s="361"/>
      <c r="J23" s="417"/>
      <c r="K23" s="418"/>
      <c r="L23" s="417"/>
      <c r="M23" s="395"/>
      <c r="N23" s="409">
        <v>0</v>
      </c>
      <c r="O23" s="417"/>
      <c r="P23" s="396"/>
      <c r="Q23" s="457" t="s">
        <v>75</v>
      </c>
      <c r="R23" s="331"/>
      <c r="S23" s="331"/>
      <c r="T23" s="331"/>
      <c r="U23" s="331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31"/>
      <c r="AH23" s="331"/>
      <c r="AI23" s="332"/>
      <c r="AJ23" s="332"/>
      <c r="AK23" s="332"/>
      <c r="AL23" s="332"/>
      <c r="AM23" s="462"/>
      <c r="AN23" s="332"/>
      <c r="AO23" s="332"/>
      <c r="AP23" s="331"/>
      <c r="AQ23" s="332"/>
      <c r="AR23" s="332"/>
      <c r="AS23" s="332"/>
      <c r="AT23" s="332"/>
      <c r="AU23" s="331"/>
      <c r="AV23" s="331"/>
      <c r="AW23" s="331"/>
      <c r="AX23" s="331"/>
      <c r="AY23" s="331"/>
      <c r="AZ23" s="331"/>
      <c r="BA23" s="458" t="s">
        <v>76</v>
      </c>
      <c r="BB23" s="458" t="s">
        <v>76</v>
      </c>
      <c r="BC23" s="332"/>
      <c r="BD23" s="332"/>
      <c r="BE23" s="331"/>
      <c r="BF23" s="332"/>
      <c r="BG23" s="332"/>
      <c r="BH23" s="342"/>
      <c r="BI23" s="332"/>
      <c r="BJ23" s="332"/>
      <c r="BK23" s="332"/>
      <c r="BL23" s="459">
        <v>0</v>
      </c>
      <c r="BM23" s="459">
        <v>0</v>
      </c>
      <c r="BN23" s="332"/>
      <c r="BO23" s="332"/>
      <c r="BP23" s="332"/>
    </row>
    <row r="24" spans="1:68" x14ac:dyDescent="0.25">
      <c r="A24" s="349" t="s">
        <v>27</v>
      </c>
      <c r="B24" s="371"/>
      <c r="C24" s="382"/>
      <c r="D24" s="371"/>
      <c r="E24" s="410"/>
      <c r="F24" s="409">
        <v>0</v>
      </c>
      <c r="G24" s="371"/>
      <c r="H24" s="369"/>
      <c r="I24" s="361"/>
      <c r="J24" s="417"/>
      <c r="K24" s="418"/>
      <c r="L24" s="417"/>
      <c r="M24" s="395"/>
      <c r="N24" s="409">
        <v>0</v>
      </c>
      <c r="O24" s="417"/>
      <c r="P24" s="396"/>
      <c r="Q24" s="457" t="s">
        <v>75</v>
      </c>
      <c r="R24" s="331"/>
      <c r="S24" s="331"/>
      <c r="T24" s="331"/>
      <c r="U24" s="331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31"/>
      <c r="AH24" s="331"/>
      <c r="AI24" s="332"/>
      <c r="AJ24" s="332"/>
      <c r="AK24" s="332"/>
      <c r="AL24" s="332"/>
      <c r="AM24" s="462"/>
      <c r="AN24" s="332"/>
      <c r="AO24" s="332"/>
      <c r="AP24" s="331"/>
      <c r="AQ24" s="332"/>
      <c r="AR24" s="332"/>
      <c r="AS24" s="332"/>
      <c r="AT24" s="332"/>
      <c r="AU24" s="331"/>
      <c r="AV24" s="331"/>
      <c r="AW24" s="331"/>
      <c r="AX24" s="331"/>
      <c r="AY24" s="331"/>
      <c r="AZ24" s="331"/>
      <c r="BA24" s="458" t="s">
        <v>76</v>
      </c>
      <c r="BB24" s="458" t="s">
        <v>76</v>
      </c>
      <c r="BC24" s="332"/>
      <c r="BD24" s="332"/>
      <c r="BE24" s="331"/>
      <c r="BF24" s="332"/>
      <c r="BG24" s="332"/>
      <c r="BH24" s="342"/>
      <c r="BI24" s="332"/>
      <c r="BJ24" s="332"/>
      <c r="BK24" s="332"/>
      <c r="BL24" s="459">
        <v>0</v>
      </c>
      <c r="BM24" s="459">
        <v>0</v>
      </c>
      <c r="BN24" s="332"/>
      <c r="BO24" s="332"/>
      <c r="BP24" s="332"/>
    </row>
    <row r="25" spans="1:68" x14ac:dyDescent="0.25">
      <c r="A25" s="349" t="s">
        <v>28</v>
      </c>
      <c r="B25" s="371"/>
      <c r="C25" s="382"/>
      <c r="D25" s="371"/>
      <c r="E25" s="410"/>
      <c r="F25" s="409">
        <v>0</v>
      </c>
      <c r="G25" s="371"/>
      <c r="H25" s="369"/>
      <c r="I25" s="361"/>
      <c r="J25" s="417"/>
      <c r="K25" s="418"/>
      <c r="L25" s="417"/>
      <c r="M25" s="395"/>
      <c r="N25" s="409">
        <v>0</v>
      </c>
      <c r="O25" s="417"/>
      <c r="P25" s="396"/>
      <c r="Q25" s="457" t="s">
        <v>75</v>
      </c>
      <c r="R25" s="331"/>
      <c r="S25" s="331"/>
      <c r="T25" s="331"/>
      <c r="U25" s="331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31"/>
      <c r="AH25" s="331"/>
      <c r="AI25" s="332"/>
      <c r="AJ25" s="332"/>
      <c r="AK25" s="332"/>
      <c r="AL25" s="332"/>
      <c r="AM25" s="462"/>
      <c r="AN25" s="332"/>
      <c r="AO25" s="332"/>
      <c r="AP25" s="331"/>
      <c r="AQ25" s="332"/>
      <c r="AR25" s="332"/>
      <c r="AS25" s="332"/>
      <c r="AT25" s="332"/>
      <c r="AU25" s="331"/>
      <c r="AV25" s="331"/>
      <c r="AW25" s="331"/>
      <c r="AX25" s="331"/>
      <c r="AY25" s="331"/>
      <c r="AZ25" s="331"/>
      <c r="BA25" s="458" t="s">
        <v>76</v>
      </c>
      <c r="BB25" s="458" t="s">
        <v>76</v>
      </c>
      <c r="BC25" s="332"/>
      <c r="BD25" s="332"/>
      <c r="BE25" s="331"/>
      <c r="BF25" s="332"/>
      <c r="BG25" s="332"/>
      <c r="BH25" s="342"/>
      <c r="BI25" s="332"/>
      <c r="BJ25" s="332"/>
      <c r="BK25" s="332"/>
      <c r="BL25" s="459">
        <v>0</v>
      </c>
      <c r="BM25" s="459">
        <v>0</v>
      </c>
      <c r="BN25" s="332"/>
      <c r="BO25" s="332"/>
      <c r="BP25" s="332"/>
    </row>
    <row r="26" spans="1:68" x14ac:dyDescent="0.25">
      <c r="A26" s="358" t="s">
        <v>29</v>
      </c>
      <c r="B26" s="373"/>
      <c r="C26" s="398"/>
      <c r="D26" s="373"/>
      <c r="E26" s="411"/>
      <c r="F26" s="412">
        <v>0</v>
      </c>
      <c r="G26" s="373"/>
      <c r="H26" s="375"/>
      <c r="I26" s="361"/>
      <c r="J26" s="420"/>
      <c r="K26" s="421"/>
      <c r="L26" s="420"/>
      <c r="M26" s="397"/>
      <c r="N26" s="412">
        <v>0</v>
      </c>
      <c r="O26" s="420"/>
      <c r="P26" s="399"/>
      <c r="Q26" s="457" t="s">
        <v>75</v>
      </c>
      <c r="R26" s="331"/>
      <c r="S26" s="331"/>
      <c r="T26" s="331"/>
      <c r="U26" s="331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31"/>
      <c r="AH26" s="331"/>
      <c r="AI26" s="332"/>
      <c r="AJ26" s="332"/>
      <c r="AK26" s="332"/>
      <c r="AL26" s="332"/>
      <c r="AM26" s="462"/>
      <c r="AN26" s="332"/>
      <c r="AO26" s="332"/>
      <c r="AP26" s="331"/>
      <c r="AQ26" s="332"/>
      <c r="AR26" s="332"/>
      <c r="AS26" s="332"/>
      <c r="AT26" s="332"/>
      <c r="AU26" s="331"/>
      <c r="AV26" s="331"/>
      <c r="AW26" s="331"/>
      <c r="AX26" s="331"/>
      <c r="AY26" s="331"/>
      <c r="AZ26" s="331"/>
      <c r="BA26" s="458" t="s">
        <v>76</v>
      </c>
      <c r="BB26" s="458" t="s">
        <v>76</v>
      </c>
      <c r="BC26" s="332"/>
      <c r="BD26" s="332"/>
      <c r="BE26" s="331"/>
      <c r="BF26" s="332"/>
      <c r="BG26" s="332"/>
      <c r="BH26" s="342"/>
      <c r="BI26" s="332"/>
      <c r="BJ26" s="332"/>
      <c r="BK26" s="332"/>
      <c r="BL26" s="459">
        <v>0</v>
      </c>
      <c r="BM26" s="459">
        <v>0</v>
      </c>
      <c r="BN26" s="332"/>
      <c r="BO26" s="332"/>
      <c r="BP26" s="332"/>
    </row>
    <row r="27" spans="1:68" x14ac:dyDescent="0.25">
      <c r="A27" s="354" t="s">
        <v>30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40"/>
      <c r="L27" s="340"/>
      <c r="M27" s="340"/>
      <c r="N27" s="340"/>
      <c r="O27" s="340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66"/>
      <c r="AK27" s="331"/>
      <c r="AL27" s="332"/>
      <c r="AM27" s="462"/>
      <c r="AN27" s="332"/>
      <c r="AO27" s="332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5"/>
      <c r="BK27" s="331"/>
      <c r="BL27" s="331"/>
      <c r="BM27" s="331"/>
      <c r="BN27" s="331"/>
      <c r="BO27" s="331"/>
      <c r="BP27" s="331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331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1"/>
      <c r="AK28" s="331"/>
      <c r="AL28" s="332"/>
      <c r="AM28" s="462"/>
      <c r="AN28" s="332"/>
      <c r="AO28" s="332"/>
      <c r="AP28" s="331"/>
      <c r="AQ28" s="332"/>
      <c r="AR28" s="332"/>
      <c r="AS28" s="332"/>
      <c r="AT28" s="332"/>
      <c r="AU28" s="331"/>
      <c r="AV28" s="331"/>
      <c r="AW28" s="331"/>
      <c r="AX28" s="331"/>
      <c r="AY28" s="331"/>
      <c r="AZ28" s="331"/>
      <c r="BA28" s="331"/>
      <c r="BB28" s="331"/>
      <c r="BC28" s="331"/>
      <c r="BD28" s="331"/>
      <c r="BE28" s="332"/>
      <c r="BF28" s="332"/>
      <c r="BG28" s="332"/>
      <c r="BH28" s="332"/>
      <c r="BI28" s="332"/>
      <c r="BJ28" s="332"/>
      <c r="BK28" s="342"/>
      <c r="BL28" s="332"/>
      <c r="BM28" s="332"/>
      <c r="BN28" s="332"/>
      <c r="BO28" s="332"/>
      <c r="BP28" s="332"/>
    </row>
    <row r="29" spans="1:68" x14ac:dyDescent="0.25">
      <c r="A29" s="928"/>
      <c r="B29" s="929"/>
      <c r="C29" s="339" t="s">
        <v>37</v>
      </c>
      <c r="D29" s="341" t="s">
        <v>38</v>
      </c>
      <c r="E29" s="357" t="s">
        <v>39</v>
      </c>
      <c r="F29" s="339" t="s">
        <v>37</v>
      </c>
      <c r="G29" s="341" t="s">
        <v>38</v>
      </c>
      <c r="H29" s="357" t="s">
        <v>39</v>
      </c>
      <c r="I29" s="339" t="s">
        <v>37</v>
      </c>
      <c r="J29" s="341" t="s">
        <v>38</v>
      </c>
      <c r="K29" s="357" t="s">
        <v>39</v>
      </c>
      <c r="L29" s="339" t="s">
        <v>37</v>
      </c>
      <c r="M29" s="341" t="s">
        <v>38</v>
      </c>
      <c r="N29" s="357" t="s">
        <v>39</v>
      </c>
      <c r="O29" s="339" t="s">
        <v>37</v>
      </c>
      <c r="P29" s="341" t="s">
        <v>38</v>
      </c>
      <c r="Q29" s="357" t="s">
        <v>39</v>
      </c>
      <c r="R29" s="331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62"/>
      <c r="AK29" s="362"/>
      <c r="AL29" s="332"/>
      <c r="AM29" s="462"/>
      <c r="AN29" s="332"/>
      <c r="AO29" s="332"/>
      <c r="AP29" s="331"/>
      <c r="AQ29" s="332"/>
      <c r="AR29" s="332"/>
      <c r="AS29" s="332"/>
      <c r="AT29" s="332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2"/>
      <c r="BF29" s="332"/>
      <c r="BG29" s="332"/>
      <c r="BH29" s="332"/>
      <c r="BI29" s="332"/>
      <c r="BJ29" s="332"/>
      <c r="BK29" s="342"/>
      <c r="BL29" s="332"/>
      <c r="BM29" s="332"/>
      <c r="BN29" s="332"/>
      <c r="BO29" s="332"/>
      <c r="BP29" s="332"/>
    </row>
    <row r="30" spans="1:68" x14ac:dyDescent="0.25">
      <c r="A30" s="921" t="s">
        <v>40</v>
      </c>
      <c r="B30" s="922"/>
      <c r="C30" s="379"/>
      <c r="D30" s="380"/>
      <c r="E30" s="400"/>
      <c r="F30" s="379"/>
      <c r="G30" s="380"/>
      <c r="H30" s="400"/>
      <c r="I30" s="379"/>
      <c r="J30" s="380"/>
      <c r="K30" s="400"/>
      <c r="L30" s="379"/>
      <c r="M30" s="380"/>
      <c r="N30" s="400"/>
      <c r="O30" s="379"/>
      <c r="P30" s="380"/>
      <c r="Q30" s="400"/>
      <c r="R30" s="457" t="s">
        <v>77</v>
      </c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62"/>
      <c r="AK30" s="362"/>
      <c r="AL30" s="332"/>
      <c r="AM30" s="462"/>
      <c r="AN30" s="332"/>
      <c r="AO30" s="332"/>
      <c r="AP30" s="331"/>
      <c r="AQ30" s="332"/>
      <c r="AR30" s="332"/>
      <c r="AS30" s="332"/>
      <c r="AT30" s="332"/>
      <c r="AU30" s="331"/>
      <c r="AV30" s="331"/>
      <c r="AW30" s="331"/>
      <c r="AX30" s="331"/>
      <c r="AY30" s="331"/>
      <c r="AZ30" s="331"/>
      <c r="BA30" s="458" t="s">
        <v>76</v>
      </c>
      <c r="BB30" s="458" t="s">
        <v>76</v>
      </c>
      <c r="BC30" s="458" t="s">
        <v>76</v>
      </c>
      <c r="BD30" s="458" t="s">
        <v>76</v>
      </c>
      <c r="BE30" s="458" t="s">
        <v>76</v>
      </c>
      <c r="BF30" s="332"/>
      <c r="BG30" s="332"/>
      <c r="BH30" s="332"/>
      <c r="BI30" s="332"/>
      <c r="BJ30" s="332"/>
      <c r="BK30" s="342"/>
      <c r="BL30" s="465">
        <v>0</v>
      </c>
      <c r="BM30" s="465">
        <v>0</v>
      </c>
      <c r="BN30" s="465">
        <v>0</v>
      </c>
      <c r="BO30" s="465">
        <v>0</v>
      </c>
      <c r="BP30" s="465">
        <v>0</v>
      </c>
    </row>
    <row r="31" spans="1:68" ht="21" x14ac:dyDescent="0.25">
      <c r="A31" s="930" t="s">
        <v>41</v>
      </c>
      <c r="B31" s="368" t="s">
        <v>42</v>
      </c>
      <c r="C31" s="391"/>
      <c r="D31" s="392"/>
      <c r="E31" s="400"/>
      <c r="F31" s="391"/>
      <c r="G31" s="392"/>
      <c r="H31" s="400"/>
      <c r="I31" s="391"/>
      <c r="J31" s="392"/>
      <c r="K31" s="400"/>
      <c r="L31" s="391"/>
      <c r="M31" s="392"/>
      <c r="N31" s="400"/>
      <c r="O31" s="391"/>
      <c r="P31" s="392"/>
      <c r="Q31" s="400"/>
      <c r="R31" s="457" t="s">
        <v>77</v>
      </c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62"/>
      <c r="AK31" s="362"/>
      <c r="AL31" s="332"/>
      <c r="AM31" s="462"/>
      <c r="AN31" s="332"/>
      <c r="AO31" s="332"/>
      <c r="AP31" s="331"/>
      <c r="AQ31" s="332"/>
      <c r="AR31" s="332"/>
      <c r="AS31" s="332"/>
      <c r="AT31" s="332"/>
      <c r="AU31" s="331"/>
      <c r="AV31" s="331"/>
      <c r="AW31" s="331"/>
      <c r="AX31" s="331"/>
      <c r="AY31" s="331"/>
      <c r="AZ31" s="331"/>
      <c r="BA31" s="458" t="s">
        <v>76</v>
      </c>
      <c r="BB31" s="458" t="s">
        <v>76</v>
      </c>
      <c r="BC31" s="458" t="s">
        <v>76</v>
      </c>
      <c r="BD31" s="458" t="s">
        <v>76</v>
      </c>
      <c r="BE31" s="458" t="s">
        <v>76</v>
      </c>
      <c r="BF31" s="332"/>
      <c r="BG31" s="332"/>
      <c r="BH31" s="332"/>
      <c r="BI31" s="332"/>
      <c r="BJ31" s="332"/>
      <c r="BK31" s="342"/>
      <c r="BL31" s="465">
        <v>0</v>
      </c>
      <c r="BM31" s="465">
        <v>0</v>
      </c>
      <c r="BN31" s="465">
        <v>0</v>
      </c>
      <c r="BO31" s="465">
        <v>0</v>
      </c>
      <c r="BP31" s="465">
        <v>0</v>
      </c>
    </row>
    <row r="32" spans="1:68" ht="21" x14ac:dyDescent="0.25">
      <c r="A32" s="930"/>
      <c r="B32" s="368" t="s">
        <v>43</v>
      </c>
      <c r="C32" s="391"/>
      <c r="D32" s="392"/>
      <c r="E32" s="400"/>
      <c r="F32" s="391"/>
      <c r="G32" s="392"/>
      <c r="H32" s="400"/>
      <c r="I32" s="391"/>
      <c r="J32" s="392"/>
      <c r="K32" s="400"/>
      <c r="L32" s="391"/>
      <c r="M32" s="392"/>
      <c r="N32" s="400"/>
      <c r="O32" s="391"/>
      <c r="P32" s="392"/>
      <c r="Q32" s="400"/>
      <c r="R32" s="457" t="s">
        <v>77</v>
      </c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62"/>
      <c r="AK32" s="362"/>
      <c r="AL32" s="332"/>
      <c r="AM32" s="462"/>
      <c r="AN32" s="332"/>
      <c r="AO32" s="332"/>
      <c r="AP32" s="331"/>
      <c r="AQ32" s="332"/>
      <c r="AR32" s="332"/>
      <c r="AS32" s="332"/>
      <c r="AT32" s="332"/>
      <c r="AU32" s="331"/>
      <c r="AV32" s="331"/>
      <c r="AW32" s="331"/>
      <c r="AX32" s="331"/>
      <c r="AY32" s="331"/>
      <c r="AZ32" s="331"/>
      <c r="BA32" s="458" t="s">
        <v>76</v>
      </c>
      <c r="BB32" s="458" t="s">
        <v>76</v>
      </c>
      <c r="BC32" s="458" t="s">
        <v>76</v>
      </c>
      <c r="BD32" s="458" t="s">
        <v>76</v>
      </c>
      <c r="BE32" s="458" t="s">
        <v>76</v>
      </c>
      <c r="BF32" s="332"/>
      <c r="BG32" s="332"/>
      <c r="BH32" s="332"/>
      <c r="BI32" s="332"/>
      <c r="BJ32" s="332"/>
      <c r="BK32" s="342"/>
      <c r="BL32" s="465">
        <v>0</v>
      </c>
      <c r="BM32" s="465">
        <v>0</v>
      </c>
      <c r="BN32" s="465">
        <v>0</v>
      </c>
      <c r="BO32" s="465">
        <v>0</v>
      </c>
      <c r="BP32" s="465">
        <v>0</v>
      </c>
    </row>
    <row r="33" spans="1:74" ht="21" x14ac:dyDescent="0.25">
      <c r="A33" s="930"/>
      <c r="B33" s="368" t="s">
        <v>44</v>
      </c>
      <c r="C33" s="391"/>
      <c r="D33" s="392"/>
      <c r="E33" s="400"/>
      <c r="F33" s="391"/>
      <c r="G33" s="392"/>
      <c r="H33" s="400"/>
      <c r="I33" s="391"/>
      <c r="J33" s="392"/>
      <c r="K33" s="400"/>
      <c r="L33" s="391"/>
      <c r="M33" s="392"/>
      <c r="N33" s="400"/>
      <c r="O33" s="391"/>
      <c r="P33" s="392"/>
      <c r="Q33" s="400"/>
      <c r="R33" s="457" t="s">
        <v>77</v>
      </c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62"/>
      <c r="AK33" s="362"/>
      <c r="AL33" s="332"/>
      <c r="AM33" s="462"/>
      <c r="AN33" s="332"/>
      <c r="AO33" s="332"/>
      <c r="AP33" s="331"/>
      <c r="AQ33" s="332"/>
      <c r="AR33" s="332"/>
      <c r="AS33" s="332"/>
      <c r="AT33" s="332"/>
      <c r="AU33" s="331"/>
      <c r="AV33" s="331"/>
      <c r="AW33" s="331"/>
      <c r="AX33" s="331"/>
      <c r="AY33" s="331"/>
      <c r="AZ33" s="331"/>
      <c r="BA33" s="458" t="s">
        <v>76</v>
      </c>
      <c r="BB33" s="458" t="s">
        <v>76</v>
      </c>
      <c r="BC33" s="458" t="s">
        <v>76</v>
      </c>
      <c r="BD33" s="458" t="s">
        <v>76</v>
      </c>
      <c r="BE33" s="458" t="s">
        <v>76</v>
      </c>
      <c r="BF33" s="332"/>
      <c r="BG33" s="332"/>
      <c r="BH33" s="332"/>
      <c r="BI33" s="332"/>
      <c r="BJ33" s="332"/>
      <c r="BK33" s="342"/>
      <c r="BL33" s="465">
        <v>0</v>
      </c>
      <c r="BM33" s="465">
        <v>0</v>
      </c>
      <c r="BN33" s="465">
        <v>0</v>
      </c>
      <c r="BO33" s="465">
        <v>0</v>
      </c>
      <c r="BP33" s="465">
        <v>0</v>
      </c>
      <c r="BQ33" s="332"/>
      <c r="BR33" s="332"/>
      <c r="BS33" s="332"/>
      <c r="BT33" s="332"/>
      <c r="BU33" s="332"/>
      <c r="BV33" s="332"/>
    </row>
    <row r="34" spans="1:74" x14ac:dyDescent="0.25">
      <c r="A34" s="931" t="s">
        <v>28</v>
      </c>
      <c r="B34" s="932"/>
      <c r="C34" s="403"/>
      <c r="D34" s="404"/>
      <c r="E34" s="422"/>
      <c r="F34" s="403"/>
      <c r="G34" s="404"/>
      <c r="H34" s="422"/>
      <c r="I34" s="403"/>
      <c r="J34" s="404"/>
      <c r="K34" s="422"/>
      <c r="L34" s="403"/>
      <c r="M34" s="404"/>
      <c r="N34" s="422"/>
      <c r="O34" s="403"/>
      <c r="P34" s="404"/>
      <c r="Q34" s="422"/>
      <c r="R34" s="457" t="s">
        <v>77</v>
      </c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62"/>
      <c r="AK34" s="362"/>
      <c r="AL34" s="332"/>
      <c r="AM34" s="332"/>
      <c r="AN34" s="332"/>
      <c r="AO34" s="332"/>
      <c r="AP34" s="331"/>
      <c r="AQ34" s="332"/>
      <c r="AR34" s="332"/>
      <c r="AS34" s="332"/>
      <c r="AT34" s="332"/>
      <c r="AU34" s="331"/>
      <c r="AV34" s="331"/>
      <c r="AW34" s="331"/>
      <c r="AX34" s="331"/>
      <c r="AY34" s="331"/>
      <c r="AZ34" s="331"/>
      <c r="BA34" s="458" t="s">
        <v>76</v>
      </c>
      <c r="BB34" s="458" t="s">
        <v>76</v>
      </c>
      <c r="BC34" s="458" t="s">
        <v>76</v>
      </c>
      <c r="BD34" s="458" t="s">
        <v>76</v>
      </c>
      <c r="BE34" s="458" t="s">
        <v>76</v>
      </c>
      <c r="BF34" s="332"/>
      <c r="BG34" s="332"/>
      <c r="BH34" s="332"/>
      <c r="BI34" s="332"/>
      <c r="BJ34" s="332"/>
      <c r="BK34" s="342"/>
      <c r="BL34" s="465">
        <v>0</v>
      </c>
      <c r="BM34" s="465">
        <v>0</v>
      </c>
      <c r="BN34" s="465">
        <v>0</v>
      </c>
      <c r="BO34" s="465">
        <v>0</v>
      </c>
      <c r="BP34" s="465">
        <v>0</v>
      </c>
      <c r="BQ34" s="332"/>
      <c r="BR34" s="332"/>
      <c r="BS34" s="332"/>
      <c r="BT34" s="332"/>
      <c r="BU34" s="332"/>
      <c r="BV34" s="332"/>
    </row>
    <row r="35" spans="1:74" x14ac:dyDescent="0.25">
      <c r="A35" s="367" t="s">
        <v>45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31"/>
      <c r="S35" s="363"/>
      <c r="T35" s="347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463"/>
      <c r="AG35" s="463"/>
      <c r="AH35" s="463"/>
      <c r="AI35" s="463"/>
      <c r="AJ35" s="362"/>
      <c r="AK35" s="362"/>
      <c r="AL35" s="332"/>
      <c r="AM35" s="332"/>
      <c r="AN35" s="332"/>
      <c r="AO35" s="332"/>
      <c r="AP35" s="331"/>
      <c r="AQ35" s="332"/>
      <c r="AR35" s="332"/>
      <c r="AS35" s="332"/>
      <c r="AT35" s="332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2"/>
      <c r="BF35" s="332"/>
      <c r="BG35" s="332"/>
      <c r="BH35" s="332"/>
      <c r="BI35" s="332"/>
      <c r="BJ35" s="332"/>
      <c r="BK35" s="34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331"/>
      <c r="S36" s="363"/>
      <c r="T36" s="347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463"/>
      <c r="AG36" s="463"/>
      <c r="AH36" s="463"/>
      <c r="AI36" s="463"/>
      <c r="AJ36" s="362"/>
      <c r="AK36" s="362"/>
      <c r="AL36" s="332"/>
      <c r="AM36" s="332"/>
      <c r="AN36" s="332"/>
      <c r="AO36" s="332"/>
      <c r="AP36" s="331"/>
      <c r="AQ36" s="332"/>
      <c r="AR36" s="332"/>
      <c r="AS36" s="332"/>
      <c r="AT36" s="332"/>
      <c r="AU36" s="331"/>
      <c r="AV36" s="331"/>
      <c r="AW36" s="331"/>
      <c r="AX36" s="331"/>
      <c r="AY36" s="331"/>
      <c r="AZ36" s="331"/>
      <c r="BA36" s="331"/>
      <c r="BB36" s="331"/>
      <c r="BC36" s="331"/>
      <c r="BD36" s="331"/>
      <c r="BE36" s="332"/>
      <c r="BF36" s="332"/>
      <c r="BG36" s="332"/>
      <c r="BH36" s="332"/>
      <c r="BI36" s="332"/>
      <c r="BJ36" s="332"/>
      <c r="BK36" s="34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</row>
    <row r="37" spans="1:74" x14ac:dyDescent="0.25">
      <c r="A37" s="928"/>
      <c r="B37" s="929"/>
      <c r="C37" s="339" t="s">
        <v>37</v>
      </c>
      <c r="D37" s="341" t="s">
        <v>38</v>
      </c>
      <c r="E37" s="357" t="s">
        <v>39</v>
      </c>
      <c r="F37" s="339" t="s">
        <v>37</v>
      </c>
      <c r="G37" s="341" t="s">
        <v>38</v>
      </c>
      <c r="H37" s="357" t="s">
        <v>39</v>
      </c>
      <c r="I37" s="339" t="s">
        <v>37</v>
      </c>
      <c r="J37" s="341" t="s">
        <v>38</v>
      </c>
      <c r="K37" s="357" t="s">
        <v>39</v>
      </c>
      <c r="L37" s="339" t="s">
        <v>37</v>
      </c>
      <c r="M37" s="341" t="s">
        <v>38</v>
      </c>
      <c r="N37" s="357" t="s">
        <v>39</v>
      </c>
      <c r="O37" s="339" t="s">
        <v>37</v>
      </c>
      <c r="P37" s="341" t="s">
        <v>38</v>
      </c>
      <c r="Q37" s="357" t="s">
        <v>39</v>
      </c>
      <c r="R37" s="331"/>
      <c r="S37" s="363"/>
      <c r="T37" s="347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463"/>
      <c r="AG37" s="463"/>
      <c r="AH37" s="463"/>
      <c r="AI37" s="463"/>
      <c r="AJ37" s="362"/>
      <c r="AK37" s="362"/>
      <c r="AL37" s="332"/>
      <c r="AM37" s="332"/>
      <c r="AN37" s="332"/>
      <c r="AO37" s="332"/>
      <c r="AP37" s="331"/>
      <c r="AQ37" s="332"/>
      <c r="AR37" s="332"/>
      <c r="AS37" s="332"/>
      <c r="AT37" s="332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2"/>
      <c r="BF37" s="332"/>
      <c r="BG37" s="332"/>
      <c r="BH37" s="332"/>
      <c r="BI37" s="332"/>
      <c r="BJ37" s="332"/>
      <c r="BK37" s="342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</row>
    <row r="38" spans="1:74" x14ac:dyDescent="0.25">
      <c r="A38" s="921" t="s">
        <v>40</v>
      </c>
      <c r="B38" s="922"/>
      <c r="C38" s="423"/>
      <c r="D38" s="424"/>
      <c r="E38" s="425"/>
      <c r="F38" s="423"/>
      <c r="G38" s="424"/>
      <c r="H38" s="425"/>
      <c r="I38" s="423"/>
      <c r="J38" s="424"/>
      <c r="K38" s="425"/>
      <c r="L38" s="423"/>
      <c r="M38" s="424"/>
      <c r="N38" s="425"/>
      <c r="O38" s="423"/>
      <c r="P38" s="424"/>
      <c r="Q38" s="425"/>
      <c r="R38" s="457" t="s">
        <v>77</v>
      </c>
      <c r="S38" s="363"/>
      <c r="T38" s="347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463"/>
      <c r="AG38" s="463"/>
      <c r="AH38" s="463"/>
      <c r="AI38" s="463"/>
      <c r="AJ38" s="362"/>
      <c r="AK38" s="362"/>
      <c r="AL38" s="332"/>
      <c r="AM38" s="332"/>
      <c r="AN38" s="332"/>
      <c r="AO38" s="332"/>
      <c r="AP38" s="331"/>
      <c r="AQ38" s="332"/>
      <c r="AR38" s="332"/>
      <c r="AS38" s="332"/>
      <c r="AT38" s="332"/>
      <c r="AU38" s="331"/>
      <c r="AV38" s="331"/>
      <c r="AW38" s="331"/>
      <c r="AX38" s="331"/>
      <c r="AY38" s="331"/>
      <c r="AZ38" s="331"/>
      <c r="BA38" s="458" t="s">
        <v>76</v>
      </c>
      <c r="BB38" s="458" t="s">
        <v>76</v>
      </c>
      <c r="BC38" s="458" t="s">
        <v>76</v>
      </c>
      <c r="BD38" s="458" t="s">
        <v>76</v>
      </c>
      <c r="BE38" s="458" t="s">
        <v>76</v>
      </c>
      <c r="BF38" s="332"/>
      <c r="BG38" s="332"/>
      <c r="BH38" s="332"/>
      <c r="BI38" s="332"/>
      <c r="BJ38" s="332"/>
      <c r="BK38" s="342"/>
      <c r="BL38" s="465">
        <v>0</v>
      </c>
      <c r="BM38" s="465">
        <v>0</v>
      </c>
      <c r="BN38" s="465">
        <v>0</v>
      </c>
      <c r="BO38" s="465">
        <v>0</v>
      </c>
      <c r="BP38" s="465">
        <v>0</v>
      </c>
      <c r="BQ38" s="332"/>
      <c r="BR38" s="332"/>
      <c r="BS38" s="332"/>
      <c r="BT38" s="332"/>
      <c r="BU38" s="332"/>
      <c r="BV38" s="332"/>
    </row>
    <row r="39" spans="1:74" ht="21" x14ac:dyDescent="0.25">
      <c r="A39" s="930" t="s">
        <v>41</v>
      </c>
      <c r="B39" s="368" t="s">
        <v>42</v>
      </c>
      <c r="C39" s="426"/>
      <c r="D39" s="427"/>
      <c r="E39" s="425"/>
      <c r="F39" s="426"/>
      <c r="G39" s="427"/>
      <c r="H39" s="425"/>
      <c r="I39" s="426"/>
      <c r="J39" s="427"/>
      <c r="K39" s="425"/>
      <c r="L39" s="426"/>
      <c r="M39" s="427"/>
      <c r="N39" s="425"/>
      <c r="O39" s="426"/>
      <c r="P39" s="427"/>
      <c r="Q39" s="425"/>
      <c r="R39" s="457" t="s">
        <v>77</v>
      </c>
      <c r="S39" s="363"/>
      <c r="T39" s="347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463"/>
      <c r="AG39" s="463"/>
      <c r="AH39" s="463"/>
      <c r="AI39" s="463"/>
      <c r="AJ39" s="362"/>
      <c r="AK39" s="362"/>
      <c r="AL39" s="332"/>
      <c r="AM39" s="332"/>
      <c r="AN39" s="332"/>
      <c r="AO39" s="332"/>
      <c r="AP39" s="331"/>
      <c r="AQ39" s="332"/>
      <c r="AR39" s="332"/>
      <c r="AS39" s="332"/>
      <c r="AT39" s="332"/>
      <c r="AU39" s="331"/>
      <c r="AV39" s="331"/>
      <c r="AW39" s="331"/>
      <c r="AX39" s="331"/>
      <c r="AY39" s="331"/>
      <c r="AZ39" s="331"/>
      <c r="BA39" s="458" t="s">
        <v>76</v>
      </c>
      <c r="BB39" s="458" t="s">
        <v>76</v>
      </c>
      <c r="BC39" s="458" t="s">
        <v>76</v>
      </c>
      <c r="BD39" s="458" t="s">
        <v>76</v>
      </c>
      <c r="BE39" s="458" t="s">
        <v>76</v>
      </c>
      <c r="BF39" s="332"/>
      <c r="BG39" s="332"/>
      <c r="BH39" s="332"/>
      <c r="BI39" s="332"/>
      <c r="BJ39" s="332"/>
      <c r="BK39" s="342"/>
      <c r="BL39" s="465">
        <v>0</v>
      </c>
      <c r="BM39" s="465">
        <v>0</v>
      </c>
      <c r="BN39" s="465">
        <v>0</v>
      </c>
      <c r="BO39" s="465">
        <v>0</v>
      </c>
      <c r="BP39" s="465">
        <v>0</v>
      </c>
      <c r="BQ39" s="332"/>
      <c r="BR39" s="332"/>
      <c r="BS39" s="332"/>
      <c r="BT39" s="332"/>
      <c r="BU39" s="332"/>
      <c r="BV39" s="332"/>
    </row>
    <row r="40" spans="1:74" ht="21" x14ac:dyDescent="0.25">
      <c r="A40" s="930"/>
      <c r="B40" s="368" t="s">
        <v>43</v>
      </c>
      <c r="C40" s="426"/>
      <c r="D40" s="427"/>
      <c r="E40" s="425"/>
      <c r="F40" s="426"/>
      <c r="G40" s="427"/>
      <c r="H40" s="425"/>
      <c r="I40" s="426"/>
      <c r="J40" s="427"/>
      <c r="K40" s="425"/>
      <c r="L40" s="426"/>
      <c r="M40" s="427"/>
      <c r="N40" s="425"/>
      <c r="O40" s="426"/>
      <c r="P40" s="427"/>
      <c r="Q40" s="425"/>
      <c r="R40" s="457" t="s">
        <v>77</v>
      </c>
      <c r="S40" s="363"/>
      <c r="T40" s="347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463"/>
      <c r="AG40" s="463"/>
      <c r="AH40" s="463"/>
      <c r="AI40" s="463"/>
      <c r="AJ40" s="362"/>
      <c r="AK40" s="362"/>
      <c r="AL40" s="332"/>
      <c r="AM40" s="332"/>
      <c r="AN40" s="332"/>
      <c r="AO40" s="332"/>
      <c r="AP40" s="331"/>
      <c r="AQ40" s="332"/>
      <c r="AR40" s="332"/>
      <c r="AS40" s="332"/>
      <c r="AT40" s="332"/>
      <c r="AU40" s="331"/>
      <c r="AV40" s="331"/>
      <c r="AW40" s="331"/>
      <c r="AX40" s="331"/>
      <c r="AY40" s="331"/>
      <c r="AZ40" s="331"/>
      <c r="BA40" s="458" t="s">
        <v>76</v>
      </c>
      <c r="BB40" s="458" t="s">
        <v>76</v>
      </c>
      <c r="BC40" s="458" t="s">
        <v>76</v>
      </c>
      <c r="BD40" s="458" t="s">
        <v>76</v>
      </c>
      <c r="BE40" s="458" t="s">
        <v>76</v>
      </c>
      <c r="BF40" s="332"/>
      <c r="BG40" s="332"/>
      <c r="BH40" s="332"/>
      <c r="BI40" s="332"/>
      <c r="BJ40" s="332"/>
      <c r="BK40" s="342"/>
      <c r="BL40" s="465">
        <v>0</v>
      </c>
      <c r="BM40" s="465">
        <v>0</v>
      </c>
      <c r="BN40" s="465">
        <v>0</v>
      </c>
      <c r="BO40" s="465">
        <v>0</v>
      </c>
      <c r="BP40" s="465">
        <v>0</v>
      </c>
      <c r="BQ40" s="332"/>
      <c r="BR40" s="332"/>
      <c r="BS40" s="332"/>
      <c r="BT40" s="332"/>
      <c r="BU40" s="332"/>
      <c r="BV40" s="332"/>
    </row>
    <row r="41" spans="1:74" ht="21" x14ac:dyDescent="0.25">
      <c r="A41" s="930"/>
      <c r="B41" s="368" t="s">
        <v>44</v>
      </c>
      <c r="C41" s="426"/>
      <c r="D41" s="427"/>
      <c r="E41" s="425"/>
      <c r="F41" s="426"/>
      <c r="G41" s="427"/>
      <c r="H41" s="425"/>
      <c r="I41" s="426"/>
      <c r="J41" s="427"/>
      <c r="K41" s="425"/>
      <c r="L41" s="426"/>
      <c r="M41" s="427"/>
      <c r="N41" s="425"/>
      <c r="O41" s="426"/>
      <c r="P41" s="427"/>
      <c r="Q41" s="425"/>
      <c r="R41" s="457" t="s">
        <v>77</v>
      </c>
      <c r="S41" s="363"/>
      <c r="T41" s="347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463"/>
      <c r="AG41" s="463"/>
      <c r="AH41" s="463"/>
      <c r="AI41" s="463"/>
      <c r="AJ41" s="362"/>
      <c r="AK41" s="362"/>
      <c r="AL41" s="332"/>
      <c r="AM41" s="332"/>
      <c r="AN41" s="332"/>
      <c r="AO41" s="332"/>
      <c r="AP41" s="331"/>
      <c r="AQ41" s="332"/>
      <c r="AR41" s="332"/>
      <c r="AS41" s="332"/>
      <c r="AT41" s="332"/>
      <c r="AU41" s="331"/>
      <c r="AV41" s="331"/>
      <c r="AW41" s="331"/>
      <c r="AX41" s="331"/>
      <c r="AY41" s="331"/>
      <c r="AZ41" s="331"/>
      <c r="BA41" s="458" t="s">
        <v>76</v>
      </c>
      <c r="BB41" s="458" t="s">
        <v>76</v>
      </c>
      <c r="BC41" s="458" t="s">
        <v>76</v>
      </c>
      <c r="BD41" s="458" t="s">
        <v>76</v>
      </c>
      <c r="BE41" s="458" t="s">
        <v>76</v>
      </c>
      <c r="BF41" s="332"/>
      <c r="BG41" s="332"/>
      <c r="BH41" s="332"/>
      <c r="BI41" s="332"/>
      <c r="BJ41" s="332"/>
      <c r="BK41" s="342"/>
      <c r="BL41" s="465">
        <v>0</v>
      </c>
      <c r="BM41" s="465">
        <v>0</v>
      </c>
      <c r="BN41" s="465">
        <v>0</v>
      </c>
      <c r="BO41" s="465">
        <v>0</v>
      </c>
      <c r="BP41" s="465">
        <v>0</v>
      </c>
      <c r="BQ41" s="332"/>
      <c r="BR41" s="332"/>
      <c r="BS41" s="332"/>
      <c r="BT41" s="332"/>
      <c r="BU41" s="332"/>
      <c r="BV41" s="332"/>
    </row>
    <row r="42" spans="1:74" x14ac:dyDescent="0.25">
      <c r="A42" s="931" t="s">
        <v>46</v>
      </c>
      <c r="B42" s="932"/>
      <c r="C42" s="428"/>
      <c r="D42" s="429"/>
      <c r="E42" s="430"/>
      <c r="F42" s="428"/>
      <c r="G42" s="429"/>
      <c r="H42" s="430"/>
      <c r="I42" s="428"/>
      <c r="J42" s="429"/>
      <c r="K42" s="430"/>
      <c r="L42" s="428"/>
      <c r="M42" s="429"/>
      <c r="N42" s="430"/>
      <c r="O42" s="428"/>
      <c r="P42" s="429"/>
      <c r="Q42" s="430"/>
      <c r="R42" s="457" t="s">
        <v>77</v>
      </c>
      <c r="S42" s="363"/>
      <c r="T42" s="347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463"/>
      <c r="AG42" s="463"/>
      <c r="AH42" s="463"/>
      <c r="AI42" s="463"/>
      <c r="AJ42" s="362"/>
      <c r="AK42" s="362"/>
      <c r="AL42" s="332"/>
      <c r="AM42" s="332"/>
      <c r="AN42" s="332"/>
      <c r="AO42" s="332"/>
      <c r="AP42" s="331"/>
      <c r="AQ42" s="332"/>
      <c r="AR42" s="332"/>
      <c r="AS42" s="332"/>
      <c r="AT42" s="332"/>
      <c r="AU42" s="331"/>
      <c r="AV42" s="331"/>
      <c r="AW42" s="331"/>
      <c r="AX42" s="331"/>
      <c r="AY42" s="331"/>
      <c r="AZ42" s="331"/>
      <c r="BA42" s="458" t="s">
        <v>76</v>
      </c>
      <c r="BB42" s="458" t="s">
        <v>76</v>
      </c>
      <c r="BC42" s="458" t="s">
        <v>76</v>
      </c>
      <c r="BD42" s="458" t="s">
        <v>76</v>
      </c>
      <c r="BE42" s="458" t="s">
        <v>76</v>
      </c>
      <c r="BF42" s="332"/>
      <c r="BG42" s="332"/>
      <c r="BH42" s="332"/>
      <c r="BI42" s="332"/>
      <c r="BJ42" s="332"/>
      <c r="BK42" s="342"/>
      <c r="BL42" s="465">
        <v>0</v>
      </c>
      <c r="BM42" s="465">
        <v>0</v>
      </c>
      <c r="BN42" s="465">
        <v>0</v>
      </c>
      <c r="BO42" s="465">
        <v>0</v>
      </c>
      <c r="BP42" s="465">
        <v>0</v>
      </c>
      <c r="BQ42" s="332"/>
      <c r="BR42" s="332"/>
      <c r="BS42" s="332"/>
      <c r="BT42" s="332"/>
      <c r="BU42" s="332"/>
      <c r="BV42" s="332"/>
    </row>
    <row r="43" spans="1:74" x14ac:dyDescent="0.25">
      <c r="A43" s="367" t="s">
        <v>47</v>
      </c>
      <c r="B43" s="367"/>
      <c r="C43" s="367"/>
      <c r="D43" s="367"/>
      <c r="E43" s="355"/>
      <c r="F43" s="331"/>
      <c r="G43" s="331"/>
      <c r="H43" s="331"/>
      <c r="I43" s="331"/>
      <c r="J43" s="331"/>
      <c r="K43" s="331"/>
      <c r="L43" s="331"/>
      <c r="M43" s="331"/>
      <c r="N43" s="331"/>
      <c r="O43" s="340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2"/>
      <c r="AM43" s="332"/>
      <c r="AN43" s="332"/>
      <c r="AO43" s="332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  <c r="BA43" s="331"/>
      <c r="BB43" s="331"/>
      <c r="BC43" s="331"/>
      <c r="BD43" s="331"/>
      <c r="BE43" s="331"/>
      <c r="BF43" s="331"/>
      <c r="BG43" s="331"/>
      <c r="BH43" s="331"/>
      <c r="BI43" s="331"/>
      <c r="BJ43" s="335"/>
      <c r="BK43" s="331"/>
      <c r="BL43" s="331"/>
      <c r="BM43" s="331"/>
      <c r="BN43" s="331"/>
      <c r="BO43" s="331"/>
      <c r="BP43" s="331"/>
      <c r="BQ43" s="331"/>
      <c r="BR43" s="331"/>
      <c r="BS43" s="331"/>
      <c r="BT43" s="331"/>
      <c r="BU43" s="331"/>
      <c r="BV43" s="331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331"/>
      <c r="AG44" s="331"/>
      <c r="AH44" s="331"/>
      <c r="AI44" s="331"/>
      <c r="AJ44" s="331"/>
      <c r="AK44" s="331"/>
      <c r="AL44" s="332"/>
      <c r="AM44" s="332"/>
      <c r="AN44" s="332"/>
      <c r="AO44" s="332"/>
      <c r="AP44" s="331"/>
      <c r="AQ44" s="332"/>
      <c r="AR44" s="332"/>
      <c r="AS44" s="332"/>
      <c r="AT44" s="332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5"/>
      <c r="BI44" s="332"/>
      <c r="BJ44" s="332"/>
      <c r="BK44" s="332"/>
      <c r="BL44" s="332"/>
      <c r="BM44" s="332"/>
      <c r="BN44" s="332"/>
      <c r="BO44" s="332"/>
      <c r="BP44" s="332"/>
      <c r="BQ44" s="332"/>
      <c r="BR44" s="332"/>
      <c r="BS44" s="332"/>
      <c r="BT44" s="332"/>
      <c r="BU44" s="332"/>
      <c r="BV44" s="332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331"/>
      <c r="AG45" s="331"/>
      <c r="AH45" s="331"/>
      <c r="AI45" s="331"/>
      <c r="AJ45" s="331"/>
      <c r="AK45" s="331"/>
      <c r="AL45" s="332"/>
      <c r="AM45" s="332"/>
      <c r="AN45" s="332"/>
      <c r="AO45" s="332"/>
      <c r="AP45" s="331"/>
      <c r="AQ45" s="332"/>
      <c r="AR45" s="332"/>
      <c r="AS45" s="332"/>
      <c r="AT45" s="332"/>
      <c r="AU45" s="331"/>
      <c r="AV45" s="331"/>
      <c r="AW45" s="331"/>
      <c r="AX45" s="331"/>
      <c r="AY45" s="331"/>
      <c r="AZ45" s="331"/>
      <c r="BA45" s="331"/>
      <c r="BB45" s="331"/>
      <c r="BC45" s="331"/>
      <c r="BD45" s="331"/>
      <c r="BE45" s="331"/>
      <c r="BF45" s="331"/>
      <c r="BG45" s="331"/>
      <c r="BH45" s="335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</row>
    <row r="46" spans="1:74" x14ac:dyDescent="0.25">
      <c r="A46" s="928"/>
      <c r="B46" s="929"/>
      <c r="C46" s="339" t="s">
        <v>37</v>
      </c>
      <c r="D46" s="341" t="s">
        <v>38</v>
      </c>
      <c r="E46" s="357" t="s">
        <v>39</v>
      </c>
      <c r="F46" s="339" t="s">
        <v>37</v>
      </c>
      <c r="G46" s="341" t="s">
        <v>38</v>
      </c>
      <c r="H46" s="357" t="s">
        <v>39</v>
      </c>
      <c r="I46" s="339" t="s">
        <v>37</v>
      </c>
      <c r="J46" s="341" t="s">
        <v>38</v>
      </c>
      <c r="K46" s="357" t="s">
        <v>39</v>
      </c>
      <c r="L46" s="339" t="s">
        <v>37</v>
      </c>
      <c r="M46" s="341" t="s">
        <v>38</v>
      </c>
      <c r="N46" s="357" t="s">
        <v>39</v>
      </c>
      <c r="O46" s="339" t="s">
        <v>37</v>
      </c>
      <c r="P46" s="341" t="s">
        <v>38</v>
      </c>
      <c r="Q46" s="357" t="s">
        <v>39</v>
      </c>
      <c r="R46" s="339" t="s">
        <v>37</v>
      </c>
      <c r="S46" s="341" t="s">
        <v>38</v>
      </c>
      <c r="T46" s="357" t="s">
        <v>39</v>
      </c>
      <c r="U46" s="339" t="s">
        <v>37</v>
      </c>
      <c r="V46" s="341" t="s">
        <v>38</v>
      </c>
      <c r="W46" s="357" t="s">
        <v>39</v>
      </c>
      <c r="X46" s="339" t="s">
        <v>37</v>
      </c>
      <c r="Y46" s="341" t="s">
        <v>38</v>
      </c>
      <c r="Z46" s="357" t="s">
        <v>39</v>
      </c>
      <c r="AA46" s="339" t="s">
        <v>37</v>
      </c>
      <c r="AB46" s="341" t="s">
        <v>38</v>
      </c>
      <c r="AC46" s="357" t="s">
        <v>39</v>
      </c>
      <c r="AD46" s="937"/>
      <c r="AE46" s="929"/>
      <c r="AF46" s="331"/>
      <c r="AG46" s="331"/>
      <c r="AH46" s="331"/>
      <c r="AI46" s="331"/>
      <c r="AJ46" s="331"/>
      <c r="AK46" s="331"/>
      <c r="AL46" s="332"/>
      <c r="AM46" s="332"/>
      <c r="AN46" s="332"/>
      <c r="AO46" s="332"/>
      <c r="AP46" s="331"/>
      <c r="AQ46" s="332"/>
      <c r="AR46" s="332"/>
      <c r="AS46" s="332"/>
      <c r="AT46" s="332"/>
      <c r="AU46" s="331"/>
      <c r="AV46" s="331"/>
      <c r="AW46" s="331"/>
      <c r="AX46" s="331"/>
      <c r="AY46" s="331"/>
      <c r="AZ46" s="331"/>
      <c r="BA46" s="331"/>
      <c r="BB46" s="331"/>
      <c r="BC46" s="331"/>
      <c r="BD46" s="331"/>
      <c r="BE46" s="331"/>
      <c r="BF46" s="331"/>
      <c r="BG46" s="331"/>
      <c r="BH46" s="335"/>
      <c r="BI46" s="332"/>
      <c r="BJ46" s="332"/>
      <c r="BK46" s="332"/>
      <c r="BL46" s="332"/>
      <c r="BM46" s="332"/>
      <c r="BN46" s="332"/>
      <c r="BO46" s="332"/>
      <c r="BP46" s="332"/>
      <c r="BQ46" s="332"/>
      <c r="BR46" s="332"/>
      <c r="BS46" s="332"/>
      <c r="BT46" s="332"/>
      <c r="BU46" s="332"/>
      <c r="BV46" s="332"/>
    </row>
    <row r="47" spans="1:74" x14ac:dyDescent="0.25">
      <c r="A47" s="938" t="s">
        <v>59</v>
      </c>
      <c r="B47" s="939"/>
      <c r="C47" s="431">
        <v>0</v>
      </c>
      <c r="D47" s="432">
        <v>0</v>
      </c>
      <c r="E47" s="433">
        <v>0</v>
      </c>
      <c r="F47" s="405"/>
      <c r="G47" s="434"/>
      <c r="H47" s="406"/>
      <c r="I47" s="405"/>
      <c r="J47" s="434"/>
      <c r="K47" s="406"/>
      <c r="L47" s="379"/>
      <c r="M47" s="380"/>
      <c r="N47" s="400"/>
      <c r="O47" s="379"/>
      <c r="P47" s="380"/>
      <c r="Q47" s="400"/>
      <c r="R47" s="379"/>
      <c r="S47" s="380"/>
      <c r="T47" s="400"/>
      <c r="U47" s="379"/>
      <c r="V47" s="380"/>
      <c r="W47" s="400"/>
      <c r="X47" s="379"/>
      <c r="Y47" s="380"/>
      <c r="Z47" s="400"/>
      <c r="AA47" s="405"/>
      <c r="AB47" s="434"/>
      <c r="AC47" s="406"/>
      <c r="AD47" s="371"/>
      <c r="AE47" s="381"/>
      <c r="AF47" s="457" t="s">
        <v>78</v>
      </c>
      <c r="AG47" s="331"/>
      <c r="AH47" s="331"/>
      <c r="AI47" s="331"/>
      <c r="AJ47" s="331"/>
      <c r="AK47" s="331"/>
      <c r="AL47" s="332"/>
      <c r="AM47" s="332"/>
      <c r="AN47" s="332"/>
      <c r="AO47" s="332"/>
      <c r="AP47" s="331"/>
      <c r="AQ47" s="332"/>
      <c r="AR47" s="332"/>
      <c r="AS47" s="332"/>
      <c r="AT47" s="332"/>
      <c r="AU47" s="331"/>
      <c r="AV47" s="331"/>
      <c r="AW47" s="331"/>
      <c r="AX47" s="331"/>
      <c r="AY47" s="331"/>
      <c r="AZ47" s="331"/>
      <c r="BA47" s="458" t="s">
        <v>76</v>
      </c>
      <c r="BB47" s="458" t="s">
        <v>76</v>
      </c>
      <c r="BC47" s="458" t="s">
        <v>76</v>
      </c>
      <c r="BD47" s="464" t="s">
        <v>76</v>
      </c>
      <c r="BE47" s="464" t="s">
        <v>76</v>
      </c>
      <c r="BF47" s="464" t="s">
        <v>76</v>
      </c>
      <c r="BG47" s="464" t="s">
        <v>76</v>
      </c>
      <c r="BH47" s="464" t="s">
        <v>76</v>
      </c>
      <c r="BI47" s="468"/>
      <c r="BJ47" s="468"/>
      <c r="BK47" s="468"/>
      <c r="BL47" s="465">
        <v>0</v>
      </c>
      <c r="BM47" s="459">
        <v>0</v>
      </c>
      <c r="BN47" s="459">
        <v>0</v>
      </c>
      <c r="BO47" s="459">
        <v>0</v>
      </c>
      <c r="BP47" s="459">
        <v>0</v>
      </c>
      <c r="BQ47" s="459">
        <v>0</v>
      </c>
      <c r="BR47" s="459">
        <v>0</v>
      </c>
      <c r="BS47" s="459">
        <v>0</v>
      </c>
      <c r="BT47" s="462"/>
      <c r="BU47" s="462"/>
      <c r="BV47" s="462"/>
    </row>
    <row r="48" spans="1:74" x14ac:dyDescent="0.25">
      <c r="A48" s="940" t="s">
        <v>60</v>
      </c>
      <c r="B48" s="941"/>
      <c r="C48" s="435">
        <v>0</v>
      </c>
      <c r="D48" s="401">
        <v>0</v>
      </c>
      <c r="E48" s="433">
        <v>0</v>
      </c>
      <c r="F48" s="376"/>
      <c r="G48" s="377"/>
      <c r="H48" s="378"/>
      <c r="I48" s="376"/>
      <c r="J48" s="377"/>
      <c r="K48" s="378"/>
      <c r="L48" s="391"/>
      <c r="M48" s="392"/>
      <c r="N48" s="400"/>
      <c r="O48" s="391"/>
      <c r="P48" s="392"/>
      <c r="Q48" s="400"/>
      <c r="R48" s="391"/>
      <c r="S48" s="392"/>
      <c r="T48" s="400"/>
      <c r="U48" s="391"/>
      <c r="V48" s="392"/>
      <c r="W48" s="400"/>
      <c r="X48" s="391"/>
      <c r="Y48" s="392"/>
      <c r="Z48" s="400"/>
      <c r="AA48" s="376"/>
      <c r="AB48" s="377"/>
      <c r="AC48" s="378"/>
      <c r="AD48" s="371"/>
      <c r="AE48" s="454"/>
      <c r="AF48" s="457" t="s">
        <v>78</v>
      </c>
      <c r="AG48" s="331"/>
      <c r="AH48" s="331"/>
      <c r="AI48" s="331"/>
      <c r="AJ48" s="331"/>
      <c r="AK48" s="331"/>
      <c r="AL48" s="332"/>
      <c r="AM48" s="332"/>
      <c r="AN48" s="332"/>
      <c r="AO48" s="332"/>
      <c r="AP48" s="331"/>
      <c r="AQ48" s="332"/>
      <c r="AR48" s="332"/>
      <c r="AS48" s="332"/>
      <c r="AT48" s="332"/>
      <c r="AU48" s="331"/>
      <c r="AV48" s="331"/>
      <c r="AW48" s="331"/>
      <c r="AX48" s="331"/>
      <c r="AY48" s="331"/>
      <c r="AZ48" s="331"/>
      <c r="BA48" s="458" t="s">
        <v>76</v>
      </c>
      <c r="BB48" s="458" t="s">
        <v>76</v>
      </c>
      <c r="BC48" s="458" t="s">
        <v>76</v>
      </c>
      <c r="BD48" s="464" t="s">
        <v>76</v>
      </c>
      <c r="BE48" s="464" t="s">
        <v>76</v>
      </c>
      <c r="BF48" s="464" t="s">
        <v>76</v>
      </c>
      <c r="BG48" s="464" t="s">
        <v>76</v>
      </c>
      <c r="BH48" s="464" t="s">
        <v>76</v>
      </c>
      <c r="BI48" s="464" t="s">
        <v>76</v>
      </c>
      <c r="BJ48" s="464" t="s">
        <v>76</v>
      </c>
      <c r="BK48" s="464" t="s">
        <v>76</v>
      </c>
      <c r="BL48" s="465">
        <v>0</v>
      </c>
      <c r="BM48" s="459">
        <v>0</v>
      </c>
      <c r="BN48" s="459">
        <v>0</v>
      </c>
      <c r="BO48" s="459">
        <v>0</v>
      </c>
      <c r="BP48" s="459">
        <v>0</v>
      </c>
      <c r="BQ48" s="459">
        <v>0</v>
      </c>
      <c r="BR48" s="459">
        <v>0</v>
      </c>
      <c r="BS48" s="459">
        <v>0</v>
      </c>
      <c r="BT48" s="462"/>
      <c r="BU48" s="462"/>
      <c r="BV48" s="462"/>
    </row>
    <row r="49" spans="1:74" x14ac:dyDescent="0.25">
      <c r="A49" s="940" t="s">
        <v>23</v>
      </c>
      <c r="B49" s="941"/>
      <c r="C49" s="436">
        <v>0</v>
      </c>
      <c r="D49" s="402">
        <v>0</v>
      </c>
      <c r="E49" s="437">
        <v>0</v>
      </c>
      <c r="F49" s="376"/>
      <c r="G49" s="377"/>
      <c r="H49" s="378"/>
      <c r="I49" s="376"/>
      <c r="J49" s="377"/>
      <c r="K49" s="378"/>
      <c r="L49" s="376"/>
      <c r="M49" s="377"/>
      <c r="N49" s="378"/>
      <c r="O49" s="371"/>
      <c r="P49" s="372"/>
      <c r="Q49" s="382"/>
      <c r="R49" s="371"/>
      <c r="S49" s="372"/>
      <c r="T49" s="382"/>
      <c r="U49" s="371"/>
      <c r="V49" s="372"/>
      <c r="W49" s="382"/>
      <c r="X49" s="371"/>
      <c r="Y49" s="372"/>
      <c r="Z49" s="382"/>
      <c r="AA49" s="371"/>
      <c r="AB49" s="372"/>
      <c r="AC49" s="382"/>
      <c r="AD49" s="371"/>
      <c r="AE49" s="369"/>
      <c r="AF49" s="457" t="s">
        <v>78</v>
      </c>
      <c r="AG49" s="331"/>
      <c r="AH49" s="331"/>
      <c r="AI49" s="331"/>
      <c r="AJ49" s="331"/>
      <c r="AK49" s="331"/>
      <c r="AL49" s="332"/>
      <c r="AM49" s="332"/>
      <c r="AN49" s="332"/>
      <c r="AO49" s="332"/>
      <c r="AP49" s="331"/>
      <c r="AQ49" s="332"/>
      <c r="AR49" s="332"/>
      <c r="AS49" s="332"/>
      <c r="AT49" s="332"/>
      <c r="AU49" s="331"/>
      <c r="AV49" s="331"/>
      <c r="AW49" s="331"/>
      <c r="AX49" s="331"/>
      <c r="AY49" s="331"/>
      <c r="AZ49" s="331"/>
      <c r="BA49" s="458" t="s">
        <v>76</v>
      </c>
      <c r="BB49" s="458" t="s">
        <v>76</v>
      </c>
      <c r="BC49" s="458" t="s">
        <v>76</v>
      </c>
      <c r="BD49" s="464" t="s">
        <v>76</v>
      </c>
      <c r="BE49" s="464" t="s">
        <v>76</v>
      </c>
      <c r="BF49" s="464" t="s">
        <v>76</v>
      </c>
      <c r="BG49" s="464" t="s">
        <v>76</v>
      </c>
      <c r="BH49" s="464" t="s">
        <v>76</v>
      </c>
      <c r="BI49" s="464" t="s">
        <v>76</v>
      </c>
      <c r="BJ49" s="464" t="s">
        <v>76</v>
      </c>
      <c r="BK49" s="464" t="s">
        <v>76</v>
      </c>
      <c r="BL49" s="465">
        <v>0</v>
      </c>
      <c r="BM49" s="459">
        <v>0</v>
      </c>
      <c r="BN49" s="459">
        <v>0</v>
      </c>
      <c r="BO49" s="459">
        <v>0</v>
      </c>
      <c r="BP49" s="459">
        <v>0</v>
      </c>
      <c r="BQ49" s="459">
        <v>0</v>
      </c>
      <c r="BR49" s="459">
        <v>0</v>
      </c>
      <c r="BS49" s="459">
        <v>0</v>
      </c>
      <c r="BT49" s="459">
        <v>0</v>
      </c>
      <c r="BU49" s="459">
        <v>0</v>
      </c>
      <c r="BV49" s="459">
        <v>0</v>
      </c>
    </row>
    <row r="50" spans="1:74" x14ac:dyDescent="0.25">
      <c r="A50" s="940" t="s">
        <v>29</v>
      </c>
      <c r="B50" s="941"/>
      <c r="C50" s="436">
        <v>0</v>
      </c>
      <c r="D50" s="402">
        <v>0</v>
      </c>
      <c r="E50" s="437">
        <v>0</v>
      </c>
      <c r="F50" s="371"/>
      <c r="G50" s="372"/>
      <c r="H50" s="382"/>
      <c r="I50" s="371"/>
      <c r="J50" s="372"/>
      <c r="K50" s="382"/>
      <c r="L50" s="371"/>
      <c r="M50" s="372"/>
      <c r="N50" s="382"/>
      <c r="O50" s="371"/>
      <c r="P50" s="372"/>
      <c r="Q50" s="382"/>
      <c r="R50" s="371"/>
      <c r="S50" s="372"/>
      <c r="T50" s="382"/>
      <c r="U50" s="371"/>
      <c r="V50" s="372"/>
      <c r="W50" s="382"/>
      <c r="X50" s="371"/>
      <c r="Y50" s="372"/>
      <c r="Z50" s="382"/>
      <c r="AA50" s="371"/>
      <c r="AB50" s="372"/>
      <c r="AC50" s="382"/>
      <c r="AD50" s="371"/>
      <c r="AE50" s="369"/>
      <c r="AF50" s="457" t="s">
        <v>78</v>
      </c>
      <c r="AG50" s="331"/>
      <c r="AH50" s="331"/>
      <c r="AI50" s="331"/>
      <c r="AJ50" s="331"/>
      <c r="AK50" s="331"/>
      <c r="AL50" s="332"/>
      <c r="AM50" s="332"/>
      <c r="AN50" s="332"/>
      <c r="AO50" s="332"/>
      <c r="AP50" s="331"/>
      <c r="AQ50" s="332"/>
      <c r="AR50" s="332"/>
      <c r="AS50" s="332"/>
      <c r="AT50" s="332"/>
      <c r="AU50" s="331"/>
      <c r="AV50" s="331"/>
      <c r="AW50" s="331"/>
      <c r="AX50" s="331"/>
      <c r="AY50" s="331"/>
      <c r="AZ50" s="331"/>
      <c r="BA50" s="458" t="s">
        <v>76</v>
      </c>
      <c r="BB50" s="458" t="s">
        <v>76</v>
      </c>
      <c r="BC50" s="458" t="s">
        <v>76</v>
      </c>
      <c r="BD50" s="464" t="s">
        <v>76</v>
      </c>
      <c r="BE50" s="464" t="s">
        <v>76</v>
      </c>
      <c r="BF50" s="464" t="s">
        <v>76</v>
      </c>
      <c r="BG50" s="464" t="s">
        <v>76</v>
      </c>
      <c r="BH50" s="464" t="s">
        <v>76</v>
      </c>
      <c r="BI50" s="464" t="s">
        <v>76</v>
      </c>
      <c r="BJ50" s="464" t="s">
        <v>76</v>
      </c>
      <c r="BK50" s="464" t="s">
        <v>76</v>
      </c>
      <c r="BL50" s="465">
        <v>0</v>
      </c>
      <c r="BM50" s="459">
        <v>0</v>
      </c>
      <c r="BN50" s="459">
        <v>0</v>
      </c>
      <c r="BO50" s="459">
        <v>0</v>
      </c>
      <c r="BP50" s="459">
        <v>0</v>
      </c>
      <c r="BQ50" s="459">
        <v>0</v>
      </c>
      <c r="BR50" s="459">
        <v>0</v>
      </c>
      <c r="BS50" s="459">
        <v>0</v>
      </c>
      <c r="BT50" s="459">
        <v>0</v>
      </c>
      <c r="BU50" s="459">
        <v>0</v>
      </c>
      <c r="BV50" s="459">
        <v>0</v>
      </c>
    </row>
    <row r="51" spans="1:74" x14ac:dyDescent="0.25">
      <c r="A51" s="940" t="s">
        <v>61</v>
      </c>
      <c r="B51" s="941"/>
      <c r="C51" s="436">
        <v>0</v>
      </c>
      <c r="D51" s="402">
        <v>0</v>
      </c>
      <c r="E51" s="437">
        <v>0</v>
      </c>
      <c r="F51" s="371"/>
      <c r="G51" s="372"/>
      <c r="H51" s="382"/>
      <c r="I51" s="371"/>
      <c r="J51" s="372"/>
      <c r="K51" s="382"/>
      <c r="L51" s="371"/>
      <c r="M51" s="372"/>
      <c r="N51" s="382"/>
      <c r="O51" s="371"/>
      <c r="P51" s="372"/>
      <c r="Q51" s="382"/>
      <c r="R51" s="371"/>
      <c r="S51" s="372"/>
      <c r="T51" s="382"/>
      <c r="U51" s="371"/>
      <c r="V51" s="372"/>
      <c r="W51" s="382"/>
      <c r="X51" s="371"/>
      <c r="Y51" s="372"/>
      <c r="Z51" s="382"/>
      <c r="AA51" s="371"/>
      <c r="AB51" s="372"/>
      <c r="AC51" s="382"/>
      <c r="AD51" s="371"/>
      <c r="AE51" s="369"/>
      <c r="AF51" s="457" t="s">
        <v>78</v>
      </c>
      <c r="AG51" s="331"/>
      <c r="AH51" s="331"/>
      <c r="AI51" s="331"/>
      <c r="AJ51" s="331"/>
      <c r="AK51" s="331"/>
      <c r="AL51" s="332"/>
      <c r="AM51" s="332"/>
      <c r="AN51" s="332"/>
      <c r="AO51" s="332"/>
      <c r="AP51" s="331"/>
      <c r="AQ51" s="332"/>
      <c r="AR51" s="332"/>
      <c r="AS51" s="332"/>
      <c r="AT51" s="332"/>
      <c r="AU51" s="331"/>
      <c r="AV51" s="331"/>
      <c r="AW51" s="331"/>
      <c r="AX51" s="331"/>
      <c r="AY51" s="331"/>
      <c r="AZ51" s="331"/>
      <c r="BA51" s="458" t="s">
        <v>76</v>
      </c>
      <c r="BB51" s="458" t="s">
        <v>76</v>
      </c>
      <c r="BC51" s="458" t="s">
        <v>76</v>
      </c>
      <c r="BD51" s="464" t="s">
        <v>76</v>
      </c>
      <c r="BE51" s="464" t="s">
        <v>76</v>
      </c>
      <c r="BF51" s="464" t="s">
        <v>76</v>
      </c>
      <c r="BG51" s="464" t="s">
        <v>76</v>
      </c>
      <c r="BH51" s="464" t="s">
        <v>76</v>
      </c>
      <c r="BI51" s="464" t="s">
        <v>76</v>
      </c>
      <c r="BJ51" s="464" t="s">
        <v>76</v>
      </c>
      <c r="BK51" s="464" t="s">
        <v>76</v>
      </c>
      <c r="BL51" s="465">
        <v>0</v>
      </c>
      <c r="BM51" s="459">
        <v>0</v>
      </c>
      <c r="BN51" s="459">
        <v>0</v>
      </c>
      <c r="BO51" s="459">
        <v>0</v>
      </c>
      <c r="BP51" s="459">
        <v>0</v>
      </c>
      <c r="BQ51" s="459">
        <v>0</v>
      </c>
      <c r="BR51" s="459">
        <v>0</v>
      </c>
      <c r="BS51" s="459">
        <v>0</v>
      </c>
      <c r="BT51" s="459">
        <v>0</v>
      </c>
      <c r="BU51" s="459">
        <v>0</v>
      </c>
      <c r="BV51" s="459">
        <v>0</v>
      </c>
    </row>
    <row r="52" spans="1:74" x14ac:dyDescent="0.25">
      <c r="A52" s="950" t="s">
        <v>62</v>
      </c>
      <c r="B52" s="951"/>
      <c r="C52" s="436">
        <v>0</v>
      </c>
      <c r="D52" s="402">
        <v>0</v>
      </c>
      <c r="E52" s="437">
        <v>0</v>
      </c>
      <c r="F52" s="376"/>
      <c r="G52" s="377"/>
      <c r="H52" s="378"/>
      <c r="I52" s="376"/>
      <c r="J52" s="377"/>
      <c r="K52" s="378"/>
      <c r="L52" s="371"/>
      <c r="M52" s="372"/>
      <c r="N52" s="382"/>
      <c r="O52" s="371"/>
      <c r="P52" s="372"/>
      <c r="Q52" s="382"/>
      <c r="R52" s="371"/>
      <c r="S52" s="372"/>
      <c r="T52" s="382"/>
      <c r="U52" s="371"/>
      <c r="V52" s="372"/>
      <c r="W52" s="382"/>
      <c r="X52" s="371"/>
      <c r="Y52" s="372"/>
      <c r="Z52" s="382"/>
      <c r="AA52" s="371"/>
      <c r="AB52" s="372"/>
      <c r="AC52" s="382"/>
      <c r="AD52" s="371"/>
      <c r="AE52" s="369"/>
      <c r="AF52" s="457" t="s">
        <v>78</v>
      </c>
      <c r="AG52" s="331"/>
      <c r="AH52" s="331"/>
      <c r="AI52" s="331"/>
      <c r="AJ52" s="331"/>
      <c r="AK52" s="331"/>
      <c r="AL52" s="332"/>
      <c r="AM52" s="332"/>
      <c r="AN52" s="332"/>
      <c r="AO52" s="332"/>
      <c r="AP52" s="331"/>
      <c r="AQ52" s="332"/>
      <c r="AR52" s="332"/>
      <c r="AS52" s="332"/>
      <c r="AT52" s="332"/>
      <c r="AU52" s="331"/>
      <c r="AV52" s="331"/>
      <c r="AW52" s="331"/>
      <c r="AX52" s="331"/>
      <c r="AY52" s="331"/>
      <c r="AZ52" s="331"/>
      <c r="BA52" s="458" t="s">
        <v>76</v>
      </c>
      <c r="BB52" s="458" t="s">
        <v>76</v>
      </c>
      <c r="BC52" s="458" t="s">
        <v>76</v>
      </c>
      <c r="BD52" s="464" t="s">
        <v>76</v>
      </c>
      <c r="BE52" s="464" t="s">
        <v>76</v>
      </c>
      <c r="BF52" s="464" t="s">
        <v>76</v>
      </c>
      <c r="BG52" s="464" t="s">
        <v>76</v>
      </c>
      <c r="BH52" s="464" t="s">
        <v>76</v>
      </c>
      <c r="BI52" s="464" t="s">
        <v>76</v>
      </c>
      <c r="BJ52" s="464" t="s">
        <v>76</v>
      </c>
      <c r="BK52" s="464" t="s">
        <v>76</v>
      </c>
      <c r="BL52" s="465">
        <v>0</v>
      </c>
      <c r="BM52" s="459">
        <v>0</v>
      </c>
      <c r="BN52" s="459">
        <v>0</v>
      </c>
      <c r="BO52" s="459">
        <v>0</v>
      </c>
      <c r="BP52" s="459">
        <v>0</v>
      </c>
      <c r="BQ52" s="459">
        <v>0</v>
      </c>
      <c r="BR52" s="459">
        <v>0</v>
      </c>
      <c r="BS52" s="459">
        <v>0</v>
      </c>
      <c r="BT52" s="459">
        <v>0</v>
      </c>
      <c r="BU52" s="459">
        <v>0</v>
      </c>
      <c r="BV52" s="459">
        <v>0</v>
      </c>
    </row>
    <row r="53" spans="1:74" x14ac:dyDescent="0.25">
      <c r="A53" s="940" t="s">
        <v>26</v>
      </c>
      <c r="B53" s="941"/>
      <c r="C53" s="436">
        <v>0</v>
      </c>
      <c r="D53" s="402">
        <v>0</v>
      </c>
      <c r="E53" s="437">
        <v>0</v>
      </c>
      <c r="F53" s="376"/>
      <c r="G53" s="377"/>
      <c r="H53" s="378"/>
      <c r="I53" s="376"/>
      <c r="J53" s="377"/>
      <c r="K53" s="378"/>
      <c r="L53" s="371"/>
      <c r="M53" s="372"/>
      <c r="N53" s="382"/>
      <c r="O53" s="371"/>
      <c r="P53" s="372"/>
      <c r="Q53" s="382"/>
      <c r="R53" s="371"/>
      <c r="S53" s="372"/>
      <c r="T53" s="382"/>
      <c r="U53" s="371"/>
      <c r="V53" s="372"/>
      <c r="W53" s="382"/>
      <c r="X53" s="371"/>
      <c r="Y53" s="372"/>
      <c r="Z53" s="382"/>
      <c r="AA53" s="371"/>
      <c r="AB53" s="372"/>
      <c r="AC53" s="382"/>
      <c r="AD53" s="371"/>
      <c r="AE53" s="369"/>
      <c r="AF53" s="457" t="s">
        <v>78</v>
      </c>
      <c r="AG53" s="331"/>
      <c r="AH53" s="331"/>
      <c r="AI53" s="331"/>
      <c r="AJ53" s="331"/>
      <c r="AK53" s="331"/>
      <c r="AL53" s="332"/>
      <c r="AM53" s="332"/>
      <c r="AN53" s="332"/>
      <c r="AO53" s="332"/>
      <c r="AP53" s="331"/>
      <c r="AQ53" s="332"/>
      <c r="AR53" s="332"/>
      <c r="AS53" s="332"/>
      <c r="AT53" s="332"/>
      <c r="AU53" s="331"/>
      <c r="AV53" s="331"/>
      <c r="AW53" s="331"/>
      <c r="AX53" s="331"/>
      <c r="AY53" s="331"/>
      <c r="AZ53" s="331"/>
      <c r="BA53" s="458" t="s">
        <v>76</v>
      </c>
      <c r="BB53" s="458" t="s">
        <v>76</v>
      </c>
      <c r="BC53" s="458" t="s">
        <v>76</v>
      </c>
      <c r="BD53" s="464" t="s">
        <v>76</v>
      </c>
      <c r="BE53" s="464" t="s">
        <v>76</v>
      </c>
      <c r="BF53" s="464" t="s">
        <v>76</v>
      </c>
      <c r="BG53" s="464" t="s">
        <v>76</v>
      </c>
      <c r="BH53" s="464" t="s">
        <v>76</v>
      </c>
      <c r="BI53" s="464" t="s">
        <v>76</v>
      </c>
      <c r="BJ53" s="464" t="s">
        <v>76</v>
      </c>
      <c r="BK53" s="464" t="s">
        <v>76</v>
      </c>
      <c r="BL53" s="465">
        <v>0</v>
      </c>
      <c r="BM53" s="459">
        <v>0</v>
      </c>
      <c r="BN53" s="459">
        <v>0</v>
      </c>
      <c r="BO53" s="459">
        <v>0</v>
      </c>
      <c r="BP53" s="459">
        <v>0</v>
      </c>
      <c r="BQ53" s="459">
        <v>0</v>
      </c>
      <c r="BR53" s="459">
        <v>0</v>
      </c>
      <c r="BS53" s="459">
        <v>0</v>
      </c>
      <c r="BT53" s="459">
        <v>0</v>
      </c>
      <c r="BU53" s="459">
        <v>0</v>
      </c>
      <c r="BV53" s="459">
        <v>0</v>
      </c>
    </row>
    <row r="54" spans="1:74" x14ac:dyDescent="0.25">
      <c r="A54" s="952" t="s">
        <v>63</v>
      </c>
      <c r="B54" s="953"/>
      <c r="C54" s="436">
        <v>0</v>
      </c>
      <c r="D54" s="402">
        <v>0</v>
      </c>
      <c r="E54" s="437">
        <v>0</v>
      </c>
      <c r="F54" s="371"/>
      <c r="G54" s="372"/>
      <c r="H54" s="382"/>
      <c r="I54" s="371"/>
      <c r="J54" s="372"/>
      <c r="K54" s="382"/>
      <c r="L54" s="371"/>
      <c r="M54" s="372"/>
      <c r="N54" s="382"/>
      <c r="O54" s="371"/>
      <c r="P54" s="372"/>
      <c r="Q54" s="382"/>
      <c r="R54" s="371"/>
      <c r="S54" s="372"/>
      <c r="T54" s="382"/>
      <c r="U54" s="371"/>
      <c r="V54" s="372"/>
      <c r="W54" s="382"/>
      <c r="X54" s="371"/>
      <c r="Y54" s="372"/>
      <c r="Z54" s="382"/>
      <c r="AA54" s="371"/>
      <c r="AB54" s="372"/>
      <c r="AC54" s="382"/>
      <c r="AD54" s="371"/>
      <c r="AE54" s="369"/>
      <c r="AF54" s="457" t="s">
        <v>78</v>
      </c>
      <c r="AG54" s="331"/>
      <c r="AH54" s="331"/>
      <c r="AI54" s="331"/>
      <c r="AJ54" s="331"/>
      <c r="AK54" s="331"/>
      <c r="AL54" s="332"/>
      <c r="AM54" s="332"/>
      <c r="AN54" s="332"/>
      <c r="AO54" s="332"/>
      <c r="AP54" s="331"/>
      <c r="AQ54" s="332"/>
      <c r="AR54" s="332"/>
      <c r="AS54" s="332"/>
      <c r="AT54" s="332"/>
      <c r="AU54" s="331"/>
      <c r="AV54" s="331"/>
      <c r="AW54" s="331"/>
      <c r="AX54" s="331"/>
      <c r="AY54" s="331"/>
      <c r="AZ54" s="331"/>
      <c r="BA54" s="458" t="s">
        <v>76</v>
      </c>
      <c r="BB54" s="458" t="s">
        <v>76</v>
      </c>
      <c r="BC54" s="458" t="s">
        <v>76</v>
      </c>
      <c r="BD54" s="464" t="s">
        <v>76</v>
      </c>
      <c r="BE54" s="464" t="s">
        <v>76</v>
      </c>
      <c r="BF54" s="464" t="s">
        <v>76</v>
      </c>
      <c r="BG54" s="464" t="s">
        <v>76</v>
      </c>
      <c r="BH54" s="464" t="s">
        <v>76</v>
      </c>
      <c r="BI54" s="464" t="s">
        <v>76</v>
      </c>
      <c r="BJ54" s="464" t="s">
        <v>76</v>
      </c>
      <c r="BK54" s="464" t="s">
        <v>76</v>
      </c>
      <c r="BL54" s="465">
        <v>0</v>
      </c>
      <c r="BM54" s="459">
        <v>0</v>
      </c>
      <c r="BN54" s="459">
        <v>0</v>
      </c>
      <c r="BO54" s="459">
        <v>0</v>
      </c>
      <c r="BP54" s="459">
        <v>0</v>
      </c>
      <c r="BQ54" s="459">
        <v>0</v>
      </c>
      <c r="BR54" s="459">
        <v>0</v>
      </c>
      <c r="BS54" s="459">
        <v>0</v>
      </c>
      <c r="BT54" s="459">
        <v>0</v>
      </c>
      <c r="BU54" s="459">
        <v>0</v>
      </c>
      <c r="BV54" s="459">
        <v>0</v>
      </c>
    </row>
    <row r="55" spans="1:74" ht="21" x14ac:dyDescent="0.25">
      <c r="A55" s="933" t="s">
        <v>27</v>
      </c>
      <c r="B55" s="368" t="s">
        <v>42</v>
      </c>
      <c r="C55" s="438">
        <v>0</v>
      </c>
      <c r="D55" s="402">
        <v>0</v>
      </c>
      <c r="E55" s="437">
        <v>0</v>
      </c>
      <c r="F55" s="376"/>
      <c r="G55" s="377"/>
      <c r="H55" s="378"/>
      <c r="I55" s="376"/>
      <c r="J55" s="377"/>
      <c r="K55" s="378"/>
      <c r="L55" s="376"/>
      <c r="M55" s="377"/>
      <c r="N55" s="378"/>
      <c r="O55" s="371"/>
      <c r="P55" s="372"/>
      <c r="Q55" s="382"/>
      <c r="R55" s="371"/>
      <c r="S55" s="372"/>
      <c r="T55" s="382"/>
      <c r="U55" s="371"/>
      <c r="V55" s="372"/>
      <c r="W55" s="382"/>
      <c r="X55" s="371"/>
      <c r="Y55" s="372"/>
      <c r="Z55" s="382"/>
      <c r="AA55" s="371"/>
      <c r="AB55" s="372"/>
      <c r="AC55" s="382"/>
      <c r="AD55" s="371"/>
      <c r="AE55" s="369"/>
      <c r="AF55" s="457" t="s">
        <v>78</v>
      </c>
      <c r="AG55" s="331"/>
      <c r="AH55" s="331"/>
      <c r="AI55" s="331"/>
      <c r="AJ55" s="331"/>
      <c r="AK55" s="331"/>
      <c r="AL55" s="332"/>
      <c r="AM55" s="332"/>
      <c r="AN55" s="332"/>
      <c r="AO55" s="332"/>
      <c r="AP55" s="331"/>
      <c r="AQ55" s="332"/>
      <c r="AR55" s="332"/>
      <c r="AS55" s="332"/>
      <c r="AT55" s="332"/>
      <c r="AU55" s="331"/>
      <c r="AV55" s="331"/>
      <c r="AW55" s="331"/>
      <c r="AX55" s="331"/>
      <c r="AY55" s="331"/>
      <c r="AZ55" s="331"/>
      <c r="BA55" s="458" t="s">
        <v>76</v>
      </c>
      <c r="BB55" s="458" t="s">
        <v>76</v>
      </c>
      <c r="BC55" s="458" t="s">
        <v>76</v>
      </c>
      <c r="BD55" s="464" t="s">
        <v>76</v>
      </c>
      <c r="BE55" s="464" t="s">
        <v>76</v>
      </c>
      <c r="BF55" s="464" t="s">
        <v>76</v>
      </c>
      <c r="BG55" s="464" t="s">
        <v>76</v>
      </c>
      <c r="BH55" s="464" t="s">
        <v>76</v>
      </c>
      <c r="BI55" s="464" t="s">
        <v>76</v>
      </c>
      <c r="BJ55" s="464" t="s">
        <v>76</v>
      </c>
      <c r="BK55" s="464" t="s">
        <v>76</v>
      </c>
      <c r="BL55" s="465">
        <v>0</v>
      </c>
      <c r="BM55" s="459">
        <v>0</v>
      </c>
      <c r="BN55" s="459">
        <v>0</v>
      </c>
      <c r="BO55" s="459">
        <v>0</v>
      </c>
      <c r="BP55" s="459">
        <v>0</v>
      </c>
      <c r="BQ55" s="459">
        <v>0</v>
      </c>
      <c r="BR55" s="459">
        <v>0</v>
      </c>
      <c r="BS55" s="459">
        <v>0</v>
      </c>
      <c r="BT55" s="459">
        <v>0</v>
      </c>
      <c r="BU55" s="459">
        <v>0</v>
      </c>
      <c r="BV55" s="459">
        <v>0</v>
      </c>
    </row>
    <row r="56" spans="1:74" ht="21" x14ac:dyDescent="0.25">
      <c r="A56" s="933"/>
      <c r="B56" s="368" t="s">
        <v>43</v>
      </c>
      <c r="C56" s="438">
        <v>0</v>
      </c>
      <c r="D56" s="402">
        <v>0</v>
      </c>
      <c r="E56" s="437">
        <v>0</v>
      </c>
      <c r="F56" s="376"/>
      <c r="G56" s="377"/>
      <c r="H56" s="378"/>
      <c r="I56" s="376"/>
      <c r="J56" s="377"/>
      <c r="K56" s="378"/>
      <c r="L56" s="376"/>
      <c r="M56" s="377"/>
      <c r="N56" s="378"/>
      <c r="O56" s="371"/>
      <c r="P56" s="372"/>
      <c r="Q56" s="382"/>
      <c r="R56" s="371"/>
      <c r="S56" s="372"/>
      <c r="T56" s="382"/>
      <c r="U56" s="371"/>
      <c r="V56" s="372"/>
      <c r="W56" s="382"/>
      <c r="X56" s="371"/>
      <c r="Y56" s="372"/>
      <c r="Z56" s="382"/>
      <c r="AA56" s="371"/>
      <c r="AB56" s="372"/>
      <c r="AC56" s="382"/>
      <c r="AD56" s="371"/>
      <c r="AE56" s="369"/>
      <c r="AF56" s="457" t="s">
        <v>78</v>
      </c>
      <c r="AG56" s="331"/>
      <c r="AH56" s="331"/>
      <c r="AI56" s="331"/>
      <c r="AJ56" s="331"/>
      <c r="AK56" s="331"/>
      <c r="AL56" s="332"/>
      <c r="AM56" s="332"/>
      <c r="AN56" s="332"/>
      <c r="AO56" s="332"/>
      <c r="AP56" s="331"/>
      <c r="AQ56" s="332"/>
      <c r="AR56" s="332"/>
      <c r="AS56" s="332"/>
      <c r="AT56" s="332"/>
      <c r="AU56" s="331"/>
      <c r="AV56" s="331"/>
      <c r="AW56" s="331"/>
      <c r="AX56" s="331"/>
      <c r="AY56" s="331"/>
      <c r="AZ56" s="331"/>
      <c r="BA56" s="458" t="s">
        <v>76</v>
      </c>
      <c r="BB56" s="458" t="s">
        <v>76</v>
      </c>
      <c r="BC56" s="458" t="s">
        <v>76</v>
      </c>
      <c r="BD56" s="464" t="s">
        <v>76</v>
      </c>
      <c r="BE56" s="464" t="s">
        <v>76</v>
      </c>
      <c r="BF56" s="464" t="s">
        <v>76</v>
      </c>
      <c r="BG56" s="464" t="s">
        <v>76</v>
      </c>
      <c r="BH56" s="464" t="s">
        <v>76</v>
      </c>
      <c r="BI56" s="464" t="s">
        <v>76</v>
      </c>
      <c r="BJ56" s="464" t="s">
        <v>76</v>
      </c>
      <c r="BK56" s="464" t="s">
        <v>76</v>
      </c>
      <c r="BL56" s="465">
        <v>0</v>
      </c>
      <c r="BM56" s="459">
        <v>0</v>
      </c>
      <c r="BN56" s="459">
        <v>0</v>
      </c>
      <c r="BO56" s="459">
        <v>0</v>
      </c>
      <c r="BP56" s="459">
        <v>0</v>
      </c>
      <c r="BQ56" s="459">
        <v>0</v>
      </c>
      <c r="BR56" s="459">
        <v>0</v>
      </c>
      <c r="BS56" s="459">
        <v>0</v>
      </c>
      <c r="BT56" s="459">
        <v>0</v>
      </c>
      <c r="BU56" s="459">
        <v>0</v>
      </c>
      <c r="BV56" s="459">
        <v>0</v>
      </c>
    </row>
    <row r="57" spans="1:74" ht="21" x14ac:dyDescent="0.25">
      <c r="A57" s="933"/>
      <c r="B57" s="368" t="s">
        <v>44</v>
      </c>
      <c r="C57" s="438">
        <v>0</v>
      </c>
      <c r="D57" s="402">
        <v>0</v>
      </c>
      <c r="E57" s="437">
        <v>0</v>
      </c>
      <c r="F57" s="376"/>
      <c r="G57" s="377"/>
      <c r="H57" s="378"/>
      <c r="I57" s="376"/>
      <c r="J57" s="377"/>
      <c r="K57" s="378"/>
      <c r="L57" s="376"/>
      <c r="M57" s="377"/>
      <c r="N57" s="378"/>
      <c r="O57" s="371"/>
      <c r="P57" s="372"/>
      <c r="Q57" s="382"/>
      <c r="R57" s="371"/>
      <c r="S57" s="372"/>
      <c r="T57" s="382"/>
      <c r="U57" s="371"/>
      <c r="V57" s="372"/>
      <c r="W57" s="382"/>
      <c r="X57" s="371"/>
      <c r="Y57" s="372"/>
      <c r="Z57" s="382"/>
      <c r="AA57" s="371"/>
      <c r="AB57" s="372"/>
      <c r="AC57" s="382"/>
      <c r="AD57" s="371"/>
      <c r="AE57" s="369"/>
      <c r="AF57" s="457" t="s">
        <v>78</v>
      </c>
      <c r="AG57" s="331"/>
      <c r="AH57" s="331"/>
      <c r="AI57" s="331"/>
      <c r="AJ57" s="331"/>
      <c r="AK57" s="331"/>
      <c r="AL57" s="332"/>
      <c r="AM57" s="332"/>
      <c r="AN57" s="332"/>
      <c r="AO57" s="332"/>
      <c r="AP57" s="331"/>
      <c r="AQ57" s="332"/>
      <c r="AR57" s="332"/>
      <c r="AS57" s="332"/>
      <c r="AT57" s="332"/>
      <c r="AU57" s="331"/>
      <c r="AV57" s="331"/>
      <c r="AW57" s="331"/>
      <c r="AX57" s="331"/>
      <c r="AY57" s="331"/>
      <c r="AZ57" s="331"/>
      <c r="BA57" s="458" t="s">
        <v>76</v>
      </c>
      <c r="BB57" s="458" t="s">
        <v>76</v>
      </c>
      <c r="BC57" s="458" t="s">
        <v>76</v>
      </c>
      <c r="BD57" s="464" t="s">
        <v>76</v>
      </c>
      <c r="BE57" s="464" t="s">
        <v>76</v>
      </c>
      <c r="BF57" s="464" t="s">
        <v>76</v>
      </c>
      <c r="BG57" s="464" t="s">
        <v>76</v>
      </c>
      <c r="BH57" s="464" t="s">
        <v>76</v>
      </c>
      <c r="BI57" s="464" t="s">
        <v>76</v>
      </c>
      <c r="BJ57" s="464" t="s">
        <v>76</v>
      </c>
      <c r="BK57" s="464" t="s">
        <v>76</v>
      </c>
      <c r="BL57" s="465">
        <v>0</v>
      </c>
      <c r="BM57" s="459">
        <v>0</v>
      </c>
      <c r="BN57" s="459">
        <v>0</v>
      </c>
      <c r="BO57" s="459">
        <v>0</v>
      </c>
      <c r="BP57" s="459">
        <v>0</v>
      </c>
      <c r="BQ57" s="459">
        <v>0</v>
      </c>
      <c r="BR57" s="459">
        <v>0</v>
      </c>
      <c r="BS57" s="459">
        <v>0</v>
      </c>
      <c r="BT57" s="459">
        <v>0</v>
      </c>
      <c r="BU57" s="459">
        <v>0</v>
      </c>
      <c r="BV57" s="459">
        <v>0</v>
      </c>
    </row>
    <row r="58" spans="1:74" x14ac:dyDescent="0.25">
      <c r="A58" s="934" t="s">
        <v>28</v>
      </c>
      <c r="B58" s="935"/>
      <c r="C58" s="436">
        <v>0</v>
      </c>
      <c r="D58" s="402">
        <v>0</v>
      </c>
      <c r="E58" s="437">
        <v>0</v>
      </c>
      <c r="F58" s="371"/>
      <c r="G58" s="372"/>
      <c r="H58" s="382"/>
      <c r="I58" s="371"/>
      <c r="J58" s="372"/>
      <c r="K58" s="382"/>
      <c r="L58" s="371"/>
      <c r="M58" s="372"/>
      <c r="N58" s="382"/>
      <c r="O58" s="371"/>
      <c r="P58" s="372"/>
      <c r="Q58" s="382"/>
      <c r="R58" s="371"/>
      <c r="S58" s="372"/>
      <c r="T58" s="382"/>
      <c r="U58" s="371"/>
      <c r="V58" s="372"/>
      <c r="W58" s="382"/>
      <c r="X58" s="371"/>
      <c r="Y58" s="372"/>
      <c r="Z58" s="382"/>
      <c r="AA58" s="371"/>
      <c r="AB58" s="372"/>
      <c r="AC58" s="382"/>
      <c r="AD58" s="371"/>
      <c r="AE58" s="369"/>
      <c r="AF58" s="457" t="s">
        <v>78</v>
      </c>
      <c r="AG58" s="331"/>
      <c r="AH58" s="331"/>
      <c r="AI58" s="331"/>
      <c r="AJ58" s="331"/>
      <c r="AK58" s="331"/>
      <c r="AL58" s="332"/>
      <c r="AM58" s="332"/>
      <c r="AN58" s="332"/>
      <c r="AO58" s="332"/>
      <c r="AP58" s="331"/>
      <c r="AQ58" s="332"/>
      <c r="AR58" s="332"/>
      <c r="AS58" s="332"/>
      <c r="AT58" s="332"/>
      <c r="AU58" s="331"/>
      <c r="AV58" s="331"/>
      <c r="AW58" s="331"/>
      <c r="AX58" s="331"/>
      <c r="AY58" s="331"/>
      <c r="AZ58" s="331"/>
      <c r="BA58" s="458" t="s">
        <v>76</v>
      </c>
      <c r="BB58" s="458" t="s">
        <v>76</v>
      </c>
      <c r="BC58" s="458" t="s">
        <v>76</v>
      </c>
      <c r="BD58" s="464" t="s">
        <v>76</v>
      </c>
      <c r="BE58" s="464" t="s">
        <v>76</v>
      </c>
      <c r="BF58" s="464" t="s">
        <v>76</v>
      </c>
      <c r="BG58" s="464" t="s">
        <v>76</v>
      </c>
      <c r="BH58" s="464" t="s">
        <v>76</v>
      </c>
      <c r="BI58" s="464" t="s">
        <v>76</v>
      </c>
      <c r="BJ58" s="464" t="s">
        <v>76</v>
      </c>
      <c r="BK58" s="464" t="s">
        <v>76</v>
      </c>
      <c r="BL58" s="465">
        <v>0</v>
      </c>
      <c r="BM58" s="459">
        <v>0</v>
      </c>
      <c r="BN58" s="459">
        <v>0</v>
      </c>
      <c r="BO58" s="459">
        <v>0</v>
      </c>
      <c r="BP58" s="459">
        <v>0</v>
      </c>
      <c r="BQ58" s="459">
        <v>0</v>
      </c>
      <c r="BR58" s="459">
        <v>0</v>
      </c>
      <c r="BS58" s="459">
        <v>0</v>
      </c>
      <c r="BT58" s="459">
        <v>0</v>
      </c>
      <c r="BU58" s="459">
        <v>0</v>
      </c>
      <c r="BV58" s="459">
        <v>0</v>
      </c>
    </row>
    <row r="59" spans="1:74" x14ac:dyDescent="0.25">
      <c r="A59" s="940" t="s">
        <v>64</v>
      </c>
      <c r="B59" s="941"/>
      <c r="C59" s="436">
        <v>0</v>
      </c>
      <c r="D59" s="402">
        <v>0</v>
      </c>
      <c r="E59" s="437">
        <v>0</v>
      </c>
      <c r="F59" s="371"/>
      <c r="G59" s="372"/>
      <c r="H59" s="382"/>
      <c r="I59" s="376"/>
      <c r="J59" s="377"/>
      <c r="K59" s="378"/>
      <c r="L59" s="376"/>
      <c r="M59" s="377"/>
      <c r="N59" s="378"/>
      <c r="O59" s="376"/>
      <c r="P59" s="377"/>
      <c r="Q59" s="378"/>
      <c r="R59" s="376"/>
      <c r="S59" s="377"/>
      <c r="T59" s="378"/>
      <c r="U59" s="376"/>
      <c r="V59" s="377"/>
      <c r="W59" s="378"/>
      <c r="X59" s="376"/>
      <c r="Y59" s="377"/>
      <c r="Z59" s="378"/>
      <c r="AA59" s="376"/>
      <c r="AB59" s="377"/>
      <c r="AC59" s="378"/>
      <c r="AD59" s="371"/>
      <c r="AE59" s="369"/>
      <c r="AF59" s="457" t="s">
        <v>78</v>
      </c>
      <c r="AG59" s="331"/>
      <c r="AH59" s="331"/>
      <c r="AI59" s="331"/>
      <c r="AJ59" s="331"/>
      <c r="AK59" s="331"/>
      <c r="AL59" s="332"/>
      <c r="AM59" s="332"/>
      <c r="AN59" s="332"/>
      <c r="AO59" s="332"/>
      <c r="AP59" s="331"/>
      <c r="AQ59" s="332"/>
      <c r="AR59" s="332"/>
      <c r="AS59" s="332"/>
      <c r="AT59" s="332"/>
      <c r="AU59" s="331"/>
      <c r="AV59" s="331"/>
      <c r="AW59" s="331"/>
      <c r="AX59" s="331"/>
      <c r="AY59" s="331"/>
      <c r="AZ59" s="331"/>
      <c r="BA59" s="458" t="s">
        <v>76</v>
      </c>
      <c r="BB59" s="458" t="s">
        <v>76</v>
      </c>
      <c r="BC59" s="458" t="s">
        <v>76</v>
      </c>
      <c r="BD59" s="464" t="s">
        <v>76</v>
      </c>
      <c r="BE59" s="464" t="s">
        <v>76</v>
      </c>
      <c r="BF59" s="464" t="s">
        <v>76</v>
      </c>
      <c r="BG59" s="464" t="s">
        <v>76</v>
      </c>
      <c r="BH59" s="464" t="s">
        <v>76</v>
      </c>
      <c r="BI59" s="464" t="s">
        <v>76</v>
      </c>
      <c r="BJ59" s="464" t="s">
        <v>76</v>
      </c>
      <c r="BK59" s="464" t="s">
        <v>76</v>
      </c>
      <c r="BL59" s="465">
        <v>0</v>
      </c>
      <c r="BM59" s="459">
        <v>0</v>
      </c>
      <c r="BN59" s="459">
        <v>0</v>
      </c>
      <c r="BO59" s="459">
        <v>0</v>
      </c>
      <c r="BP59" s="459">
        <v>0</v>
      </c>
      <c r="BQ59" s="459">
        <v>0</v>
      </c>
      <c r="BR59" s="459">
        <v>0</v>
      </c>
      <c r="BS59" s="459">
        <v>0</v>
      </c>
      <c r="BT59" s="459">
        <v>0</v>
      </c>
      <c r="BU59" s="459">
        <v>0</v>
      </c>
      <c r="BV59" s="459">
        <v>0</v>
      </c>
    </row>
    <row r="60" spans="1:74" x14ac:dyDescent="0.25">
      <c r="A60" s="940" t="s">
        <v>65</v>
      </c>
      <c r="B60" s="941"/>
      <c r="C60" s="436">
        <v>0</v>
      </c>
      <c r="D60" s="402">
        <v>0</v>
      </c>
      <c r="E60" s="437">
        <v>0</v>
      </c>
      <c r="F60" s="371"/>
      <c r="G60" s="372"/>
      <c r="H60" s="382"/>
      <c r="I60" s="371"/>
      <c r="J60" s="372"/>
      <c r="K60" s="382"/>
      <c r="L60" s="371"/>
      <c r="M60" s="372"/>
      <c r="N60" s="382"/>
      <c r="O60" s="371"/>
      <c r="P60" s="372"/>
      <c r="Q60" s="382"/>
      <c r="R60" s="371"/>
      <c r="S60" s="372"/>
      <c r="T60" s="382"/>
      <c r="U60" s="371"/>
      <c r="V60" s="372"/>
      <c r="W60" s="382"/>
      <c r="X60" s="371"/>
      <c r="Y60" s="372"/>
      <c r="Z60" s="382"/>
      <c r="AA60" s="371"/>
      <c r="AB60" s="372"/>
      <c r="AC60" s="382"/>
      <c r="AD60" s="371"/>
      <c r="AE60" s="369"/>
      <c r="AF60" s="457" t="s">
        <v>78</v>
      </c>
      <c r="AG60" s="344"/>
      <c r="AH60" s="344"/>
      <c r="AI60" s="344"/>
      <c r="AJ60" s="344"/>
      <c r="AK60" s="344"/>
      <c r="AL60" s="345"/>
      <c r="AM60" s="332"/>
      <c r="AN60" s="345"/>
      <c r="AO60" s="345"/>
      <c r="AP60" s="344"/>
      <c r="AQ60" s="345"/>
      <c r="AR60" s="345"/>
      <c r="AS60" s="345"/>
      <c r="AT60" s="345"/>
      <c r="AU60" s="344"/>
      <c r="AV60" s="344"/>
      <c r="AW60" s="344"/>
      <c r="AX60" s="344"/>
      <c r="AY60" s="344"/>
      <c r="AZ60" s="344"/>
      <c r="BA60" s="458" t="s">
        <v>76</v>
      </c>
      <c r="BB60" s="458" t="s">
        <v>76</v>
      </c>
      <c r="BC60" s="458" t="s">
        <v>76</v>
      </c>
      <c r="BD60" s="464" t="s">
        <v>76</v>
      </c>
      <c r="BE60" s="464" t="s">
        <v>76</v>
      </c>
      <c r="BF60" s="464" t="s">
        <v>76</v>
      </c>
      <c r="BG60" s="464" t="s">
        <v>76</v>
      </c>
      <c r="BH60" s="464" t="s">
        <v>76</v>
      </c>
      <c r="BI60" s="464" t="s">
        <v>76</v>
      </c>
      <c r="BJ60" s="464" t="s">
        <v>76</v>
      </c>
      <c r="BK60" s="464" t="s">
        <v>76</v>
      </c>
      <c r="BL60" s="465">
        <v>0</v>
      </c>
      <c r="BM60" s="459">
        <v>0</v>
      </c>
      <c r="BN60" s="459">
        <v>0</v>
      </c>
      <c r="BO60" s="459">
        <v>0</v>
      </c>
      <c r="BP60" s="459">
        <v>0</v>
      </c>
      <c r="BQ60" s="459">
        <v>0</v>
      </c>
      <c r="BR60" s="459">
        <v>0</v>
      </c>
      <c r="BS60" s="459">
        <v>0</v>
      </c>
      <c r="BT60" s="459">
        <v>0</v>
      </c>
      <c r="BU60" s="459">
        <v>0</v>
      </c>
      <c r="BV60" s="459">
        <v>0</v>
      </c>
    </row>
    <row r="61" spans="1:74" x14ac:dyDescent="0.25">
      <c r="A61" s="940" t="s">
        <v>66</v>
      </c>
      <c r="B61" s="941"/>
      <c r="C61" s="439">
        <v>0</v>
      </c>
      <c r="D61" s="440">
        <v>0</v>
      </c>
      <c r="E61" s="441">
        <v>0</v>
      </c>
      <c r="F61" s="383"/>
      <c r="G61" s="384"/>
      <c r="H61" s="385"/>
      <c r="I61" s="383"/>
      <c r="J61" s="384"/>
      <c r="K61" s="385"/>
      <c r="L61" s="383"/>
      <c r="M61" s="384"/>
      <c r="N61" s="385"/>
      <c r="O61" s="383"/>
      <c r="P61" s="384"/>
      <c r="Q61" s="385"/>
      <c r="R61" s="383"/>
      <c r="S61" s="384"/>
      <c r="T61" s="385"/>
      <c r="U61" s="383"/>
      <c r="V61" s="384"/>
      <c r="W61" s="385"/>
      <c r="X61" s="383"/>
      <c r="Y61" s="384"/>
      <c r="Z61" s="385"/>
      <c r="AA61" s="383"/>
      <c r="AB61" s="384"/>
      <c r="AC61" s="385"/>
      <c r="AD61" s="383"/>
      <c r="AE61" s="370"/>
      <c r="AF61" s="457" t="s">
        <v>78</v>
      </c>
      <c r="AG61" s="344"/>
      <c r="AH61" s="344"/>
      <c r="AI61" s="344"/>
      <c r="AJ61" s="344"/>
      <c r="AK61" s="344"/>
      <c r="AL61" s="345"/>
      <c r="AM61" s="332"/>
      <c r="AN61" s="345"/>
      <c r="AO61" s="345"/>
      <c r="AP61" s="344"/>
      <c r="AQ61" s="345"/>
      <c r="AR61" s="345"/>
      <c r="AS61" s="345"/>
      <c r="AT61" s="345"/>
      <c r="AU61" s="344"/>
      <c r="AV61" s="344"/>
      <c r="AW61" s="344"/>
      <c r="AX61" s="344"/>
      <c r="AY61" s="344"/>
      <c r="AZ61" s="344"/>
      <c r="BA61" s="458" t="s">
        <v>76</v>
      </c>
      <c r="BB61" s="458" t="s">
        <v>76</v>
      </c>
      <c r="BC61" s="458" t="s">
        <v>76</v>
      </c>
      <c r="BD61" s="464" t="s">
        <v>76</v>
      </c>
      <c r="BE61" s="464" t="s">
        <v>76</v>
      </c>
      <c r="BF61" s="464" t="s">
        <v>76</v>
      </c>
      <c r="BG61" s="464" t="s">
        <v>76</v>
      </c>
      <c r="BH61" s="464" t="s">
        <v>76</v>
      </c>
      <c r="BI61" s="464" t="s">
        <v>76</v>
      </c>
      <c r="BJ61" s="464" t="s">
        <v>76</v>
      </c>
      <c r="BK61" s="464" t="s">
        <v>76</v>
      </c>
      <c r="BL61" s="465">
        <v>0</v>
      </c>
      <c r="BM61" s="459">
        <v>0</v>
      </c>
      <c r="BN61" s="459">
        <v>0</v>
      </c>
      <c r="BO61" s="459">
        <v>0</v>
      </c>
      <c r="BP61" s="459">
        <v>0</v>
      </c>
      <c r="BQ61" s="459">
        <v>0</v>
      </c>
      <c r="BR61" s="459">
        <v>0</v>
      </c>
      <c r="BS61" s="459">
        <v>0</v>
      </c>
      <c r="BT61" s="459">
        <v>0</v>
      </c>
      <c r="BU61" s="459">
        <v>0</v>
      </c>
      <c r="BV61" s="459">
        <v>0</v>
      </c>
    </row>
    <row r="62" spans="1:74" x14ac:dyDescent="0.25">
      <c r="A62" s="940" t="s">
        <v>67</v>
      </c>
      <c r="B62" s="941"/>
      <c r="C62" s="439">
        <v>0</v>
      </c>
      <c r="D62" s="440">
        <v>0</v>
      </c>
      <c r="E62" s="441">
        <v>0</v>
      </c>
      <c r="F62" s="376"/>
      <c r="G62" s="377"/>
      <c r="H62" s="378"/>
      <c r="I62" s="376"/>
      <c r="J62" s="377"/>
      <c r="K62" s="378"/>
      <c r="L62" s="376"/>
      <c r="M62" s="377"/>
      <c r="N62" s="378"/>
      <c r="O62" s="383"/>
      <c r="P62" s="384"/>
      <c r="Q62" s="385"/>
      <c r="R62" s="383"/>
      <c r="S62" s="384"/>
      <c r="T62" s="385"/>
      <c r="U62" s="383"/>
      <c r="V62" s="384"/>
      <c r="W62" s="385"/>
      <c r="X62" s="383"/>
      <c r="Y62" s="384"/>
      <c r="Z62" s="385"/>
      <c r="AA62" s="383"/>
      <c r="AB62" s="384"/>
      <c r="AC62" s="385"/>
      <c r="AD62" s="383"/>
      <c r="AE62" s="370"/>
      <c r="AF62" s="457" t="s">
        <v>78</v>
      </c>
      <c r="AG62" s="344"/>
      <c r="AH62" s="344"/>
      <c r="AI62" s="344"/>
      <c r="AJ62" s="344"/>
      <c r="AK62" s="344"/>
      <c r="AL62" s="345"/>
      <c r="AM62" s="332"/>
      <c r="AN62" s="345"/>
      <c r="AO62" s="345"/>
      <c r="AP62" s="344"/>
      <c r="AQ62" s="345"/>
      <c r="AR62" s="345"/>
      <c r="AS62" s="345"/>
      <c r="AT62" s="345"/>
      <c r="AU62" s="344"/>
      <c r="AV62" s="344"/>
      <c r="AW62" s="344"/>
      <c r="AX62" s="344"/>
      <c r="AY62" s="344"/>
      <c r="AZ62" s="344"/>
      <c r="BA62" s="458" t="s">
        <v>76</v>
      </c>
      <c r="BB62" s="458" t="s">
        <v>76</v>
      </c>
      <c r="BC62" s="458" t="s">
        <v>76</v>
      </c>
      <c r="BD62" s="464" t="s">
        <v>76</v>
      </c>
      <c r="BE62" s="464" t="s">
        <v>76</v>
      </c>
      <c r="BF62" s="464" t="s">
        <v>76</v>
      </c>
      <c r="BG62" s="464" t="s">
        <v>76</v>
      </c>
      <c r="BH62" s="464" t="s">
        <v>76</v>
      </c>
      <c r="BI62" s="464" t="s">
        <v>76</v>
      </c>
      <c r="BJ62" s="464" t="s">
        <v>76</v>
      </c>
      <c r="BK62" s="464" t="s">
        <v>76</v>
      </c>
      <c r="BL62" s="465">
        <v>0</v>
      </c>
      <c r="BM62" s="459">
        <v>0</v>
      </c>
      <c r="BN62" s="459">
        <v>0</v>
      </c>
      <c r="BO62" s="459">
        <v>0</v>
      </c>
      <c r="BP62" s="459">
        <v>0</v>
      </c>
      <c r="BQ62" s="459">
        <v>0</v>
      </c>
      <c r="BR62" s="459">
        <v>0</v>
      </c>
      <c r="BS62" s="459">
        <v>0</v>
      </c>
      <c r="BT62" s="459">
        <v>0</v>
      </c>
      <c r="BU62" s="459">
        <v>0</v>
      </c>
      <c r="BV62" s="459">
        <v>0</v>
      </c>
    </row>
    <row r="63" spans="1:74" x14ac:dyDescent="0.25">
      <c r="A63" s="364" t="s">
        <v>68</v>
      </c>
      <c r="B63" s="365"/>
      <c r="C63" s="439">
        <v>0</v>
      </c>
      <c r="D63" s="440">
        <v>0</v>
      </c>
      <c r="E63" s="441">
        <v>0</v>
      </c>
      <c r="F63" s="383"/>
      <c r="G63" s="384"/>
      <c r="H63" s="385"/>
      <c r="I63" s="383"/>
      <c r="J63" s="384"/>
      <c r="K63" s="385"/>
      <c r="L63" s="383"/>
      <c r="M63" s="384"/>
      <c r="N63" s="385"/>
      <c r="O63" s="383"/>
      <c r="P63" s="384"/>
      <c r="Q63" s="385"/>
      <c r="R63" s="383"/>
      <c r="S63" s="384"/>
      <c r="T63" s="385"/>
      <c r="U63" s="383"/>
      <c r="V63" s="384"/>
      <c r="W63" s="385"/>
      <c r="X63" s="383"/>
      <c r="Y63" s="384"/>
      <c r="Z63" s="385"/>
      <c r="AA63" s="383"/>
      <c r="AB63" s="384"/>
      <c r="AC63" s="385"/>
      <c r="AD63" s="383"/>
      <c r="AE63" s="370"/>
      <c r="AF63" s="457" t="s">
        <v>78</v>
      </c>
      <c r="AG63" s="344"/>
      <c r="AH63" s="344"/>
      <c r="AI63" s="344"/>
      <c r="AJ63" s="344"/>
      <c r="AK63" s="344"/>
      <c r="AL63" s="345"/>
      <c r="AM63" s="332"/>
      <c r="AN63" s="345"/>
      <c r="AO63" s="345"/>
      <c r="AP63" s="344"/>
      <c r="AQ63" s="345"/>
      <c r="AR63" s="345"/>
      <c r="AS63" s="345"/>
      <c r="AT63" s="345"/>
      <c r="AU63" s="344"/>
      <c r="AV63" s="344"/>
      <c r="AW63" s="344"/>
      <c r="AX63" s="344"/>
      <c r="AY63" s="344"/>
      <c r="AZ63" s="344"/>
      <c r="BA63" s="458" t="s">
        <v>76</v>
      </c>
      <c r="BB63" s="458" t="s">
        <v>76</v>
      </c>
      <c r="BC63" s="458" t="s">
        <v>76</v>
      </c>
      <c r="BD63" s="464" t="s">
        <v>76</v>
      </c>
      <c r="BE63" s="464" t="s">
        <v>76</v>
      </c>
      <c r="BF63" s="464" t="s">
        <v>76</v>
      </c>
      <c r="BG63" s="464" t="s">
        <v>76</v>
      </c>
      <c r="BH63" s="464" t="s">
        <v>76</v>
      </c>
      <c r="BI63" s="464" t="s">
        <v>76</v>
      </c>
      <c r="BJ63" s="464" t="s">
        <v>76</v>
      </c>
      <c r="BK63" s="464" t="s">
        <v>76</v>
      </c>
      <c r="BL63" s="465">
        <v>0</v>
      </c>
      <c r="BM63" s="459">
        <v>0</v>
      </c>
      <c r="BN63" s="459">
        <v>0</v>
      </c>
      <c r="BO63" s="459">
        <v>0</v>
      </c>
      <c r="BP63" s="459">
        <v>0</v>
      </c>
      <c r="BQ63" s="459">
        <v>0</v>
      </c>
      <c r="BR63" s="459">
        <v>0</v>
      </c>
      <c r="BS63" s="459">
        <v>0</v>
      </c>
      <c r="BT63" s="459">
        <v>0</v>
      </c>
      <c r="BU63" s="459">
        <v>0</v>
      </c>
      <c r="BV63" s="459">
        <v>0</v>
      </c>
    </row>
    <row r="64" spans="1:74" x14ac:dyDescent="0.25">
      <c r="A64" s="954" t="s">
        <v>69</v>
      </c>
      <c r="B64" s="955"/>
      <c r="C64" s="442">
        <v>0</v>
      </c>
      <c r="D64" s="443">
        <v>0</v>
      </c>
      <c r="E64" s="444">
        <v>0</v>
      </c>
      <c r="F64" s="387"/>
      <c r="G64" s="388"/>
      <c r="H64" s="389"/>
      <c r="I64" s="387"/>
      <c r="J64" s="388"/>
      <c r="K64" s="389"/>
      <c r="L64" s="373"/>
      <c r="M64" s="374"/>
      <c r="N64" s="398"/>
      <c r="O64" s="373"/>
      <c r="P64" s="374"/>
      <c r="Q64" s="398"/>
      <c r="R64" s="373"/>
      <c r="S64" s="374"/>
      <c r="T64" s="398"/>
      <c r="U64" s="373"/>
      <c r="V64" s="374"/>
      <c r="W64" s="398"/>
      <c r="X64" s="373"/>
      <c r="Y64" s="374"/>
      <c r="Z64" s="398"/>
      <c r="AA64" s="373"/>
      <c r="AB64" s="374"/>
      <c r="AC64" s="398"/>
      <c r="AD64" s="373"/>
      <c r="AE64" s="375"/>
      <c r="AF64" s="457" t="s">
        <v>78</v>
      </c>
      <c r="AG64" s="344"/>
      <c r="AH64" s="344"/>
      <c r="AI64" s="344"/>
      <c r="AJ64" s="344"/>
      <c r="AK64" s="344"/>
      <c r="AL64" s="345"/>
      <c r="AM64" s="332"/>
      <c r="AN64" s="345"/>
      <c r="AO64" s="345"/>
      <c r="AP64" s="344"/>
      <c r="AQ64" s="345"/>
      <c r="AR64" s="345"/>
      <c r="AS64" s="345"/>
      <c r="AT64" s="345"/>
      <c r="AU64" s="344"/>
      <c r="AV64" s="344"/>
      <c r="AW64" s="344"/>
      <c r="AX64" s="344"/>
      <c r="AY64" s="344"/>
      <c r="AZ64" s="344"/>
      <c r="BA64" s="458" t="s">
        <v>76</v>
      </c>
      <c r="BB64" s="458" t="s">
        <v>76</v>
      </c>
      <c r="BC64" s="458" t="s">
        <v>76</v>
      </c>
      <c r="BD64" s="464" t="s">
        <v>76</v>
      </c>
      <c r="BE64" s="464" t="s">
        <v>76</v>
      </c>
      <c r="BF64" s="464" t="s">
        <v>76</v>
      </c>
      <c r="BG64" s="464" t="s">
        <v>76</v>
      </c>
      <c r="BH64" s="464" t="s">
        <v>76</v>
      </c>
      <c r="BI64" s="464" t="s">
        <v>76</v>
      </c>
      <c r="BJ64" s="464" t="s">
        <v>76</v>
      </c>
      <c r="BK64" s="464" t="s">
        <v>76</v>
      </c>
      <c r="BL64" s="465">
        <v>0</v>
      </c>
      <c r="BM64" s="459">
        <v>0</v>
      </c>
      <c r="BN64" s="459">
        <v>0</v>
      </c>
      <c r="BO64" s="459">
        <v>0</v>
      </c>
      <c r="BP64" s="459">
        <v>0</v>
      </c>
      <c r="BQ64" s="459">
        <v>0</v>
      </c>
      <c r="BR64" s="459">
        <v>0</v>
      </c>
      <c r="BS64" s="459">
        <v>0</v>
      </c>
      <c r="BT64" s="459">
        <v>0</v>
      </c>
      <c r="BU64" s="459">
        <v>0</v>
      </c>
      <c r="BV64" s="459">
        <v>0</v>
      </c>
    </row>
    <row r="65" spans="1:74" x14ac:dyDescent="0.25">
      <c r="A65" s="367" t="s">
        <v>70</v>
      </c>
      <c r="B65" s="367"/>
      <c r="C65" s="367"/>
      <c r="D65" s="367"/>
      <c r="E65" s="367"/>
      <c r="F65" s="354"/>
      <c r="G65" s="354"/>
      <c r="H65" s="354"/>
      <c r="I65" s="331"/>
      <c r="J65" s="331"/>
      <c r="K65" s="331"/>
      <c r="L65" s="331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5"/>
      <c r="AM65" s="332"/>
      <c r="AN65" s="345"/>
      <c r="AO65" s="345"/>
      <c r="AP65" s="344"/>
      <c r="AQ65" s="344"/>
      <c r="AR65" s="344"/>
      <c r="AS65" s="344"/>
      <c r="AT65" s="344"/>
      <c r="AU65" s="344"/>
      <c r="AV65" s="344"/>
      <c r="AW65" s="344"/>
      <c r="AX65" s="344"/>
      <c r="AY65" s="344"/>
      <c r="AZ65" s="344"/>
      <c r="BA65" s="344"/>
      <c r="BB65" s="344"/>
      <c r="BC65" s="344"/>
      <c r="BD65" s="344"/>
      <c r="BE65" s="344"/>
      <c r="BF65" s="344"/>
      <c r="BG65" s="344"/>
      <c r="BH65" s="344"/>
      <c r="BI65" s="344"/>
      <c r="BJ65" s="344"/>
      <c r="BK65" s="344"/>
      <c r="BL65" s="344"/>
      <c r="BM65" s="344"/>
      <c r="BN65" s="344"/>
      <c r="BO65" s="344"/>
      <c r="BP65" s="344"/>
      <c r="BQ65" s="344"/>
      <c r="BR65" s="344"/>
      <c r="BS65" s="344"/>
      <c r="BT65" s="344"/>
      <c r="BU65" s="344"/>
      <c r="BV65" s="344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331"/>
      <c r="AG66" s="331"/>
      <c r="AH66" s="331"/>
      <c r="AI66" s="331"/>
      <c r="AJ66" s="331"/>
      <c r="AK66" s="331"/>
      <c r="AL66" s="332"/>
      <c r="AM66" s="332"/>
      <c r="AN66" s="332"/>
      <c r="AO66" s="332"/>
      <c r="AP66" s="331"/>
      <c r="AQ66" s="332"/>
      <c r="AR66" s="332"/>
      <c r="AS66" s="332"/>
      <c r="AT66" s="332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5"/>
      <c r="BI66" s="332"/>
      <c r="BJ66" s="332"/>
      <c r="BK66" s="332"/>
      <c r="BL66" s="332"/>
      <c r="BM66" s="332"/>
      <c r="BN66" s="332"/>
      <c r="BO66" s="332"/>
      <c r="BP66" s="332"/>
      <c r="BQ66" s="332"/>
      <c r="BR66" s="332"/>
      <c r="BS66" s="332"/>
      <c r="BT66" s="332"/>
      <c r="BU66" s="332"/>
      <c r="BV66" s="332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331"/>
      <c r="AG67" s="331"/>
      <c r="AH67" s="331"/>
      <c r="AI67" s="331"/>
      <c r="AJ67" s="331"/>
      <c r="AK67" s="331"/>
      <c r="AL67" s="332"/>
      <c r="AM67" s="345"/>
      <c r="AN67" s="332"/>
      <c r="AO67" s="332"/>
      <c r="AP67" s="331"/>
      <c r="AQ67" s="332"/>
      <c r="AR67" s="332"/>
      <c r="AS67" s="332"/>
      <c r="AT67" s="332"/>
      <c r="AU67" s="331"/>
      <c r="AV67" s="331"/>
      <c r="AW67" s="331"/>
      <c r="AX67" s="331"/>
      <c r="AY67" s="331"/>
      <c r="AZ67" s="331"/>
      <c r="BA67" s="331"/>
      <c r="BB67" s="331"/>
      <c r="BC67" s="331"/>
      <c r="BD67" s="331"/>
      <c r="BE67" s="331"/>
      <c r="BF67" s="331"/>
      <c r="BG67" s="331"/>
      <c r="BH67" s="335"/>
      <c r="BI67" s="332"/>
      <c r="BJ67" s="332"/>
      <c r="BK67" s="332"/>
      <c r="BL67" s="332"/>
      <c r="BM67" s="332"/>
      <c r="BN67" s="332"/>
      <c r="BO67" s="332"/>
      <c r="BP67" s="332"/>
      <c r="BQ67" s="332"/>
      <c r="BR67" s="332"/>
      <c r="BS67" s="332"/>
      <c r="BT67" s="332"/>
      <c r="BU67" s="332"/>
      <c r="BV67" s="332"/>
    </row>
    <row r="68" spans="1:74" x14ac:dyDescent="0.25">
      <c r="A68" s="961"/>
      <c r="B68" s="962"/>
      <c r="C68" s="339" t="s">
        <v>37</v>
      </c>
      <c r="D68" s="341" t="s">
        <v>38</v>
      </c>
      <c r="E68" s="357" t="s">
        <v>39</v>
      </c>
      <c r="F68" s="339" t="s">
        <v>37</v>
      </c>
      <c r="G68" s="341" t="s">
        <v>38</v>
      </c>
      <c r="H68" s="357" t="s">
        <v>39</v>
      </c>
      <c r="I68" s="339" t="s">
        <v>37</v>
      </c>
      <c r="J68" s="341" t="s">
        <v>38</v>
      </c>
      <c r="K68" s="357" t="s">
        <v>39</v>
      </c>
      <c r="L68" s="339" t="s">
        <v>37</v>
      </c>
      <c r="M68" s="341" t="s">
        <v>38</v>
      </c>
      <c r="N68" s="357" t="s">
        <v>39</v>
      </c>
      <c r="O68" s="339" t="s">
        <v>37</v>
      </c>
      <c r="P68" s="341" t="s">
        <v>38</v>
      </c>
      <c r="Q68" s="357" t="s">
        <v>39</v>
      </c>
      <c r="R68" s="339" t="s">
        <v>37</v>
      </c>
      <c r="S68" s="341" t="s">
        <v>38</v>
      </c>
      <c r="T68" s="357" t="s">
        <v>39</v>
      </c>
      <c r="U68" s="339" t="s">
        <v>37</v>
      </c>
      <c r="V68" s="341" t="s">
        <v>38</v>
      </c>
      <c r="W68" s="357" t="s">
        <v>39</v>
      </c>
      <c r="X68" s="339" t="s">
        <v>37</v>
      </c>
      <c r="Y68" s="341" t="s">
        <v>38</v>
      </c>
      <c r="Z68" s="357" t="s">
        <v>39</v>
      </c>
      <c r="AA68" s="339" t="s">
        <v>37</v>
      </c>
      <c r="AB68" s="341" t="s">
        <v>38</v>
      </c>
      <c r="AC68" s="357" t="s">
        <v>39</v>
      </c>
      <c r="AD68" s="956"/>
      <c r="AE68" s="915"/>
      <c r="AF68" s="331"/>
      <c r="AG68" s="331"/>
      <c r="AH68" s="331"/>
      <c r="AI68" s="331"/>
      <c r="AJ68" s="331"/>
      <c r="AK68" s="331"/>
      <c r="AL68" s="332"/>
      <c r="AM68" s="345"/>
      <c r="AN68" s="332"/>
      <c r="AO68" s="332"/>
      <c r="AP68" s="331"/>
      <c r="AQ68" s="332"/>
      <c r="AR68" s="332"/>
      <c r="AS68" s="332"/>
      <c r="AT68" s="332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5"/>
      <c r="BI68" s="332"/>
      <c r="BJ68" s="332"/>
      <c r="BK68" s="332"/>
      <c r="BL68" s="332"/>
      <c r="BM68" s="332"/>
      <c r="BN68" s="332"/>
      <c r="BO68" s="332"/>
      <c r="BP68" s="332"/>
      <c r="BQ68" s="332"/>
      <c r="BR68" s="332"/>
      <c r="BS68" s="332"/>
      <c r="BT68" s="332"/>
      <c r="BU68" s="332"/>
      <c r="BV68" s="332"/>
    </row>
    <row r="69" spans="1:74" x14ac:dyDescent="0.25">
      <c r="A69" s="938" t="s">
        <v>59</v>
      </c>
      <c r="B69" s="939"/>
      <c r="C69" s="431">
        <v>0</v>
      </c>
      <c r="D69" s="432">
        <v>0</v>
      </c>
      <c r="E69" s="433">
        <v>0</v>
      </c>
      <c r="F69" s="405"/>
      <c r="G69" s="434"/>
      <c r="H69" s="445"/>
      <c r="I69" s="405"/>
      <c r="J69" s="434"/>
      <c r="K69" s="445"/>
      <c r="L69" s="423"/>
      <c r="M69" s="424"/>
      <c r="N69" s="446"/>
      <c r="O69" s="423"/>
      <c r="P69" s="424"/>
      <c r="Q69" s="446"/>
      <c r="R69" s="423"/>
      <c r="S69" s="424"/>
      <c r="T69" s="446"/>
      <c r="U69" s="423"/>
      <c r="V69" s="424"/>
      <c r="W69" s="446"/>
      <c r="X69" s="423"/>
      <c r="Y69" s="424"/>
      <c r="Z69" s="446"/>
      <c r="AA69" s="405"/>
      <c r="AB69" s="434"/>
      <c r="AC69" s="406"/>
      <c r="AD69" s="423"/>
      <c r="AE69" s="466"/>
      <c r="AF69" s="457" t="s">
        <v>78</v>
      </c>
      <c r="AG69" s="331"/>
      <c r="AH69" s="331"/>
      <c r="AI69" s="331"/>
      <c r="AJ69" s="331"/>
      <c r="AK69" s="331"/>
      <c r="AL69" s="332"/>
      <c r="AM69" s="345"/>
      <c r="AN69" s="332"/>
      <c r="AO69" s="332"/>
      <c r="AP69" s="331"/>
      <c r="AQ69" s="332"/>
      <c r="AR69" s="332"/>
      <c r="AS69" s="332"/>
      <c r="AT69" s="332"/>
      <c r="AU69" s="331"/>
      <c r="AV69" s="331"/>
      <c r="AW69" s="331"/>
      <c r="AX69" s="331"/>
      <c r="AY69" s="331"/>
      <c r="AZ69" s="331"/>
      <c r="BA69" s="458" t="s">
        <v>76</v>
      </c>
      <c r="BB69" s="458" t="s">
        <v>76</v>
      </c>
      <c r="BC69" s="458" t="s">
        <v>76</v>
      </c>
      <c r="BD69" s="464" t="s">
        <v>76</v>
      </c>
      <c r="BE69" s="464" t="s">
        <v>76</v>
      </c>
      <c r="BF69" s="464" t="s">
        <v>76</v>
      </c>
      <c r="BG69" s="464" t="s">
        <v>76</v>
      </c>
      <c r="BH69" s="464" t="s">
        <v>76</v>
      </c>
      <c r="BI69" s="468"/>
      <c r="BJ69" s="468"/>
      <c r="BK69" s="468"/>
      <c r="BL69" s="465">
        <v>0</v>
      </c>
      <c r="BM69" s="459">
        <v>0</v>
      </c>
      <c r="BN69" s="459">
        <v>0</v>
      </c>
      <c r="BO69" s="459">
        <v>0</v>
      </c>
      <c r="BP69" s="459">
        <v>0</v>
      </c>
      <c r="BQ69" s="459">
        <v>0</v>
      </c>
      <c r="BR69" s="459">
        <v>0</v>
      </c>
      <c r="BS69" s="459">
        <v>0</v>
      </c>
      <c r="BT69" s="462"/>
      <c r="BU69" s="462"/>
      <c r="BV69" s="462"/>
    </row>
    <row r="70" spans="1:74" x14ac:dyDescent="0.25">
      <c r="A70" s="940" t="s">
        <v>60</v>
      </c>
      <c r="B70" s="941"/>
      <c r="C70" s="435">
        <v>0</v>
      </c>
      <c r="D70" s="401">
        <v>0</v>
      </c>
      <c r="E70" s="433">
        <v>0</v>
      </c>
      <c r="F70" s="376"/>
      <c r="G70" s="377"/>
      <c r="H70" s="447"/>
      <c r="I70" s="376"/>
      <c r="J70" s="377"/>
      <c r="K70" s="447"/>
      <c r="L70" s="426"/>
      <c r="M70" s="427"/>
      <c r="N70" s="448"/>
      <c r="O70" s="426"/>
      <c r="P70" s="427"/>
      <c r="Q70" s="448"/>
      <c r="R70" s="426"/>
      <c r="S70" s="427"/>
      <c r="T70" s="448"/>
      <c r="U70" s="426"/>
      <c r="V70" s="427"/>
      <c r="W70" s="448"/>
      <c r="X70" s="426"/>
      <c r="Y70" s="427"/>
      <c r="Z70" s="448"/>
      <c r="AA70" s="376"/>
      <c r="AB70" s="377"/>
      <c r="AC70" s="378"/>
      <c r="AD70" s="426"/>
      <c r="AE70" s="467"/>
      <c r="AF70" s="457" t="s">
        <v>78</v>
      </c>
      <c r="AG70" s="331"/>
      <c r="AH70" s="331"/>
      <c r="AI70" s="331"/>
      <c r="AJ70" s="331"/>
      <c r="AK70" s="331"/>
      <c r="AL70" s="332"/>
      <c r="AM70" s="345"/>
      <c r="AN70" s="332"/>
      <c r="AO70" s="332"/>
      <c r="AP70" s="331"/>
      <c r="AQ70" s="332"/>
      <c r="AR70" s="332"/>
      <c r="AS70" s="332"/>
      <c r="AT70" s="332"/>
      <c r="AU70" s="331"/>
      <c r="AV70" s="331"/>
      <c r="AW70" s="331"/>
      <c r="AX70" s="331"/>
      <c r="AY70" s="331"/>
      <c r="AZ70" s="331"/>
      <c r="BA70" s="458" t="s">
        <v>76</v>
      </c>
      <c r="BB70" s="458" t="s">
        <v>76</v>
      </c>
      <c r="BC70" s="458" t="s">
        <v>76</v>
      </c>
      <c r="BD70" s="464" t="s">
        <v>76</v>
      </c>
      <c r="BE70" s="464" t="s">
        <v>76</v>
      </c>
      <c r="BF70" s="464" t="s">
        <v>76</v>
      </c>
      <c r="BG70" s="464" t="s">
        <v>76</v>
      </c>
      <c r="BH70" s="464" t="s">
        <v>76</v>
      </c>
      <c r="BI70" s="468"/>
      <c r="BJ70" s="468"/>
      <c r="BK70" s="468"/>
      <c r="BL70" s="465">
        <v>0</v>
      </c>
      <c r="BM70" s="459">
        <v>0</v>
      </c>
      <c r="BN70" s="459">
        <v>0</v>
      </c>
      <c r="BO70" s="459">
        <v>0</v>
      </c>
      <c r="BP70" s="459">
        <v>0</v>
      </c>
      <c r="BQ70" s="459">
        <v>0</v>
      </c>
      <c r="BR70" s="459">
        <v>0</v>
      </c>
      <c r="BS70" s="459">
        <v>0</v>
      </c>
      <c r="BT70" s="462"/>
      <c r="BU70" s="462"/>
      <c r="BV70" s="462"/>
    </row>
    <row r="71" spans="1:74" x14ac:dyDescent="0.25">
      <c r="A71" s="940" t="s">
        <v>23</v>
      </c>
      <c r="B71" s="941"/>
      <c r="C71" s="436">
        <v>0</v>
      </c>
      <c r="D71" s="402">
        <v>0</v>
      </c>
      <c r="E71" s="437">
        <v>0</v>
      </c>
      <c r="F71" s="376"/>
      <c r="G71" s="377"/>
      <c r="H71" s="447"/>
      <c r="I71" s="376"/>
      <c r="J71" s="377"/>
      <c r="K71" s="447"/>
      <c r="L71" s="376"/>
      <c r="M71" s="377"/>
      <c r="N71" s="378"/>
      <c r="O71" s="426"/>
      <c r="P71" s="427"/>
      <c r="Q71" s="448"/>
      <c r="R71" s="426"/>
      <c r="S71" s="427"/>
      <c r="T71" s="448"/>
      <c r="U71" s="426"/>
      <c r="V71" s="427"/>
      <c r="W71" s="448"/>
      <c r="X71" s="426"/>
      <c r="Y71" s="427"/>
      <c r="Z71" s="448"/>
      <c r="AA71" s="426"/>
      <c r="AB71" s="427"/>
      <c r="AC71" s="448"/>
      <c r="AD71" s="426"/>
      <c r="AE71" s="448"/>
      <c r="AF71" s="457" t="s">
        <v>78</v>
      </c>
      <c r="AG71" s="331"/>
      <c r="AH71" s="331"/>
      <c r="AI71" s="331"/>
      <c r="AJ71" s="331"/>
      <c r="AK71" s="331"/>
      <c r="AL71" s="332"/>
      <c r="AM71" s="345"/>
      <c r="AN71" s="332"/>
      <c r="AO71" s="332"/>
      <c r="AP71" s="331"/>
      <c r="AQ71" s="332"/>
      <c r="AR71" s="332"/>
      <c r="AS71" s="332"/>
      <c r="AT71" s="332"/>
      <c r="AU71" s="331"/>
      <c r="AV71" s="331"/>
      <c r="AW71" s="331"/>
      <c r="AX71" s="331"/>
      <c r="AY71" s="331"/>
      <c r="AZ71" s="331"/>
      <c r="BA71" s="458" t="s">
        <v>76</v>
      </c>
      <c r="BB71" s="458" t="s">
        <v>76</v>
      </c>
      <c r="BC71" s="458" t="s">
        <v>76</v>
      </c>
      <c r="BD71" s="464" t="s">
        <v>76</v>
      </c>
      <c r="BE71" s="464" t="s">
        <v>76</v>
      </c>
      <c r="BF71" s="464" t="s">
        <v>76</v>
      </c>
      <c r="BG71" s="464" t="s">
        <v>76</v>
      </c>
      <c r="BH71" s="464" t="s">
        <v>76</v>
      </c>
      <c r="BI71" s="464" t="s">
        <v>76</v>
      </c>
      <c r="BJ71" s="464" t="s">
        <v>76</v>
      </c>
      <c r="BK71" s="464" t="s">
        <v>76</v>
      </c>
      <c r="BL71" s="465">
        <v>0</v>
      </c>
      <c r="BM71" s="459">
        <v>0</v>
      </c>
      <c r="BN71" s="459">
        <v>0</v>
      </c>
      <c r="BO71" s="459">
        <v>0</v>
      </c>
      <c r="BP71" s="459">
        <v>0</v>
      </c>
      <c r="BQ71" s="459">
        <v>0</v>
      </c>
      <c r="BR71" s="459">
        <v>0</v>
      </c>
      <c r="BS71" s="459">
        <v>0</v>
      </c>
      <c r="BT71" s="459">
        <v>0</v>
      </c>
      <c r="BU71" s="459">
        <v>0</v>
      </c>
      <c r="BV71" s="459">
        <v>0</v>
      </c>
    </row>
    <row r="72" spans="1:74" x14ac:dyDescent="0.25">
      <c r="A72" s="940" t="s">
        <v>29</v>
      </c>
      <c r="B72" s="941"/>
      <c r="C72" s="436">
        <v>0</v>
      </c>
      <c r="D72" s="402">
        <v>0</v>
      </c>
      <c r="E72" s="437">
        <v>0</v>
      </c>
      <c r="F72" s="427"/>
      <c r="G72" s="427"/>
      <c r="H72" s="449"/>
      <c r="I72" s="426"/>
      <c r="J72" s="427"/>
      <c r="K72" s="449"/>
      <c r="L72" s="426"/>
      <c r="M72" s="427"/>
      <c r="N72" s="448"/>
      <c r="O72" s="426"/>
      <c r="P72" s="427"/>
      <c r="Q72" s="448"/>
      <c r="R72" s="426"/>
      <c r="S72" s="427"/>
      <c r="T72" s="448"/>
      <c r="U72" s="426"/>
      <c r="V72" s="427"/>
      <c r="W72" s="448"/>
      <c r="X72" s="426"/>
      <c r="Y72" s="427"/>
      <c r="Z72" s="448"/>
      <c r="AA72" s="426"/>
      <c r="AB72" s="427"/>
      <c r="AC72" s="448"/>
      <c r="AD72" s="426"/>
      <c r="AE72" s="448"/>
      <c r="AF72" s="457" t="s">
        <v>78</v>
      </c>
      <c r="AG72" s="331"/>
      <c r="AH72" s="331"/>
      <c r="AI72" s="331"/>
      <c r="AJ72" s="331"/>
      <c r="AK72" s="331"/>
      <c r="AL72" s="332"/>
      <c r="AM72" s="345"/>
      <c r="AN72" s="332"/>
      <c r="AO72" s="332"/>
      <c r="AP72" s="331"/>
      <c r="AQ72" s="332"/>
      <c r="AR72" s="332"/>
      <c r="AS72" s="332"/>
      <c r="AT72" s="332"/>
      <c r="AU72" s="331"/>
      <c r="AV72" s="331"/>
      <c r="AW72" s="331"/>
      <c r="AX72" s="331"/>
      <c r="AY72" s="331"/>
      <c r="AZ72" s="331"/>
      <c r="BA72" s="458" t="s">
        <v>76</v>
      </c>
      <c r="BB72" s="458" t="s">
        <v>76</v>
      </c>
      <c r="BC72" s="458" t="s">
        <v>76</v>
      </c>
      <c r="BD72" s="464" t="s">
        <v>76</v>
      </c>
      <c r="BE72" s="464" t="s">
        <v>76</v>
      </c>
      <c r="BF72" s="464" t="s">
        <v>76</v>
      </c>
      <c r="BG72" s="464" t="s">
        <v>76</v>
      </c>
      <c r="BH72" s="464" t="s">
        <v>76</v>
      </c>
      <c r="BI72" s="464" t="s">
        <v>76</v>
      </c>
      <c r="BJ72" s="464" t="s">
        <v>76</v>
      </c>
      <c r="BK72" s="464" t="s">
        <v>76</v>
      </c>
      <c r="BL72" s="465">
        <v>0</v>
      </c>
      <c r="BM72" s="459">
        <v>0</v>
      </c>
      <c r="BN72" s="459">
        <v>0</v>
      </c>
      <c r="BO72" s="459">
        <v>0</v>
      </c>
      <c r="BP72" s="459">
        <v>0</v>
      </c>
      <c r="BQ72" s="459">
        <v>0</v>
      </c>
      <c r="BR72" s="459">
        <v>0</v>
      </c>
      <c r="BS72" s="459">
        <v>0</v>
      </c>
      <c r="BT72" s="459">
        <v>0</v>
      </c>
      <c r="BU72" s="459">
        <v>0</v>
      </c>
      <c r="BV72" s="459">
        <v>0</v>
      </c>
    </row>
    <row r="73" spans="1:74" x14ac:dyDescent="0.25">
      <c r="A73" s="940" t="s">
        <v>61</v>
      </c>
      <c r="B73" s="941"/>
      <c r="C73" s="436">
        <v>0</v>
      </c>
      <c r="D73" s="402">
        <v>0</v>
      </c>
      <c r="E73" s="437">
        <v>0</v>
      </c>
      <c r="F73" s="427"/>
      <c r="G73" s="427"/>
      <c r="H73" s="449"/>
      <c r="I73" s="426"/>
      <c r="J73" s="427"/>
      <c r="K73" s="449"/>
      <c r="L73" s="426"/>
      <c r="M73" s="427"/>
      <c r="N73" s="448"/>
      <c r="O73" s="426"/>
      <c r="P73" s="427"/>
      <c r="Q73" s="448"/>
      <c r="R73" s="426"/>
      <c r="S73" s="427"/>
      <c r="T73" s="448"/>
      <c r="U73" s="426"/>
      <c r="V73" s="427"/>
      <c r="W73" s="448"/>
      <c r="X73" s="426"/>
      <c r="Y73" s="427"/>
      <c r="Z73" s="448"/>
      <c r="AA73" s="426"/>
      <c r="AB73" s="427"/>
      <c r="AC73" s="448"/>
      <c r="AD73" s="426"/>
      <c r="AE73" s="448"/>
      <c r="AF73" s="457" t="s">
        <v>78</v>
      </c>
      <c r="AG73" s="331"/>
      <c r="AH73" s="331"/>
      <c r="AI73" s="331"/>
      <c r="AJ73" s="331"/>
      <c r="AK73" s="331"/>
      <c r="AL73" s="332"/>
      <c r="AM73" s="332"/>
      <c r="AN73" s="332"/>
      <c r="AO73" s="332"/>
      <c r="AP73" s="331"/>
      <c r="AQ73" s="332"/>
      <c r="AR73" s="332"/>
      <c r="AS73" s="332"/>
      <c r="AT73" s="332"/>
      <c r="AU73" s="331"/>
      <c r="AV73" s="331"/>
      <c r="AW73" s="331"/>
      <c r="AX73" s="331"/>
      <c r="AY73" s="331"/>
      <c r="AZ73" s="331"/>
      <c r="BA73" s="458" t="s">
        <v>76</v>
      </c>
      <c r="BB73" s="458" t="s">
        <v>76</v>
      </c>
      <c r="BC73" s="458" t="s">
        <v>76</v>
      </c>
      <c r="BD73" s="464" t="s">
        <v>76</v>
      </c>
      <c r="BE73" s="464" t="s">
        <v>76</v>
      </c>
      <c r="BF73" s="464" t="s">
        <v>76</v>
      </c>
      <c r="BG73" s="464" t="s">
        <v>76</v>
      </c>
      <c r="BH73" s="464" t="s">
        <v>76</v>
      </c>
      <c r="BI73" s="464" t="s">
        <v>76</v>
      </c>
      <c r="BJ73" s="464" t="s">
        <v>76</v>
      </c>
      <c r="BK73" s="464" t="s">
        <v>76</v>
      </c>
      <c r="BL73" s="465">
        <v>0</v>
      </c>
      <c r="BM73" s="459">
        <v>0</v>
      </c>
      <c r="BN73" s="459">
        <v>0</v>
      </c>
      <c r="BO73" s="459">
        <v>0</v>
      </c>
      <c r="BP73" s="459">
        <v>0</v>
      </c>
      <c r="BQ73" s="459">
        <v>0</v>
      </c>
      <c r="BR73" s="459">
        <v>0</v>
      </c>
      <c r="BS73" s="459">
        <v>0</v>
      </c>
      <c r="BT73" s="459">
        <v>0</v>
      </c>
      <c r="BU73" s="459">
        <v>0</v>
      </c>
      <c r="BV73" s="459">
        <v>0</v>
      </c>
    </row>
    <row r="74" spans="1:74" x14ac:dyDescent="0.25">
      <c r="A74" s="950" t="s">
        <v>62</v>
      </c>
      <c r="B74" s="951"/>
      <c r="C74" s="436">
        <v>0</v>
      </c>
      <c r="D74" s="402">
        <v>0</v>
      </c>
      <c r="E74" s="437">
        <v>0</v>
      </c>
      <c r="F74" s="376"/>
      <c r="G74" s="377"/>
      <c r="H74" s="447"/>
      <c r="I74" s="376"/>
      <c r="J74" s="377"/>
      <c r="K74" s="447"/>
      <c r="L74" s="426"/>
      <c r="M74" s="427"/>
      <c r="N74" s="448"/>
      <c r="O74" s="426"/>
      <c r="P74" s="427"/>
      <c r="Q74" s="448"/>
      <c r="R74" s="426"/>
      <c r="S74" s="427"/>
      <c r="T74" s="448"/>
      <c r="U74" s="426"/>
      <c r="V74" s="427"/>
      <c r="W74" s="448"/>
      <c r="X74" s="426"/>
      <c r="Y74" s="427"/>
      <c r="Z74" s="448"/>
      <c r="AA74" s="426"/>
      <c r="AB74" s="427"/>
      <c r="AC74" s="448"/>
      <c r="AD74" s="426"/>
      <c r="AE74" s="448"/>
      <c r="AF74" s="457" t="s">
        <v>78</v>
      </c>
      <c r="AG74" s="331"/>
      <c r="AH74" s="331"/>
      <c r="AI74" s="331"/>
      <c r="AJ74" s="331"/>
      <c r="AK74" s="331"/>
      <c r="AL74" s="332"/>
      <c r="AM74" s="332"/>
      <c r="AN74" s="332"/>
      <c r="AO74" s="332"/>
      <c r="AP74" s="331"/>
      <c r="AQ74" s="332"/>
      <c r="AR74" s="332"/>
      <c r="AS74" s="332"/>
      <c r="AT74" s="332"/>
      <c r="AU74" s="331"/>
      <c r="AV74" s="331"/>
      <c r="AW74" s="331"/>
      <c r="AX74" s="331"/>
      <c r="AY74" s="331"/>
      <c r="AZ74" s="331"/>
      <c r="BA74" s="458" t="s">
        <v>76</v>
      </c>
      <c r="BB74" s="458" t="s">
        <v>76</v>
      </c>
      <c r="BC74" s="458" t="s">
        <v>76</v>
      </c>
      <c r="BD74" s="464" t="s">
        <v>76</v>
      </c>
      <c r="BE74" s="464" t="s">
        <v>76</v>
      </c>
      <c r="BF74" s="464" t="s">
        <v>76</v>
      </c>
      <c r="BG74" s="464" t="s">
        <v>76</v>
      </c>
      <c r="BH74" s="464" t="s">
        <v>76</v>
      </c>
      <c r="BI74" s="464" t="s">
        <v>76</v>
      </c>
      <c r="BJ74" s="464" t="s">
        <v>76</v>
      </c>
      <c r="BK74" s="464" t="s">
        <v>76</v>
      </c>
      <c r="BL74" s="465">
        <v>0</v>
      </c>
      <c r="BM74" s="459">
        <v>0</v>
      </c>
      <c r="BN74" s="459">
        <v>0</v>
      </c>
      <c r="BO74" s="459">
        <v>0</v>
      </c>
      <c r="BP74" s="459">
        <v>0</v>
      </c>
      <c r="BQ74" s="459">
        <v>0</v>
      </c>
      <c r="BR74" s="459">
        <v>0</v>
      </c>
      <c r="BS74" s="459">
        <v>0</v>
      </c>
      <c r="BT74" s="459">
        <v>0</v>
      </c>
      <c r="BU74" s="459">
        <v>0</v>
      </c>
      <c r="BV74" s="459">
        <v>0</v>
      </c>
    </row>
    <row r="75" spans="1:74" x14ac:dyDescent="0.25">
      <c r="A75" s="940" t="s">
        <v>26</v>
      </c>
      <c r="B75" s="941"/>
      <c r="C75" s="436">
        <v>0</v>
      </c>
      <c r="D75" s="402">
        <v>0</v>
      </c>
      <c r="E75" s="437">
        <v>0</v>
      </c>
      <c r="F75" s="376"/>
      <c r="G75" s="377"/>
      <c r="H75" s="447"/>
      <c r="I75" s="376"/>
      <c r="J75" s="377"/>
      <c r="K75" s="447"/>
      <c r="L75" s="426"/>
      <c r="M75" s="427"/>
      <c r="N75" s="448"/>
      <c r="O75" s="426"/>
      <c r="P75" s="427"/>
      <c r="Q75" s="448"/>
      <c r="R75" s="426"/>
      <c r="S75" s="427"/>
      <c r="T75" s="448"/>
      <c r="U75" s="426"/>
      <c r="V75" s="427"/>
      <c r="W75" s="448"/>
      <c r="X75" s="426"/>
      <c r="Y75" s="427"/>
      <c r="Z75" s="448"/>
      <c r="AA75" s="426"/>
      <c r="AB75" s="427"/>
      <c r="AC75" s="448"/>
      <c r="AD75" s="426"/>
      <c r="AE75" s="448"/>
      <c r="AF75" s="457" t="s">
        <v>78</v>
      </c>
      <c r="AG75" s="331"/>
      <c r="AH75" s="331"/>
      <c r="AI75" s="331"/>
      <c r="AJ75" s="331"/>
      <c r="AK75" s="331"/>
      <c r="AL75" s="332"/>
      <c r="AM75" s="332"/>
      <c r="AN75" s="332"/>
      <c r="AO75" s="332"/>
      <c r="AP75" s="331"/>
      <c r="AQ75" s="332"/>
      <c r="AR75" s="332"/>
      <c r="AS75" s="332"/>
      <c r="AT75" s="332"/>
      <c r="AU75" s="331"/>
      <c r="AV75" s="331"/>
      <c r="AW75" s="331"/>
      <c r="AX75" s="331"/>
      <c r="AY75" s="331"/>
      <c r="AZ75" s="331"/>
      <c r="BA75" s="458" t="s">
        <v>76</v>
      </c>
      <c r="BB75" s="458" t="s">
        <v>76</v>
      </c>
      <c r="BC75" s="458" t="s">
        <v>76</v>
      </c>
      <c r="BD75" s="464" t="s">
        <v>76</v>
      </c>
      <c r="BE75" s="464" t="s">
        <v>76</v>
      </c>
      <c r="BF75" s="464" t="s">
        <v>76</v>
      </c>
      <c r="BG75" s="464" t="s">
        <v>76</v>
      </c>
      <c r="BH75" s="464" t="s">
        <v>76</v>
      </c>
      <c r="BI75" s="464" t="s">
        <v>76</v>
      </c>
      <c r="BJ75" s="464" t="s">
        <v>76</v>
      </c>
      <c r="BK75" s="464" t="s">
        <v>76</v>
      </c>
      <c r="BL75" s="465">
        <v>0</v>
      </c>
      <c r="BM75" s="459">
        <v>0</v>
      </c>
      <c r="BN75" s="459">
        <v>0</v>
      </c>
      <c r="BO75" s="459">
        <v>0</v>
      </c>
      <c r="BP75" s="459">
        <v>0</v>
      </c>
      <c r="BQ75" s="459">
        <v>0</v>
      </c>
      <c r="BR75" s="459">
        <v>0</v>
      </c>
      <c r="BS75" s="459">
        <v>0</v>
      </c>
      <c r="BT75" s="459">
        <v>0</v>
      </c>
      <c r="BU75" s="459">
        <v>0</v>
      </c>
      <c r="BV75" s="459">
        <v>0</v>
      </c>
    </row>
    <row r="76" spans="1:74" x14ac:dyDescent="0.25">
      <c r="A76" s="952" t="s">
        <v>63</v>
      </c>
      <c r="B76" s="953"/>
      <c r="C76" s="436">
        <v>0</v>
      </c>
      <c r="D76" s="402">
        <v>0</v>
      </c>
      <c r="E76" s="437">
        <v>0</v>
      </c>
      <c r="F76" s="427"/>
      <c r="G76" s="427"/>
      <c r="H76" s="449"/>
      <c r="I76" s="426"/>
      <c r="J76" s="427"/>
      <c r="K76" s="449"/>
      <c r="L76" s="426"/>
      <c r="M76" s="427"/>
      <c r="N76" s="448"/>
      <c r="O76" s="426"/>
      <c r="P76" s="427"/>
      <c r="Q76" s="448"/>
      <c r="R76" s="426"/>
      <c r="S76" s="427"/>
      <c r="T76" s="448"/>
      <c r="U76" s="426"/>
      <c r="V76" s="427"/>
      <c r="W76" s="448"/>
      <c r="X76" s="426"/>
      <c r="Y76" s="427"/>
      <c r="Z76" s="448"/>
      <c r="AA76" s="426"/>
      <c r="AB76" s="427"/>
      <c r="AC76" s="448"/>
      <c r="AD76" s="426"/>
      <c r="AE76" s="448"/>
      <c r="AF76" s="457" t="s">
        <v>78</v>
      </c>
      <c r="AG76" s="331"/>
      <c r="AH76" s="331"/>
      <c r="AI76" s="331"/>
      <c r="AJ76" s="331"/>
      <c r="AK76" s="331"/>
      <c r="AL76" s="332"/>
      <c r="AM76" s="332"/>
      <c r="AN76" s="332"/>
      <c r="AO76" s="332"/>
      <c r="AP76" s="331"/>
      <c r="AQ76" s="332"/>
      <c r="AR76" s="332"/>
      <c r="AS76" s="332"/>
      <c r="AT76" s="332"/>
      <c r="AU76" s="331"/>
      <c r="AV76" s="331"/>
      <c r="AW76" s="331"/>
      <c r="AX76" s="331"/>
      <c r="AY76" s="331"/>
      <c r="AZ76" s="331"/>
      <c r="BA76" s="458" t="s">
        <v>76</v>
      </c>
      <c r="BB76" s="458" t="s">
        <v>76</v>
      </c>
      <c r="BC76" s="458" t="s">
        <v>76</v>
      </c>
      <c r="BD76" s="464" t="s">
        <v>76</v>
      </c>
      <c r="BE76" s="464" t="s">
        <v>76</v>
      </c>
      <c r="BF76" s="464" t="s">
        <v>76</v>
      </c>
      <c r="BG76" s="464" t="s">
        <v>76</v>
      </c>
      <c r="BH76" s="464" t="s">
        <v>76</v>
      </c>
      <c r="BI76" s="464" t="s">
        <v>76</v>
      </c>
      <c r="BJ76" s="464" t="s">
        <v>76</v>
      </c>
      <c r="BK76" s="464" t="s">
        <v>76</v>
      </c>
      <c r="BL76" s="465">
        <v>0</v>
      </c>
      <c r="BM76" s="459">
        <v>0</v>
      </c>
      <c r="BN76" s="459">
        <v>0</v>
      </c>
      <c r="BO76" s="459">
        <v>0</v>
      </c>
      <c r="BP76" s="459">
        <v>0</v>
      </c>
      <c r="BQ76" s="459">
        <v>0</v>
      </c>
      <c r="BR76" s="459">
        <v>0</v>
      </c>
      <c r="BS76" s="459">
        <v>0</v>
      </c>
      <c r="BT76" s="459">
        <v>0</v>
      </c>
      <c r="BU76" s="459">
        <v>0</v>
      </c>
      <c r="BV76" s="459">
        <v>0</v>
      </c>
    </row>
    <row r="77" spans="1:74" ht="21" x14ac:dyDescent="0.25">
      <c r="A77" s="933" t="s">
        <v>27</v>
      </c>
      <c r="B77" s="368" t="s">
        <v>42</v>
      </c>
      <c r="C77" s="438">
        <v>0</v>
      </c>
      <c r="D77" s="402">
        <v>0</v>
      </c>
      <c r="E77" s="437">
        <v>0</v>
      </c>
      <c r="F77" s="376"/>
      <c r="G77" s="377"/>
      <c r="H77" s="378"/>
      <c r="I77" s="453"/>
      <c r="J77" s="377"/>
      <c r="K77" s="378"/>
      <c r="L77" s="453"/>
      <c r="M77" s="377"/>
      <c r="N77" s="378"/>
      <c r="O77" s="426"/>
      <c r="P77" s="427"/>
      <c r="Q77" s="448"/>
      <c r="R77" s="426"/>
      <c r="S77" s="427"/>
      <c r="T77" s="448"/>
      <c r="U77" s="426"/>
      <c r="V77" s="427"/>
      <c r="W77" s="448"/>
      <c r="X77" s="426"/>
      <c r="Y77" s="427"/>
      <c r="Z77" s="448"/>
      <c r="AA77" s="426"/>
      <c r="AB77" s="427"/>
      <c r="AC77" s="448"/>
      <c r="AD77" s="426"/>
      <c r="AE77" s="448"/>
      <c r="AF77" s="457" t="s">
        <v>78</v>
      </c>
      <c r="AG77" s="331"/>
      <c r="AH77" s="331"/>
      <c r="AI77" s="331"/>
      <c r="AJ77" s="331"/>
      <c r="AK77" s="331"/>
      <c r="AL77" s="332"/>
      <c r="AM77" s="332"/>
      <c r="AN77" s="332"/>
      <c r="AO77" s="332"/>
      <c r="AP77" s="331"/>
      <c r="AQ77" s="332"/>
      <c r="AR77" s="332"/>
      <c r="AS77" s="332"/>
      <c r="AT77" s="332"/>
      <c r="AU77" s="331"/>
      <c r="AV77" s="331"/>
      <c r="AW77" s="331"/>
      <c r="AX77" s="331"/>
      <c r="AY77" s="331"/>
      <c r="AZ77" s="331"/>
      <c r="BA77" s="458" t="s">
        <v>76</v>
      </c>
      <c r="BB77" s="458" t="s">
        <v>76</v>
      </c>
      <c r="BC77" s="458" t="s">
        <v>76</v>
      </c>
      <c r="BD77" s="464" t="s">
        <v>76</v>
      </c>
      <c r="BE77" s="464" t="s">
        <v>76</v>
      </c>
      <c r="BF77" s="464" t="s">
        <v>76</v>
      </c>
      <c r="BG77" s="464" t="s">
        <v>76</v>
      </c>
      <c r="BH77" s="464" t="s">
        <v>76</v>
      </c>
      <c r="BI77" s="464" t="s">
        <v>76</v>
      </c>
      <c r="BJ77" s="464" t="s">
        <v>76</v>
      </c>
      <c r="BK77" s="464" t="s">
        <v>76</v>
      </c>
      <c r="BL77" s="465">
        <v>0</v>
      </c>
      <c r="BM77" s="459">
        <v>0</v>
      </c>
      <c r="BN77" s="459">
        <v>0</v>
      </c>
      <c r="BO77" s="459">
        <v>0</v>
      </c>
      <c r="BP77" s="459">
        <v>0</v>
      </c>
      <c r="BQ77" s="459">
        <v>0</v>
      </c>
      <c r="BR77" s="459">
        <v>0</v>
      </c>
      <c r="BS77" s="459">
        <v>0</v>
      </c>
      <c r="BT77" s="459">
        <v>0</v>
      </c>
      <c r="BU77" s="459">
        <v>0</v>
      </c>
      <c r="BV77" s="459">
        <v>0</v>
      </c>
    </row>
    <row r="78" spans="1:74" ht="21" x14ac:dyDescent="0.25">
      <c r="A78" s="933"/>
      <c r="B78" s="368" t="s">
        <v>43</v>
      </c>
      <c r="C78" s="438">
        <v>0</v>
      </c>
      <c r="D78" s="402">
        <v>0</v>
      </c>
      <c r="E78" s="437">
        <v>0</v>
      </c>
      <c r="F78" s="376"/>
      <c r="G78" s="377"/>
      <c r="H78" s="378"/>
      <c r="I78" s="453"/>
      <c r="J78" s="377"/>
      <c r="K78" s="378"/>
      <c r="L78" s="453"/>
      <c r="M78" s="377"/>
      <c r="N78" s="378"/>
      <c r="O78" s="426"/>
      <c r="P78" s="427"/>
      <c r="Q78" s="448"/>
      <c r="R78" s="426"/>
      <c r="S78" s="427"/>
      <c r="T78" s="448"/>
      <c r="U78" s="426"/>
      <c r="V78" s="427"/>
      <c r="W78" s="448"/>
      <c r="X78" s="426"/>
      <c r="Y78" s="427"/>
      <c r="Z78" s="448"/>
      <c r="AA78" s="426"/>
      <c r="AB78" s="427"/>
      <c r="AC78" s="448"/>
      <c r="AD78" s="426"/>
      <c r="AE78" s="448"/>
      <c r="AF78" s="457" t="s">
        <v>78</v>
      </c>
      <c r="AG78" s="331"/>
      <c r="AH78" s="331"/>
      <c r="AI78" s="331"/>
      <c r="AJ78" s="331"/>
      <c r="AK78" s="331"/>
      <c r="AL78" s="332"/>
      <c r="AM78" s="332"/>
      <c r="AN78" s="332"/>
      <c r="AO78" s="332"/>
      <c r="AP78" s="331"/>
      <c r="AQ78" s="332"/>
      <c r="AR78" s="332"/>
      <c r="AS78" s="332"/>
      <c r="AT78" s="332"/>
      <c r="AU78" s="331"/>
      <c r="AV78" s="331"/>
      <c r="AW78" s="331"/>
      <c r="AX78" s="331"/>
      <c r="AY78" s="331"/>
      <c r="AZ78" s="331"/>
      <c r="BA78" s="458" t="s">
        <v>76</v>
      </c>
      <c r="BB78" s="458" t="s">
        <v>76</v>
      </c>
      <c r="BC78" s="458" t="s">
        <v>76</v>
      </c>
      <c r="BD78" s="464" t="s">
        <v>76</v>
      </c>
      <c r="BE78" s="464" t="s">
        <v>76</v>
      </c>
      <c r="BF78" s="464" t="s">
        <v>76</v>
      </c>
      <c r="BG78" s="464" t="s">
        <v>76</v>
      </c>
      <c r="BH78" s="464" t="s">
        <v>76</v>
      </c>
      <c r="BI78" s="464" t="s">
        <v>76</v>
      </c>
      <c r="BJ78" s="464" t="s">
        <v>76</v>
      </c>
      <c r="BK78" s="464" t="s">
        <v>76</v>
      </c>
      <c r="BL78" s="465">
        <v>0</v>
      </c>
      <c r="BM78" s="459">
        <v>0</v>
      </c>
      <c r="BN78" s="459">
        <v>0</v>
      </c>
      <c r="BO78" s="459">
        <v>0</v>
      </c>
      <c r="BP78" s="459">
        <v>0</v>
      </c>
      <c r="BQ78" s="459">
        <v>0</v>
      </c>
      <c r="BR78" s="459">
        <v>0</v>
      </c>
      <c r="BS78" s="459">
        <v>0</v>
      </c>
      <c r="BT78" s="459">
        <v>0</v>
      </c>
      <c r="BU78" s="459">
        <v>0</v>
      </c>
      <c r="BV78" s="459">
        <v>0</v>
      </c>
    </row>
    <row r="79" spans="1:74" ht="21" x14ac:dyDescent="0.25">
      <c r="A79" s="933"/>
      <c r="B79" s="368" t="s">
        <v>44</v>
      </c>
      <c r="C79" s="438">
        <v>0</v>
      </c>
      <c r="D79" s="402">
        <v>0</v>
      </c>
      <c r="E79" s="437">
        <v>0</v>
      </c>
      <c r="F79" s="376"/>
      <c r="G79" s="377"/>
      <c r="H79" s="378"/>
      <c r="I79" s="453"/>
      <c r="J79" s="377"/>
      <c r="K79" s="378"/>
      <c r="L79" s="453"/>
      <c r="M79" s="377"/>
      <c r="N79" s="378"/>
      <c r="O79" s="426"/>
      <c r="P79" s="427"/>
      <c r="Q79" s="448"/>
      <c r="R79" s="426"/>
      <c r="S79" s="427"/>
      <c r="T79" s="448"/>
      <c r="U79" s="426"/>
      <c r="V79" s="427"/>
      <c r="W79" s="448"/>
      <c r="X79" s="426"/>
      <c r="Y79" s="427"/>
      <c r="Z79" s="448"/>
      <c r="AA79" s="426"/>
      <c r="AB79" s="427"/>
      <c r="AC79" s="448"/>
      <c r="AD79" s="426"/>
      <c r="AE79" s="448"/>
      <c r="AF79" s="457" t="s">
        <v>78</v>
      </c>
      <c r="AG79" s="331"/>
      <c r="AH79" s="331"/>
      <c r="AI79" s="331"/>
      <c r="AJ79" s="331"/>
      <c r="AK79" s="331"/>
      <c r="AL79" s="332"/>
      <c r="AM79" s="332"/>
      <c r="AN79" s="332"/>
      <c r="AO79" s="332"/>
      <c r="AP79" s="331"/>
      <c r="AQ79" s="332"/>
      <c r="AR79" s="332"/>
      <c r="AS79" s="332"/>
      <c r="AT79" s="332"/>
      <c r="AU79" s="331"/>
      <c r="AV79" s="331"/>
      <c r="AW79" s="331"/>
      <c r="AX79" s="331"/>
      <c r="AY79" s="331"/>
      <c r="AZ79" s="331"/>
      <c r="BA79" s="458" t="s">
        <v>76</v>
      </c>
      <c r="BB79" s="458" t="s">
        <v>76</v>
      </c>
      <c r="BC79" s="458" t="s">
        <v>76</v>
      </c>
      <c r="BD79" s="464" t="s">
        <v>76</v>
      </c>
      <c r="BE79" s="464" t="s">
        <v>76</v>
      </c>
      <c r="BF79" s="464" t="s">
        <v>76</v>
      </c>
      <c r="BG79" s="464" t="s">
        <v>76</v>
      </c>
      <c r="BH79" s="464" t="s">
        <v>76</v>
      </c>
      <c r="BI79" s="464" t="s">
        <v>76</v>
      </c>
      <c r="BJ79" s="464" t="s">
        <v>76</v>
      </c>
      <c r="BK79" s="464" t="s">
        <v>76</v>
      </c>
      <c r="BL79" s="465">
        <v>0</v>
      </c>
      <c r="BM79" s="459">
        <v>0</v>
      </c>
      <c r="BN79" s="459">
        <v>0</v>
      </c>
      <c r="BO79" s="459">
        <v>0</v>
      </c>
      <c r="BP79" s="459">
        <v>0</v>
      </c>
      <c r="BQ79" s="459">
        <v>0</v>
      </c>
      <c r="BR79" s="459">
        <v>0</v>
      </c>
      <c r="BS79" s="459">
        <v>0</v>
      </c>
      <c r="BT79" s="459">
        <v>0</v>
      </c>
      <c r="BU79" s="459">
        <v>0</v>
      </c>
      <c r="BV79" s="459">
        <v>0</v>
      </c>
    </row>
    <row r="80" spans="1:74" x14ac:dyDescent="0.25">
      <c r="A80" s="934" t="s">
        <v>28</v>
      </c>
      <c r="B80" s="935"/>
      <c r="C80" s="436">
        <v>0</v>
      </c>
      <c r="D80" s="402">
        <v>0</v>
      </c>
      <c r="E80" s="437">
        <v>0</v>
      </c>
      <c r="F80" s="427"/>
      <c r="G80" s="427"/>
      <c r="H80" s="449"/>
      <c r="I80" s="426"/>
      <c r="J80" s="427"/>
      <c r="K80" s="449"/>
      <c r="L80" s="426"/>
      <c r="M80" s="427"/>
      <c r="N80" s="448"/>
      <c r="O80" s="426"/>
      <c r="P80" s="427"/>
      <c r="Q80" s="448"/>
      <c r="R80" s="426"/>
      <c r="S80" s="427"/>
      <c r="T80" s="448"/>
      <c r="U80" s="426"/>
      <c r="V80" s="427"/>
      <c r="W80" s="448"/>
      <c r="X80" s="426"/>
      <c r="Y80" s="427"/>
      <c r="Z80" s="448"/>
      <c r="AA80" s="426"/>
      <c r="AB80" s="427"/>
      <c r="AC80" s="448"/>
      <c r="AD80" s="426"/>
      <c r="AE80" s="448"/>
      <c r="AF80" s="457" t="s">
        <v>78</v>
      </c>
      <c r="AG80" s="331"/>
      <c r="AH80" s="331"/>
      <c r="AI80" s="331"/>
      <c r="AJ80" s="331"/>
      <c r="AK80" s="331"/>
      <c r="AL80" s="332"/>
      <c r="AM80" s="332"/>
      <c r="AN80" s="332"/>
      <c r="AO80" s="332"/>
      <c r="AP80" s="331"/>
      <c r="AQ80" s="332"/>
      <c r="AR80" s="332"/>
      <c r="AS80" s="332"/>
      <c r="AT80" s="332"/>
      <c r="AU80" s="331"/>
      <c r="AV80" s="331"/>
      <c r="AW80" s="331"/>
      <c r="AX80" s="331"/>
      <c r="AY80" s="331"/>
      <c r="AZ80" s="331"/>
      <c r="BA80" s="458" t="s">
        <v>76</v>
      </c>
      <c r="BB80" s="458" t="s">
        <v>76</v>
      </c>
      <c r="BC80" s="458" t="s">
        <v>76</v>
      </c>
      <c r="BD80" s="464" t="s">
        <v>76</v>
      </c>
      <c r="BE80" s="464" t="s">
        <v>76</v>
      </c>
      <c r="BF80" s="464" t="s">
        <v>76</v>
      </c>
      <c r="BG80" s="464" t="s">
        <v>76</v>
      </c>
      <c r="BH80" s="464" t="s">
        <v>76</v>
      </c>
      <c r="BI80" s="464" t="s">
        <v>76</v>
      </c>
      <c r="BJ80" s="464" t="s">
        <v>76</v>
      </c>
      <c r="BK80" s="464" t="s">
        <v>76</v>
      </c>
      <c r="BL80" s="465">
        <v>0</v>
      </c>
      <c r="BM80" s="459">
        <v>0</v>
      </c>
      <c r="BN80" s="459">
        <v>0</v>
      </c>
      <c r="BO80" s="459">
        <v>0</v>
      </c>
      <c r="BP80" s="459">
        <v>0</v>
      </c>
      <c r="BQ80" s="459">
        <v>0</v>
      </c>
      <c r="BR80" s="459">
        <v>0</v>
      </c>
      <c r="BS80" s="459">
        <v>0</v>
      </c>
      <c r="BT80" s="459">
        <v>0</v>
      </c>
      <c r="BU80" s="459">
        <v>0</v>
      </c>
      <c r="BV80" s="459">
        <v>0</v>
      </c>
    </row>
    <row r="81" spans="1:74" x14ac:dyDescent="0.25">
      <c r="A81" s="940" t="s">
        <v>64</v>
      </c>
      <c r="B81" s="941"/>
      <c r="C81" s="436">
        <v>0</v>
      </c>
      <c r="D81" s="402">
        <v>0</v>
      </c>
      <c r="E81" s="437">
        <v>0</v>
      </c>
      <c r="F81" s="427"/>
      <c r="G81" s="427"/>
      <c r="H81" s="449"/>
      <c r="I81" s="376"/>
      <c r="J81" s="377"/>
      <c r="K81" s="447"/>
      <c r="L81" s="376"/>
      <c r="M81" s="377"/>
      <c r="N81" s="378"/>
      <c r="O81" s="376"/>
      <c r="P81" s="377"/>
      <c r="Q81" s="378"/>
      <c r="R81" s="376"/>
      <c r="S81" s="377"/>
      <c r="T81" s="378"/>
      <c r="U81" s="376"/>
      <c r="V81" s="377"/>
      <c r="W81" s="378"/>
      <c r="X81" s="376"/>
      <c r="Y81" s="377"/>
      <c r="Z81" s="378"/>
      <c r="AA81" s="376"/>
      <c r="AB81" s="377"/>
      <c r="AC81" s="378"/>
      <c r="AD81" s="426"/>
      <c r="AE81" s="448"/>
      <c r="AF81" s="457" t="s">
        <v>78</v>
      </c>
      <c r="AG81" s="331"/>
      <c r="AH81" s="331"/>
      <c r="AI81" s="331"/>
      <c r="AJ81" s="331"/>
      <c r="AK81" s="331"/>
      <c r="AL81" s="332"/>
      <c r="AM81" s="332"/>
      <c r="AN81" s="332"/>
      <c r="AO81" s="332"/>
      <c r="AP81" s="331"/>
      <c r="AQ81" s="332"/>
      <c r="AR81" s="332"/>
      <c r="AS81" s="332"/>
      <c r="AT81" s="332"/>
      <c r="AU81" s="331"/>
      <c r="AV81" s="331"/>
      <c r="AW81" s="331"/>
      <c r="AX81" s="331"/>
      <c r="AY81" s="331"/>
      <c r="AZ81" s="331"/>
      <c r="BA81" s="458" t="s">
        <v>76</v>
      </c>
      <c r="BB81" s="458" t="s">
        <v>76</v>
      </c>
      <c r="BC81" s="458" t="s">
        <v>76</v>
      </c>
      <c r="BD81" s="464" t="s">
        <v>76</v>
      </c>
      <c r="BE81" s="464" t="s">
        <v>76</v>
      </c>
      <c r="BF81" s="464" t="s">
        <v>76</v>
      </c>
      <c r="BG81" s="464" t="s">
        <v>76</v>
      </c>
      <c r="BH81" s="464" t="s">
        <v>76</v>
      </c>
      <c r="BI81" s="464" t="s">
        <v>76</v>
      </c>
      <c r="BJ81" s="464" t="s">
        <v>76</v>
      </c>
      <c r="BK81" s="464" t="s">
        <v>76</v>
      </c>
      <c r="BL81" s="465">
        <v>0</v>
      </c>
      <c r="BM81" s="459">
        <v>0</v>
      </c>
      <c r="BN81" s="459">
        <v>0</v>
      </c>
      <c r="BO81" s="459">
        <v>0</v>
      </c>
      <c r="BP81" s="459">
        <v>0</v>
      </c>
      <c r="BQ81" s="459">
        <v>0</v>
      </c>
      <c r="BR81" s="459">
        <v>0</v>
      </c>
      <c r="BS81" s="459">
        <v>0</v>
      </c>
      <c r="BT81" s="459">
        <v>0</v>
      </c>
      <c r="BU81" s="459">
        <v>0</v>
      </c>
      <c r="BV81" s="459">
        <v>0</v>
      </c>
    </row>
    <row r="82" spans="1:74" x14ac:dyDescent="0.25">
      <c r="A82" s="940" t="s">
        <v>65</v>
      </c>
      <c r="B82" s="941"/>
      <c r="C82" s="436">
        <v>0</v>
      </c>
      <c r="D82" s="402">
        <v>0</v>
      </c>
      <c r="E82" s="437">
        <v>0</v>
      </c>
      <c r="F82" s="427"/>
      <c r="G82" s="427"/>
      <c r="H82" s="449"/>
      <c r="I82" s="426"/>
      <c r="J82" s="427"/>
      <c r="K82" s="449"/>
      <c r="L82" s="426"/>
      <c r="M82" s="427"/>
      <c r="N82" s="448"/>
      <c r="O82" s="426"/>
      <c r="P82" s="427"/>
      <c r="Q82" s="448"/>
      <c r="R82" s="426"/>
      <c r="S82" s="427"/>
      <c r="T82" s="448"/>
      <c r="U82" s="426"/>
      <c r="V82" s="427"/>
      <c r="W82" s="448"/>
      <c r="X82" s="426"/>
      <c r="Y82" s="427"/>
      <c r="Z82" s="448"/>
      <c r="AA82" s="426"/>
      <c r="AB82" s="427"/>
      <c r="AC82" s="448"/>
      <c r="AD82" s="426"/>
      <c r="AE82" s="448"/>
      <c r="AF82" s="457" t="s">
        <v>78</v>
      </c>
      <c r="AG82" s="344"/>
      <c r="AH82" s="344"/>
      <c r="AI82" s="344"/>
      <c r="AJ82" s="344"/>
      <c r="AK82" s="344"/>
      <c r="AL82" s="345"/>
      <c r="AM82" s="332"/>
      <c r="AN82" s="345"/>
      <c r="AO82" s="345"/>
      <c r="AP82" s="344"/>
      <c r="AQ82" s="345"/>
      <c r="AR82" s="345"/>
      <c r="AS82" s="345"/>
      <c r="AT82" s="345"/>
      <c r="AU82" s="344"/>
      <c r="AV82" s="344"/>
      <c r="AW82" s="344"/>
      <c r="AX82" s="344"/>
      <c r="AY82" s="344"/>
      <c r="AZ82" s="344"/>
      <c r="BA82" s="458" t="s">
        <v>76</v>
      </c>
      <c r="BB82" s="458" t="s">
        <v>76</v>
      </c>
      <c r="BC82" s="458" t="s">
        <v>76</v>
      </c>
      <c r="BD82" s="464" t="s">
        <v>76</v>
      </c>
      <c r="BE82" s="464" t="s">
        <v>76</v>
      </c>
      <c r="BF82" s="464" t="s">
        <v>76</v>
      </c>
      <c r="BG82" s="464" t="s">
        <v>76</v>
      </c>
      <c r="BH82" s="464" t="s">
        <v>76</v>
      </c>
      <c r="BI82" s="464" t="s">
        <v>76</v>
      </c>
      <c r="BJ82" s="464" t="s">
        <v>76</v>
      </c>
      <c r="BK82" s="464" t="s">
        <v>76</v>
      </c>
      <c r="BL82" s="465">
        <v>0</v>
      </c>
      <c r="BM82" s="459">
        <v>0</v>
      </c>
      <c r="BN82" s="459">
        <v>0</v>
      </c>
      <c r="BO82" s="459">
        <v>0</v>
      </c>
      <c r="BP82" s="459">
        <v>0</v>
      </c>
      <c r="BQ82" s="459">
        <v>0</v>
      </c>
      <c r="BR82" s="459">
        <v>0</v>
      </c>
      <c r="BS82" s="459">
        <v>0</v>
      </c>
      <c r="BT82" s="459">
        <v>0</v>
      </c>
      <c r="BU82" s="459">
        <v>0</v>
      </c>
      <c r="BV82" s="459">
        <v>0</v>
      </c>
    </row>
    <row r="83" spans="1:74" x14ac:dyDescent="0.25">
      <c r="A83" s="940" t="s">
        <v>66</v>
      </c>
      <c r="B83" s="941"/>
      <c r="C83" s="439">
        <v>0</v>
      </c>
      <c r="D83" s="440">
        <v>0</v>
      </c>
      <c r="E83" s="441">
        <v>0</v>
      </c>
      <c r="F83" s="427"/>
      <c r="G83" s="427"/>
      <c r="H83" s="449"/>
      <c r="I83" s="426"/>
      <c r="J83" s="427"/>
      <c r="K83" s="449"/>
      <c r="L83" s="426"/>
      <c r="M83" s="427"/>
      <c r="N83" s="448"/>
      <c r="O83" s="426"/>
      <c r="P83" s="427"/>
      <c r="Q83" s="448"/>
      <c r="R83" s="426"/>
      <c r="S83" s="427"/>
      <c r="T83" s="448"/>
      <c r="U83" s="426"/>
      <c r="V83" s="427"/>
      <c r="W83" s="448"/>
      <c r="X83" s="426"/>
      <c r="Y83" s="427"/>
      <c r="Z83" s="448"/>
      <c r="AA83" s="426"/>
      <c r="AB83" s="427"/>
      <c r="AC83" s="448"/>
      <c r="AD83" s="426"/>
      <c r="AE83" s="448"/>
      <c r="AF83" s="457" t="s">
        <v>78</v>
      </c>
      <c r="AG83" s="344"/>
      <c r="AH83" s="344"/>
      <c r="AI83" s="344"/>
      <c r="AJ83" s="344"/>
      <c r="AK83" s="344"/>
      <c r="AL83" s="345"/>
      <c r="AM83" s="332"/>
      <c r="AN83" s="345"/>
      <c r="AO83" s="345"/>
      <c r="AP83" s="344"/>
      <c r="AQ83" s="345"/>
      <c r="AR83" s="345"/>
      <c r="AS83" s="345"/>
      <c r="AT83" s="345"/>
      <c r="AU83" s="344"/>
      <c r="AV83" s="344"/>
      <c r="AW83" s="344"/>
      <c r="AX83" s="344"/>
      <c r="AY83" s="344"/>
      <c r="AZ83" s="344"/>
      <c r="BA83" s="458" t="s">
        <v>76</v>
      </c>
      <c r="BB83" s="458" t="s">
        <v>76</v>
      </c>
      <c r="BC83" s="458" t="s">
        <v>76</v>
      </c>
      <c r="BD83" s="464" t="s">
        <v>76</v>
      </c>
      <c r="BE83" s="464" t="s">
        <v>76</v>
      </c>
      <c r="BF83" s="464" t="s">
        <v>76</v>
      </c>
      <c r="BG83" s="464" t="s">
        <v>76</v>
      </c>
      <c r="BH83" s="464" t="s">
        <v>76</v>
      </c>
      <c r="BI83" s="464" t="s">
        <v>76</v>
      </c>
      <c r="BJ83" s="464" t="s">
        <v>76</v>
      </c>
      <c r="BK83" s="464" t="s">
        <v>76</v>
      </c>
      <c r="BL83" s="465">
        <v>0</v>
      </c>
      <c r="BM83" s="459">
        <v>0</v>
      </c>
      <c r="BN83" s="459">
        <v>0</v>
      </c>
      <c r="BO83" s="459">
        <v>0</v>
      </c>
      <c r="BP83" s="459">
        <v>0</v>
      </c>
      <c r="BQ83" s="459">
        <v>0</v>
      </c>
      <c r="BR83" s="459">
        <v>0</v>
      </c>
      <c r="BS83" s="459">
        <v>0</v>
      </c>
      <c r="BT83" s="459">
        <v>0</v>
      </c>
      <c r="BU83" s="459">
        <v>0</v>
      </c>
      <c r="BV83" s="459">
        <v>0</v>
      </c>
    </row>
    <row r="84" spans="1:74" x14ac:dyDescent="0.25">
      <c r="A84" s="940" t="s">
        <v>67</v>
      </c>
      <c r="B84" s="941"/>
      <c r="C84" s="439">
        <v>0</v>
      </c>
      <c r="D84" s="440">
        <v>0</v>
      </c>
      <c r="E84" s="441">
        <v>0</v>
      </c>
      <c r="F84" s="376"/>
      <c r="G84" s="377"/>
      <c r="H84" s="378"/>
      <c r="I84" s="453"/>
      <c r="J84" s="377"/>
      <c r="K84" s="378"/>
      <c r="L84" s="453"/>
      <c r="M84" s="377"/>
      <c r="N84" s="378"/>
      <c r="O84" s="426"/>
      <c r="P84" s="427"/>
      <c r="Q84" s="448"/>
      <c r="R84" s="426"/>
      <c r="S84" s="427"/>
      <c r="T84" s="448"/>
      <c r="U84" s="426"/>
      <c r="V84" s="427"/>
      <c r="W84" s="448"/>
      <c r="X84" s="426"/>
      <c r="Y84" s="427"/>
      <c r="Z84" s="448"/>
      <c r="AA84" s="426"/>
      <c r="AB84" s="427"/>
      <c r="AC84" s="448"/>
      <c r="AD84" s="426"/>
      <c r="AE84" s="448"/>
      <c r="AF84" s="457" t="s">
        <v>78</v>
      </c>
      <c r="AG84" s="344"/>
      <c r="AH84" s="344"/>
      <c r="AI84" s="344"/>
      <c r="AJ84" s="344"/>
      <c r="AK84" s="344"/>
      <c r="AL84" s="345"/>
      <c r="AM84" s="332"/>
      <c r="AN84" s="345"/>
      <c r="AO84" s="345"/>
      <c r="AP84" s="344"/>
      <c r="AQ84" s="345"/>
      <c r="AR84" s="345"/>
      <c r="AS84" s="345"/>
      <c r="AT84" s="345"/>
      <c r="AU84" s="344"/>
      <c r="AV84" s="344"/>
      <c r="AW84" s="344"/>
      <c r="AX84" s="344"/>
      <c r="AY84" s="344"/>
      <c r="AZ84" s="344"/>
      <c r="BA84" s="458" t="s">
        <v>76</v>
      </c>
      <c r="BB84" s="458" t="s">
        <v>76</v>
      </c>
      <c r="BC84" s="458" t="s">
        <v>76</v>
      </c>
      <c r="BD84" s="464" t="s">
        <v>76</v>
      </c>
      <c r="BE84" s="464" t="s">
        <v>76</v>
      </c>
      <c r="BF84" s="464" t="s">
        <v>76</v>
      </c>
      <c r="BG84" s="464" t="s">
        <v>76</v>
      </c>
      <c r="BH84" s="464" t="s">
        <v>76</v>
      </c>
      <c r="BI84" s="464" t="s">
        <v>76</v>
      </c>
      <c r="BJ84" s="464" t="s">
        <v>76</v>
      </c>
      <c r="BK84" s="464" t="s">
        <v>76</v>
      </c>
      <c r="BL84" s="465">
        <v>0</v>
      </c>
      <c r="BM84" s="459">
        <v>0</v>
      </c>
      <c r="BN84" s="459">
        <v>0</v>
      </c>
      <c r="BO84" s="459">
        <v>0</v>
      </c>
      <c r="BP84" s="459">
        <v>0</v>
      </c>
      <c r="BQ84" s="459">
        <v>0</v>
      </c>
      <c r="BR84" s="459">
        <v>0</v>
      </c>
      <c r="BS84" s="459">
        <v>0</v>
      </c>
      <c r="BT84" s="459">
        <v>0</v>
      </c>
      <c r="BU84" s="459">
        <v>0</v>
      </c>
      <c r="BV84" s="459">
        <v>0</v>
      </c>
    </row>
    <row r="85" spans="1:74" x14ac:dyDescent="0.25">
      <c r="A85" s="364" t="s">
        <v>68</v>
      </c>
      <c r="B85" s="365"/>
      <c r="C85" s="439">
        <v>0</v>
      </c>
      <c r="D85" s="440">
        <v>0</v>
      </c>
      <c r="E85" s="441">
        <v>0</v>
      </c>
      <c r="F85" s="427"/>
      <c r="G85" s="427"/>
      <c r="H85" s="449"/>
      <c r="I85" s="426"/>
      <c r="J85" s="427"/>
      <c r="K85" s="449"/>
      <c r="L85" s="426"/>
      <c r="M85" s="427"/>
      <c r="N85" s="448"/>
      <c r="O85" s="426"/>
      <c r="P85" s="427"/>
      <c r="Q85" s="448"/>
      <c r="R85" s="426"/>
      <c r="S85" s="427"/>
      <c r="T85" s="448"/>
      <c r="U85" s="426"/>
      <c r="V85" s="427"/>
      <c r="W85" s="448"/>
      <c r="X85" s="426"/>
      <c r="Y85" s="427"/>
      <c r="Z85" s="448"/>
      <c r="AA85" s="426"/>
      <c r="AB85" s="427"/>
      <c r="AC85" s="448"/>
      <c r="AD85" s="426"/>
      <c r="AE85" s="448"/>
      <c r="AF85" s="457" t="s">
        <v>78</v>
      </c>
      <c r="AG85" s="344"/>
      <c r="AH85" s="344"/>
      <c r="AI85" s="344"/>
      <c r="AJ85" s="344"/>
      <c r="AK85" s="344"/>
      <c r="AL85" s="345"/>
      <c r="AM85" s="332"/>
      <c r="AN85" s="345"/>
      <c r="AO85" s="345"/>
      <c r="AP85" s="344"/>
      <c r="AQ85" s="345"/>
      <c r="AR85" s="345"/>
      <c r="AS85" s="345"/>
      <c r="AT85" s="345"/>
      <c r="AU85" s="344"/>
      <c r="AV85" s="344"/>
      <c r="AW85" s="344"/>
      <c r="AX85" s="344"/>
      <c r="AY85" s="344"/>
      <c r="AZ85" s="344"/>
      <c r="BA85" s="458" t="s">
        <v>76</v>
      </c>
      <c r="BB85" s="458" t="s">
        <v>76</v>
      </c>
      <c r="BC85" s="458" t="s">
        <v>76</v>
      </c>
      <c r="BD85" s="464" t="s">
        <v>76</v>
      </c>
      <c r="BE85" s="464" t="s">
        <v>76</v>
      </c>
      <c r="BF85" s="464" t="s">
        <v>76</v>
      </c>
      <c r="BG85" s="464" t="s">
        <v>76</v>
      </c>
      <c r="BH85" s="464" t="s">
        <v>76</v>
      </c>
      <c r="BI85" s="464" t="s">
        <v>76</v>
      </c>
      <c r="BJ85" s="464" t="s">
        <v>76</v>
      </c>
      <c r="BK85" s="464" t="s">
        <v>76</v>
      </c>
      <c r="BL85" s="465">
        <v>0</v>
      </c>
      <c r="BM85" s="459">
        <v>0</v>
      </c>
      <c r="BN85" s="459">
        <v>0</v>
      </c>
      <c r="BO85" s="459">
        <v>0</v>
      </c>
      <c r="BP85" s="459">
        <v>0</v>
      </c>
      <c r="BQ85" s="459">
        <v>0</v>
      </c>
      <c r="BR85" s="459">
        <v>0</v>
      </c>
      <c r="BS85" s="459">
        <v>0</v>
      </c>
      <c r="BT85" s="459">
        <v>0</v>
      </c>
      <c r="BU85" s="459">
        <v>0</v>
      </c>
      <c r="BV85" s="459">
        <v>0</v>
      </c>
    </row>
    <row r="86" spans="1:74" x14ac:dyDescent="0.25">
      <c r="A86" s="954" t="s">
        <v>69</v>
      </c>
      <c r="B86" s="955"/>
      <c r="C86" s="442">
        <v>0</v>
      </c>
      <c r="D86" s="443">
        <v>0</v>
      </c>
      <c r="E86" s="444">
        <v>0</v>
      </c>
      <c r="F86" s="387"/>
      <c r="G86" s="388"/>
      <c r="H86" s="389"/>
      <c r="I86" s="455"/>
      <c r="J86" s="388"/>
      <c r="K86" s="389"/>
      <c r="L86" s="450"/>
      <c r="M86" s="451"/>
      <c r="N86" s="452"/>
      <c r="O86" s="450"/>
      <c r="P86" s="451"/>
      <c r="Q86" s="452"/>
      <c r="R86" s="450"/>
      <c r="S86" s="451"/>
      <c r="T86" s="452"/>
      <c r="U86" s="450"/>
      <c r="V86" s="451"/>
      <c r="W86" s="452"/>
      <c r="X86" s="450"/>
      <c r="Y86" s="451"/>
      <c r="Z86" s="452"/>
      <c r="AA86" s="450"/>
      <c r="AB86" s="451"/>
      <c r="AC86" s="452"/>
      <c r="AD86" s="450"/>
      <c r="AE86" s="452"/>
      <c r="AF86" s="457" t="s">
        <v>78</v>
      </c>
      <c r="AG86" s="344"/>
      <c r="AH86" s="344"/>
      <c r="AI86" s="344"/>
      <c r="AJ86" s="344"/>
      <c r="AK86" s="344"/>
      <c r="AL86" s="345"/>
      <c r="AM86" s="332"/>
      <c r="AN86" s="345"/>
      <c r="AO86" s="345"/>
      <c r="AP86" s="344"/>
      <c r="AQ86" s="345"/>
      <c r="AR86" s="345"/>
      <c r="AS86" s="345"/>
      <c r="AT86" s="345"/>
      <c r="AU86" s="344"/>
      <c r="AV86" s="344"/>
      <c r="AW86" s="344"/>
      <c r="AX86" s="344"/>
      <c r="AY86" s="344"/>
      <c r="AZ86" s="344"/>
      <c r="BA86" s="458" t="s">
        <v>76</v>
      </c>
      <c r="BB86" s="458" t="s">
        <v>76</v>
      </c>
      <c r="BC86" s="458" t="s">
        <v>76</v>
      </c>
      <c r="BD86" s="464" t="s">
        <v>76</v>
      </c>
      <c r="BE86" s="464" t="s">
        <v>76</v>
      </c>
      <c r="BF86" s="464" t="s">
        <v>76</v>
      </c>
      <c r="BG86" s="464" t="s">
        <v>76</v>
      </c>
      <c r="BH86" s="464" t="s">
        <v>76</v>
      </c>
      <c r="BI86" s="464" t="s">
        <v>76</v>
      </c>
      <c r="BJ86" s="464" t="s">
        <v>76</v>
      </c>
      <c r="BK86" s="464" t="s">
        <v>76</v>
      </c>
      <c r="BL86" s="465">
        <v>0</v>
      </c>
      <c r="BM86" s="459">
        <v>0</v>
      </c>
      <c r="BN86" s="459">
        <v>0</v>
      </c>
      <c r="BO86" s="459">
        <v>0</v>
      </c>
      <c r="BP86" s="459">
        <v>0</v>
      </c>
      <c r="BQ86" s="459">
        <v>0</v>
      </c>
      <c r="BR86" s="459">
        <v>0</v>
      </c>
      <c r="BS86" s="459">
        <v>0</v>
      </c>
      <c r="BT86" s="459">
        <v>0</v>
      </c>
      <c r="BU86" s="459">
        <v>0</v>
      </c>
      <c r="BV86" s="459">
        <v>0</v>
      </c>
    </row>
    <row r="87" spans="1:74" x14ac:dyDescent="0.25">
      <c r="A87" s="330"/>
      <c r="B87" s="330"/>
      <c r="C87" s="330"/>
      <c r="D87" s="330"/>
      <c r="E87" s="330"/>
      <c r="F87" s="330"/>
      <c r="G87" s="330"/>
      <c r="H87" s="330"/>
      <c r="I87" s="330"/>
      <c r="J87" s="330"/>
      <c r="K87" s="330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47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330"/>
      <c r="AY87" s="330"/>
      <c r="AZ87" s="330"/>
      <c r="BA87" s="330"/>
      <c r="BB87" s="330"/>
      <c r="BC87" s="330"/>
      <c r="BD87" s="330"/>
      <c r="BE87" s="330"/>
      <c r="BF87" s="330"/>
      <c r="BG87" s="330"/>
      <c r="BH87" s="330"/>
      <c r="BI87" s="330"/>
      <c r="BJ87" s="330"/>
      <c r="BK87" s="330"/>
      <c r="BL87" s="330"/>
      <c r="BM87" s="330"/>
      <c r="BN87" s="330"/>
      <c r="BO87" s="330"/>
      <c r="BP87" s="330"/>
      <c r="BQ87" s="330"/>
      <c r="BR87" s="330"/>
      <c r="BS87" s="330"/>
      <c r="BT87" s="330"/>
      <c r="BU87" s="330"/>
      <c r="BV87" s="330"/>
    </row>
    <row r="88" spans="1:74" x14ac:dyDescent="0.25">
      <c r="A88" s="330"/>
      <c r="B88" s="330"/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47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330"/>
      <c r="AY88" s="330"/>
      <c r="AZ88" s="330"/>
      <c r="BA88" s="330"/>
      <c r="BB88" s="330"/>
      <c r="BC88" s="330"/>
      <c r="BD88" s="330"/>
      <c r="BE88" s="330"/>
      <c r="BF88" s="330"/>
      <c r="BG88" s="330"/>
      <c r="BH88" s="330"/>
      <c r="BI88" s="330"/>
      <c r="BJ88" s="330"/>
      <c r="BK88" s="330"/>
      <c r="BL88" s="330"/>
      <c r="BM88" s="330"/>
      <c r="BN88" s="330"/>
      <c r="BO88" s="330"/>
      <c r="BP88" s="330"/>
      <c r="BQ88" s="330"/>
      <c r="BR88" s="330"/>
      <c r="BS88" s="330"/>
      <c r="BT88" s="330"/>
      <c r="BU88" s="330"/>
      <c r="BV88" s="330"/>
    </row>
    <row r="200" spans="1:64" x14ac:dyDescent="0.25">
      <c r="A200" s="460">
        <v>0</v>
      </c>
      <c r="B200" s="330"/>
      <c r="C200" s="330"/>
      <c r="D200" s="330"/>
      <c r="E200" s="330"/>
      <c r="F200" s="330"/>
      <c r="G200" s="330"/>
      <c r="H200" s="330"/>
      <c r="I200" s="330"/>
      <c r="J200" s="330"/>
      <c r="K200" s="330"/>
      <c r="L200" s="330"/>
      <c r="M200" s="330"/>
      <c r="N200" s="330"/>
      <c r="O200" s="330"/>
      <c r="P200" s="330"/>
      <c r="Q200" s="330"/>
      <c r="R200" s="330"/>
      <c r="S200" s="330"/>
      <c r="T200" s="330"/>
      <c r="U200" s="330"/>
      <c r="V200" s="330"/>
      <c r="W200" s="330"/>
      <c r="X200" s="330"/>
      <c r="Y200" s="330"/>
      <c r="Z200" s="330"/>
      <c r="AA200" s="330"/>
      <c r="AB200" s="330"/>
      <c r="AC200" s="330"/>
      <c r="AD200" s="330"/>
      <c r="AE200" s="330"/>
      <c r="AF200" s="330"/>
      <c r="AG200" s="330"/>
      <c r="AH200" s="330"/>
      <c r="AI200" s="330"/>
      <c r="AJ200" s="330"/>
      <c r="AK200" s="330"/>
      <c r="AL200" s="330"/>
      <c r="AM200" s="330"/>
      <c r="AN200" s="330"/>
      <c r="AO200" s="330"/>
      <c r="AP200" s="330"/>
      <c r="AQ200" s="330"/>
      <c r="AR200" s="330"/>
      <c r="AS200" s="330"/>
      <c r="AT200" s="330"/>
      <c r="AU200" s="330"/>
      <c r="AV200" s="330"/>
      <c r="AW200" s="330"/>
      <c r="AX200" s="330"/>
      <c r="AY200" s="330"/>
      <c r="AZ200" s="330"/>
      <c r="BA200" s="330"/>
      <c r="BB200" s="330"/>
      <c r="BC200" s="330"/>
      <c r="BD200" s="330"/>
      <c r="BE200" s="330"/>
      <c r="BF200" s="330"/>
      <c r="BG200" s="330"/>
      <c r="BH200" s="330"/>
      <c r="BI200" s="330"/>
      <c r="BJ200" s="330"/>
      <c r="BK200" s="330"/>
      <c r="BL200" s="461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sqref="A1:BV200"/>
    </sheetView>
  </sheetViews>
  <sheetFormatPr baseColWidth="10" defaultRowHeight="15" x14ac:dyDescent="0.25"/>
  <sheetData>
    <row r="1" spans="1:65" ht="15.75" x14ac:dyDescent="0.25">
      <c r="A1" s="595" t="s">
        <v>0</v>
      </c>
      <c r="B1" s="495"/>
      <c r="C1" s="495"/>
      <c r="D1" s="473"/>
      <c r="E1" s="473"/>
      <c r="F1" s="473"/>
      <c r="G1" s="473"/>
      <c r="H1" s="473"/>
      <c r="I1" s="473"/>
      <c r="J1" s="473"/>
      <c r="K1" s="473"/>
      <c r="L1" s="474"/>
      <c r="M1" s="474"/>
      <c r="N1" s="474"/>
      <c r="O1" s="474"/>
      <c r="P1" s="474"/>
      <c r="Q1" s="476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4"/>
      <c r="AG1" s="474"/>
      <c r="AH1" s="474"/>
      <c r="AI1" s="474"/>
      <c r="AJ1" s="474"/>
      <c r="AK1" s="474"/>
      <c r="AL1" s="481"/>
      <c r="AM1" s="481"/>
      <c r="AN1" s="481"/>
      <c r="AO1" s="481"/>
      <c r="AP1" s="474"/>
      <c r="AQ1" s="474"/>
      <c r="AR1" s="474"/>
      <c r="AS1" s="474"/>
      <c r="AT1" s="474"/>
      <c r="AU1" s="474"/>
      <c r="AV1" s="474"/>
      <c r="AW1" s="474"/>
      <c r="AX1" s="474"/>
      <c r="AY1" s="474"/>
      <c r="AZ1" s="474"/>
      <c r="BA1" s="474"/>
      <c r="BB1" s="474"/>
      <c r="BC1" s="474"/>
      <c r="BD1" s="474"/>
      <c r="BE1" s="474"/>
      <c r="BF1" s="474"/>
      <c r="BG1" s="474"/>
      <c r="BH1" s="474"/>
      <c r="BI1" s="474"/>
      <c r="BJ1" s="474"/>
      <c r="BK1" s="474"/>
      <c r="BL1" s="474"/>
      <c r="BM1" s="474"/>
    </row>
    <row r="2" spans="1:65" ht="15.75" x14ac:dyDescent="0.25">
      <c r="A2" s="595" t="s">
        <v>71</v>
      </c>
      <c r="B2" s="495"/>
      <c r="C2" s="495"/>
      <c r="D2" s="473"/>
      <c r="E2" s="473"/>
      <c r="F2" s="473"/>
      <c r="G2" s="473"/>
      <c r="H2" s="473"/>
      <c r="I2" s="473"/>
      <c r="J2" s="473"/>
      <c r="K2" s="473"/>
      <c r="L2" s="474"/>
      <c r="M2" s="474"/>
      <c r="N2" s="474"/>
      <c r="O2" s="474"/>
      <c r="P2" s="474"/>
      <c r="Q2" s="476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4"/>
      <c r="AG2" s="474"/>
      <c r="AH2" s="474"/>
      <c r="AI2" s="474"/>
      <c r="AJ2" s="474"/>
      <c r="AK2" s="474"/>
      <c r="AL2" s="481"/>
      <c r="AM2" s="481"/>
      <c r="AN2" s="481"/>
      <c r="AO2" s="481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</row>
    <row r="3" spans="1:65" ht="15.75" x14ac:dyDescent="0.25">
      <c r="A3" s="595" t="s">
        <v>72</v>
      </c>
      <c r="B3" s="495"/>
      <c r="C3" s="495"/>
      <c r="D3" s="475"/>
      <c r="E3" s="473"/>
      <c r="F3" s="473"/>
      <c r="G3" s="473"/>
      <c r="H3" s="473"/>
      <c r="I3" s="473"/>
      <c r="J3" s="473"/>
      <c r="K3" s="473"/>
      <c r="L3" s="474"/>
      <c r="M3" s="474"/>
      <c r="N3" s="474"/>
      <c r="O3" s="474"/>
      <c r="P3" s="474"/>
      <c r="Q3" s="476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4"/>
      <c r="AG3" s="474"/>
      <c r="AH3" s="474"/>
      <c r="AI3" s="474"/>
      <c r="AJ3" s="474"/>
      <c r="AK3" s="474"/>
      <c r="AL3" s="481"/>
      <c r="AM3" s="481"/>
      <c r="AN3" s="481"/>
      <c r="AO3" s="481"/>
      <c r="AP3" s="474"/>
      <c r="AQ3" s="474"/>
      <c r="AR3" s="474"/>
      <c r="AS3" s="474"/>
      <c r="AT3" s="474"/>
      <c r="AU3" s="474"/>
      <c r="AV3" s="474"/>
      <c r="AW3" s="474"/>
      <c r="AX3" s="474"/>
      <c r="AY3" s="474"/>
      <c r="AZ3" s="474"/>
      <c r="BA3" s="474"/>
      <c r="BB3" s="474"/>
      <c r="BC3" s="474"/>
      <c r="BD3" s="474"/>
      <c r="BE3" s="474"/>
      <c r="BF3" s="474"/>
      <c r="BG3" s="474"/>
      <c r="BH3" s="474"/>
      <c r="BI3" s="474"/>
      <c r="BJ3" s="474"/>
      <c r="BK3" s="474"/>
      <c r="BL3" s="474"/>
      <c r="BM3" s="474"/>
    </row>
    <row r="4" spans="1:65" ht="15.75" x14ac:dyDescent="0.25">
      <c r="A4" s="595" t="s">
        <v>73</v>
      </c>
      <c r="B4" s="495"/>
      <c r="C4" s="495"/>
      <c r="D4" s="473"/>
      <c r="E4" s="473"/>
      <c r="F4" s="473"/>
      <c r="G4" s="473"/>
      <c r="H4" s="473"/>
      <c r="I4" s="473"/>
      <c r="J4" s="473"/>
      <c r="K4" s="473"/>
      <c r="L4" s="474"/>
      <c r="M4" s="474"/>
      <c r="N4" s="474"/>
      <c r="O4" s="474"/>
      <c r="P4" s="474"/>
      <c r="Q4" s="476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4"/>
      <c r="AG4" s="474"/>
      <c r="AH4" s="474"/>
      <c r="AI4" s="474"/>
      <c r="AJ4" s="474"/>
      <c r="AK4" s="474"/>
      <c r="AL4" s="481"/>
      <c r="AM4" s="481"/>
      <c r="AN4" s="481"/>
      <c r="AO4" s="481"/>
      <c r="AP4" s="474"/>
      <c r="AQ4" s="474"/>
      <c r="AR4" s="474"/>
      <c r="AS4" s="474"/>
      <c r="AT4" s="474"/>
      <c r="AU4" s="474"/>
      <c r="AV4" s="474"/>
      <c r="AW4" s="474"/>
      <c r="AX4" s="474"/>
      <c r="AY4" s="474"/>
      <c r="AZ4" s="474"/>
      <c r="BA4" s="474"/>
      <c r="BB4" s="474"/>
      <c r="BC4" s="474"/>
      <c r="BD4" s="474"/>
      <c r="BE4" s="474"/>
      <c r="BF4" s="474"/>
      <c r="BG4" s="474"/>
      <c r="BH4" s="474"/>
      <c r="BI4" s="474"/>
      <c r="BJ4" s="474"/>
      <c r="BK4" s="474"/>
      <c r="BL4" s="474"/>
      <c r="BM4" s="474"/>
    </row>
    <row r="5" spans="1:65" ht="15.75" x14ac:dyDescent="0.25">
      <c r="A5" s="472" t="s">
        <v>74</v>
      </c>
      <c r="B5" s="495"/>
      <c r="C5" s="495"/>
      <c r="D5" s="473"/>
      <c r="E5" s="473"/>
      <c r="F5" s="473"/>
      <c r="G5" s="473"/>
      <c r="H5" s="473"/>
      <c r="I5" s="473"/>
      <c r="J5" s="473"/>
      <c r="K5" s="473"/>
      <c r="L5" s="474"/>
      <c r="M5" s="474"/>
      <c r="N5" s="474"/>
      <c r="O5" s="474"/>
      <c r="P5" s="474"/>
      <c r="Q5" s="476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4"/>
      <c r="AG5" s="474"/>
      <c r="AH5" s="474"/>
      <c r="AI5" s="474"/>
      <c r="AJ5" s="474"/>
      <c r="AK5" s="474"/>
      <c r="AL5" s="481"/>
      <c r="AM5" s="481"/>
      <c r="AN5" s="481"/>
      <c r="AO5" s="481"/>
      <c r="AP5" s="474"/>
      <c r="AQ5" s="474"/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74"/>
      <c r="BG5" s="474"/>
      <c r="BH5" s="474"/>
      <c r="BI5" s="474"/>
      <c r="BJ5" s="474"/>
      <c r="BK5" s="474"/>
      <c r="BL5" s="474"/>
      <c r="BM5" s="474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70"/>
      <c r="AG6" s="470"/>
      <c r="AH6" s="470"/>
      <c r="AI6" s="470"/>
      <c r="AJ6" s="470"/>
      <c r="AK6" s="470"/>
      <c r="AL6" s="471"/>
      <c r="AM6" s="471"/>
      <c r="AN6" s="471"/>
      <c r="AO6" s="471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  <c r="BA6" s="470"/>
      <c r="BB6" s="470"/>
      <c r="BC6" s="470"/>
      <c r="BD6" s="470"/>
      <c r="BE6" s="470"/>
      <c r="BF6" s="470"/>
      <c r="BG6" s="470"/>
      <c r="BH6" s="470"/>
      <c r="BI6" s="470"/>
      <c r="BJ6" s="474"/>
      <c r="BK6" s="470"/>
      <c r="BL6" s="470"/>
      <c r="BM6" s="470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486"/>
      <c r="J7" s="907" t="s">
        <v>3</v>
      </c>
      <c r="K7" s="907"/>
      <c r="L7" s="907"/>
      <c r="M7" s="907"/>
      <c r="N7" s="907"/>
      <c r="O7" s="907"/>
      <c r="P7" s="907"/>
      <c r="Q7" s="479"/>
      <c r="R7" s="470"/>
      <c r="S7" s="470"/>
      <c r="T7" s="470"/>
      <c r="U7" s="470"/>
      <c r="V7" s="470"/>
      <c r="W7" s="470"/>
      <c r="X7" s="470"/>
      <c r="Y7" s="470"/>
      <c r="Z7" s="470"/>
      <c r="AA7" s="470"/>
      <c r="AB7" s="470"/>
      <c r="AC7" s="470"/>
      <c r="AD7" s="470"/>
      <c r="AE7" s="470"/>
      <c r="AF7" s="470"/>
      <c r="AG7" s="470"/>
      <c r="AH7" s="470"/>
      <c r="AI7" s="470"/>
      <c r="AJ7" s="470"/>
      <c r="AK7" s="470"/>
      <c r="AL7" s="471"/>
      <c r="AM7" s="471"/>
      <c r="AN7" s="471"/>
      <c r="AO7" s="471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  <c r="BB7" s="470"/>
      <c r="BC7" s="470"/>
      <c r="BD7" s="470"/>
      <c r="BE7" s="470"/>
      <c r="BF7" s="470"/>
      <c r="BG7" s="470"/>
      <c r="BH7" s="470"/>
      <c r="BI7" s="470"/>
      <c r="BJ7" s="470"/>
      <c r="BK7" s="474"/>
      <c r="BL7" s="470"/>
      <c r="BM7" s="470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498"/>
      <c r="J8" s="911" t="s">
        <v>5</v>
      </c>
      <c r="K8" s="912"/>
      <c r="L8" s="912"/>
      <c r="M8" s="913"/>
      <c r="N8" s="914" t="s">
        <v>6</v>
      </c>
      <c r="O8" s="912"/>
      <c r="P8" s="915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70"/>
      <c r="AJ8" s="470"/>
      <c r="AK8" s="470"/>
      <c r="AL8" s="471"/>
      <c r="AM8" s="471"/>
      <c r="AN8" s="471"/>
      <c r="AO8" s="471"/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  <c r="BA8" s="470"/>
      <c r="BB8" s="470"/>
      <c r="BC8" s="470"/>
      <c r="BD8" s="470"/>
      <c r="BE8" s="470"/>
      <c r="BF8" s="481"/>
      <c r="BG8" s="471"/>
      <c r="BH8" s="471"/>
      <c r="BI8" s="471"/>
      <c r="BJ8" s="471"/>
      <c r="BK8" s="471"/>
      <c r="BL8" s="471"/>
      <c r="BM8" s="471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498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  <c r="AC9" s="470"/>
      <c r="AD9" s="470"/>
      <c r="AE9" s="470"/>
      <c r="AF9" s="470"/>
      <c r="AG9" s="470"/>
      <c r="AH9" s="470"/>
      <c r="AI9" s="470"/>
      <c r="AJ9" s="470"/>
      <c r="AK9" s="470"/>
      <c r="AL9" s="471"/>
      <c r="AM9" s="471"/>
      <c r="AN9" s="471"/>
      <c r="AO9" s="471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  <c r="BB9" s="470"/>
      <c r="BC9" s="470"/>
      <c r="BD9" s="470"/>
      <c r="BE9" s="470"/>
      <c r="BF9" s="481"/>
      <c r="BG9" s="471"/>
      <c r="BH9" s="471"/>
      <c r="BI9" s="471"/>
      <c r="BJ9" s="471"/>
      <c r="BK9" s="471"/>
      <c r="BL9" s="471"/>
      <c r="BM9" s="471"/>
    </row>
    <row r="10" spans="1:65" x14ac:dyDescent="0.25">
      <c r="A10" s="910"/>
      <c r="B10" s="489" t="s">
        <v>10</v>
      </c>
      <c r="C10" s="490" t="s">
        <v>11</v>
      </c>
      <c r="D10" s="478" t="s">
        <v>12</v>
      </c>
      <c r="E10" s="492" t="s">
        <v>13</v>
      </c>
      <c r="F10" s="919"/>
      <c r="G10" s="478" t="s">
        <v>12</v>
      </c>
      <c r="H10" s="485" t="s">
        <v>13</v>
      </c>
      <c r="I10" s="499"/>
      <c r="J10" s="489" t="s">
        <v>10</v>
      </c>
      <c r="K10" s="490" t="s">
        <v>11</v>
      </c>
      <c r="L10" s="478" t="s">
        <v>12</v>
      </c>
      <c r="M10" s="492" t="s">
        <v>13</v>
      </c>
      <c r="N10" s="919"/>
      <c r="O10" s="478" t="s">
        <v>12</v>
      </c>
      <c r="P10" s="485" t="s">
        <v>13</v>
      </c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0"/>
      <c r="AJ10" s="470"/>
      <c r="AK10" s="470"/>
      <c r="AL10" s="471"/>
      <c r="AM10" s="471"/>
      <c r="AN10" s="471"/>
      <c r="AO10" s="471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  <c r="BB10" s="470"/>
      <c r="BC10" s="470"/>
      <c r="BD10" s="470"/>
      <c r="BE10" s="470"/>
      <c r="BF10" s="471"/>
      <c r="BG10" s="471"/>
      <c r="BH10" s="481"/>
      <c r="BI10" s="471"/>
      <c r="BJ10" s="471"/>
      <c r="BK10" s="471"/>
      <c r="BL10" s="471"/>
      <c r="BM10" s="471"/>
    </row>
    <row r="11" spans="1:65" x14ac:dyDescent="0.25">
      <c r="A11" s="487" t="s">
        <v>14</v>
      </c>
      <c r="B11" s="530"/>
      <c r="C11" s="539"/>
      <c r="D11" s="525"/>
      <c r="E11" s="546"/>
      <c r="F11" s="547">
        <v>0</v>
      </c>
      <c r="G11" s="525"/>
      <c r="H11" s="529"/>
      <c r="I11" s="500"/>
      <c r="J11" s="552"/>
      <c r="K11" s="553"/>
      <c r="L11" s="525"/>
      <c r="M11" s="554"/>
      <c r="N11" s="547">
        <v>0</v>
      </c>
      <c r="O11" s="525"/>
      <c r="P11" s="533"/>
      <c r="Q11" s="596" t="s">
        <v>75</v>
      </c>
      <c r="R11" s="470"/>
      <c r="S11" s="470"/>
      <c r="T11" s="470"/>
      <c r="U11" s="470"/>
      <c r="V11" s="501"/>
      <c r="W11" s="501"/>
      <c r="X11" s="501"/>
      <c r="Y11" s="501"/>
      <c r="Z11" s="501"/>
      <c r="AA11" s="501"/>
      <c r="AB11" s="501"/>
      <c r="AC11" s="501"/>
      <c r="AD11" s="501"/>
      <c r="AE11" s="501"/>
      <c r="AF11" s="501"/>
      <c r="AG11" s="470"/>
      <c r="AH11" s="470"/>
      <c r="AI11" s="471"/>
      <c r="AJ11" s="471"/>
      <c r="AK11" s="471"/>
      <c r="AL11" s="601"/>
      <c r="AM11" s="601"/>
      <c r="AN11" s="471"/>
      <c r="AO11" s="471"/>
      <c r="AP11" s="470"/>
      <c r="AQ11" s="471"/>
      <c r="AR11" s="471"/>
      <c r="AS11" s="471"/>
      <c r="AT11" s="471"/>
      <c r="AU11" s="470"/>
      <c r="AV11" s="470"/>
      <c r="AW11" s="470"/>
      <c r="AX11" s="470"/>
      <c r="AY11" s="470"/>
      <c r="AZ11" s="470"/>
      <c r="BA11" s="597" t="s">
        <v>76</v>
      </c>
      <c r="BB11" s="597" t="s">
        <v>76</v>
      </c>
      <c r="BC11" s="471"/>
      <c r="BD11" s="471"/>
      <c r="BE11" s="470"/>
      <c r="BF11" s="471"/>
      <c r="BG11" s="471"/>
      <c r="BH11" s="481"/>
      <c r="BI11" s="471"/>
      <c r="BJ11" s="471"/>
      <c r="BK11" s="471"/>
      <c r="BL11" s="598">
        <v>0</v>
      </c>
      <c r="BM11" s="598">
        <v>0</v>
      </c>
    </row>
    <row r="12" spans="1:65" x14ac:dyDescent="0.25">
      <c r="A12" s="487" t="s">
        <v>15</v>
      </c>
      <c r="B12" s="530"/>
      <c r="C12" s="539"/>
      <c r="D12" s="515"/>
      <c r="E12" s="546"/>
      <c r="F12" s="547">
        <v>0</v>
      </c>
      <c r="G12" s="515"/>
      <c r="H12" s="532"/>
      <c r="I12" s="500"/>
      <c r="J12" s="552"/>
      <c r="K12" s="553"/>
      <c r="L12" s="515"/>
      <c r="M12" s="554"/>
      <c r="N12" s="547">
        <v>0</v>
      </c>
      <c r="O12" s="515"/>
      <c r="P12" s="555"/>
      <c r="Q12" s="596" t="s">
        <v>75</v>
      </c>
      <c r="R12" s="470"/>
      <c r="S12" s="470"/>
      <c r="T12" s="470"/>
      <c r="U12" s="470"/>
      <c r="V12" s="501"/>
      <c r="W12" s="501"/>
      <c r="X12" s="501"/>
      <c r="Y12" s="501"/>
      <c r="Z12" s="501"/>
      <c r="AA12" s="501"/>
      <c r="AB12" s="501"/>
      <c r="AC12" s="501"/>
      <c r="AD12" s="501"/>
      <c r="AE12" s="501"/>
      <c r="AF12" s="501"/>
      <c r="AG12" s="470"/>
      <c r="AH12" s="470"/>
      <c r="AI12" s="471"/>
      <c r="AJ12" s="471"/>
      <c r="AK12" s="471"/>
      <c r="AL12" s="471"/>
      <c r="AM12" s="471"/>
      <c r="AN12" s="471"/>
      <c r="AO12" s="471"/>
      <c r="AP12" s="470"/>
      <c r="AQ12" s="471"/>
      <c r="AR12" s="471"/>
      <c r="AS12" s="471"/>
      <c r="AT12" s="471"/>
      <c r="AU12" s="470"/>
      <c r="AV12" s="470"/>
      <c r="AW12" s="470"/>
      <c r="AX12" s="470"/>
      <c r="AY12" s="470"/>
      <c r="AZ12" s="470"/>
      <c r="BA12" s="597" t="s">
        <v>76</v>
      </c>
      <c r="BB12" s="597" t="s">
        <v>76</v>
      </c>
      <c r="BC12" s="471"/>
      <c r="BD12" s="471"/>
      <c r="BE12" s="470"/>
      <c r="BF12" s="471"/>
      <c r="BG12" s="471"/>
      <c r="BH12" s="481"/>
      <c r="BI12" s="471"/>
      <c r="BJ12" s="471"/>
      <c r="BK12" s="471"/>
      <c r="BL12" s="598">
        <v>0</v>
      </c>
      <c r="BM12" s="598">
        <v>0</v>
      </c>
    </row>
    <row r="13" spans="1:65" x14ac:dyDescent="0.25">
      <c r="A13" s="487" t="s">
        <v>16</v>
      </c>
      <c r="B13" s="530"/>
      <c r="C13" s="539"/>
      <c r="D13" s="515"/>
      <c r="E13" s="546"/>
      <c r="F13" s="547">
        <v>0</v>
      </c>
      <c r="G13" s="515"/>
      <c r="H13" s="532"/>
      <c r="I13" s="500"/>
      <c r="J13" s="552"/>
      <c r="K13" s="553"/>
      <c r="L13" s="515"/>
      <c r="M13" s="554"/>
      <c r="N13" s="547">
        <v>0</v>
      </c>
      <c r="O13" s="515"/>
      <c r="P13" s="555"/>
      <c r="Q13" s="596" t="s">
        <v>75</v>
      </c>
      <c r="R13" s="470"/>
      <c r="S13" s="470"/>
      <c r="T13" s="470"/>
      <c r="U13" s="470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501"/>
      <c r="AG13" s="470"/>
      <c r="AH13" s="470"/>
      <c r="AI13" s="471"/>
      <c r="AJ13" s="471"/>
      <c r="AK13" s="471"/>
      <c r="AL13" s="471"/>
      <c r="AM13" s="471"/>
      <c r="AN13" s="471"/>
      <c r="AO13" s="471"/>
      <c r="AP13" s="470"/>
      <c r="AQ13" s="471"/>
      <c r="AR13" s="471"/>
      <c r="AS13" s="471"/>
      <c r="AT13" s="471"/>
      <c r="AU13" s="470"/>
      <c r="AV13" s="470"/>
      <c r="AW13" s="470"/>
      <c r="AX13" s="470"/>
      <c r="AY13" s="470"/>
      <c r="AZ13" s="470"/>
      <c r="BA13" s="597" t="s">
        <v>76</v>
      </c>
      <c r="BB13" s="597" t="s">
        <v>76</v>
      </c>
      <c r="BC13" s="471"/>
      <c r="BD13" s="471"/>
      <c r="BE13" s="470"/>
      <c r="BF13" s="471"/>
      <c r="BG13" s="471"/>
      <c r="BH13" s="481"/>
      <c r="BI13" s="471"/>
      <c r="BJ13" s="471"/>
      <c r="BK13" s="471"/>
      <c r="BL13" s="598">
        <v>0</v>
      </c>
      <c r="BM13" s="598">
        <v>0</v>
      </c>
    </row>
    <row r="14" spans="1:65" x14ac:dyDescent="0.25">
      <c r="A14" s="487" t="s">
        <v>17</v>
      </c>
      <c r="B14" s="530"/>
      <c r="C14" s="539"/>
      <c r="D14" s="515"/>
      <c r="E14" s="546"/>
      <c r="F14" s="547">
        <v>0</v>
      </c>
      <c r="G14" s="515"/>
      <c r="H14" s="532"/>
      <c r="I14" s="500"/>
      <c r="J14" s="552"/>
      <c r="K14" s="553"/>
      <c r="L14" s="515"/>
      <c r="M14" s="554"/>
      <c r="N14" s="547">
        <v>0</v>
      </c>
      <c r="O14" s="515"/>
      <c r="P14" s="555"/>
      <c r="Q14" s="596" t="s">
        <v>75</v>
      </c>
      <c r="R14" s="470"/>
      <c r="S14" s="470"/>
      <c r="T14" s="470"/>
      <c r="U14" s="470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470"/>
      <c r="AH14" s="470"/>
      <c r="AI14" s="471"/>
      <c r="AJ14" s="471"/>
      <c r="AK14" s="471"/>
      <c r="AL14" s="471"/>
      <c r="AM14" s="471"/>
      <c r="AN14" s="471"/>
      <c r="AO14" s="471"/>
      <c r="AP14" s="470"/>
      <c r="AQ14" s="471"/>
      <c r="AR14" s="471"/>
      <c r="AS14" s="471"/>
      <c r="AT14" s="471"/>
      <c r="AU14" s="470"/>
      <c r="AV14" s="470"/>
      <c r="AW14" s="470"/>
      <c r="AX14" s="470"/>
      <c r="AY14" s="470"/>
      <c r="AZ14" s="470"/>
      <c r="BA14" s="597" t="s">
        <v>76</v>
      </c>
      <c r="BB14" s="597" t="s">
        <v>76</v>
      </c>
      <c r="BC14" s="471"/>
      <c r="BD14" s="471"/>
      <c r="BE14" s="470"/>
      <c r="BF14" s="471"/>
      <c r="BG14" s="471"/>
      <c r="BH14" s="481"/>
      <c r="BI14" s="471"/>
      <c r="BJ14" s="471"/>
      <c r="BK14" s="471"/>
      <c r="BL14" s="598">
        <v>0</v>
      </c>
      <c r="BM14" s="598">
        <v>0</v>
      </c>
    </row>
    <row r="15" spans="1:65" ht="64.5" x14ac:dyDescent="0.25">
      <c r="A15" s="491" t="s">
        <v>18</v>
      </c>
      <c r="B15" s="530"/>
      <c r="C15" s="539"/>
      <c r="D15" s="515"/>
      <c r="E15" s="546"/>
      <c r="F15" s="548">
        <v>0</v>
      </c>
      <c r="G15" s="515"/>
      <c r="H15" s="508"/>
      <c r="I15" s="500"/>
      <c r="J15" s="552"/>
      <c r="K15" s="553"/>
      <c r="L15" s="515"/>
      <c r="M15" s="554"/>
      <c r="N15" s="548">
        <v>0</v>
      </c>
      <c r="O15" s="515"/>
      <c r="P15" s="535"/>
      <c r="Q15" s="596" t="s">
        <v>75</v>
      </c>
      <c r="R15" s="470"/>
      <c r="S15" s="470"/>
      <c r="T15" s="470"/>
      <c r="U15" s="470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501"/>
      <c r="AG15" s="470"/>
      <c r="AH15" s="470"/>
      <c r="AI15" s="471"/>
      <c r="AJ15" s="471"/>
      <c r="AK15" s="471"/>
      <c r="AL15" s="471"/>
      <c r="AM15" s="471"/>
      <c r="AN15" s="471"/>
      <c r="AO15" s="471"/>
      <c r="AP15" s="470"/>
      <c r="AQ15" s="471"/>
      <c r="AR15" s="471"/>
      <c r="AS15" s="471"/>
      <c r="AT15" s="471"/>
      <c r="AU15" s="470"/>
      <c r="AV15" s="470"/>
      <c r="AW15" s="470"/>
      <c r="AX15" s="470"/>
      <c r="AY15" s="470"/>
      <c r="AZ15" s="470"/>
      <c r="BA15" s="597" t="s">
        <v>76</v>
      </c>
      <c r="BB15" s="597" t="s">
        <v>76</v>
      </c>
      <c r="BC15" s="471"/>
      <c r="BD15" s="471"/>
      <c r="BE15" s="470"/>
      <c r="BF15" s="471"/>
      <c r="BG15" s="471"/>
      <c r="BH15" s="481"/>
      <c r="BI15" s="471"/>
      <c r="BJ15" s="471"/>
      <c r="BK15" s="471"/>
      <c r="BL15" s="598">
        <v>0</v>
      </c>
      <c r="BM15" s="598">
        <v>0</v>
      </c>
    </row>
    <row r="16" spans="1:65" x14ac:dyDescent="0.25">
      <c r="A16" s="488" t="s">
        <v>19</v>
      </c>
      <c r="B16" s="510"/>
      <c r="C16" s="521"/>
      <c r="D16" s="515"/>
      <c r="E16" s="549"/>
      <c r="F16" s="548">
        <v>0</v>
      </c>
      <c r="G16" s="515"/>
      <c r="H16" s="524"/>
      <c r="I16" s="500"/>
      <c r="J16" s="556"/>
      <c r="K16" s="557"/>
      <c r="L16" s="515"/>
      <c r="M16" s="534"/>
      <c r="N16" s="548">
        <v>0</v>
      </c>
      <c r="O16" s="515"/>
      <c r="P16" s="558"/>
      <c r="Q16" s="596" t="s">
        <v>75</v>
      </c>
      <c r="R16" s="470"/>
      <c r="S16" s="470"/>
      <c r="T16" s="470"/>
      <c r="U16" s="470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470"/>
      <c r="AH16" s="470"/>
      <c r="AI16" s="471"/>
      <c r="AJ16" s="471"/>
      <c r="AK16" s="471"/>
      <c r="AL16" s="471"/>
      <c r="AM16" s="471"/>
      <c r="AN16" s="471"/>
      <c r="AO16" s="471"/>
      <c r="AP16" s="470"/>
      <c r="AQ16" s="471"/>
      <c r="AR16" s="471"/>
      <c r="AS16" s="471"/>
      <c r="AT16" s="471"/>
      <c r="AU16" s="470"/>
      <c r="AV16" s="470"/>
      <c r="AW16" s="470"/>
      <c r="AX16" s="470"/>
      <c r="AY16" s="470"/>
      <c r="AZ16" s="470"/>
      <c r="BA16" s="597" t="s">
        <v>76</v>
      </c>
      <c r="BB16" s="597" t="s">
        <v>76</v>
      </c>
      <c r="BC16" s="471"/>
      <c r="BD16" s="471"/>
      <c r="BE16" s="470"/>
      <c r="BF16" s="471"/>
      <c r="BG16" s="471"/>
      <c r="BH16" s="481"/>
      <c r="BI16" s="471"/>
      <c r="BJ16" s="471"/>
      <c r="BK16" s="471"/>
      <c r="BL16" s="598">
        <v>0</v>
      </c>
      <c r="BM16" s="598">
        <v>0</v>
      </c>
    </row>
    <row r="17" spans="1:68" x14ac:dyDescent="0.25">
      <c r="A17" s="488" t="s">
        <v>20</v>
      </c>
      <c r="B17" s="510"/>
      <c r="C17" s="521"/>
      <c r="D17" s="515"/>
      <c r="E17" s="549"/>
      <c r="F17" s="548">
        <v>0</v>
      </c>
      <c r="G17" s="515"/>
      <c r="H17" s="508"/>
      <c r="I17" s="500"/>
      <c r="J17" s="556"/>
      <c r="K17" s="557"/>
      <c r="L17" s="515"/>
      <c r="M17" s="534"/>
      <c r="N17" s="548">
        <v>0</v>
      </c>
      <c r="O17" s="515"/>
      <c r="P17" s="535"/>
      <c r="Q17" s="596" t="s">
        <v>75</v>
      </c>
      <c r="R17" s="470"/>
      <c r="S17" s="470"/>
      <c r="T17" s="470"/>
      <c r="U17" s="470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470"/>
      <c r="AH17" s="470"/>
      <c r="AI17" s="471"/>
      <c r="AJ17" s="471"/>
      <c r="AK17" s="471"/>
      <c r="AL17" s="471"/>
      <c r="AM17" s="471"/>
      <c r="AN17" s="471"/>
      <c r="AO17" s="471"/>
      <c r="AP17" s="470"/>
      <c r="AQ17" s="471"/>
      <c r="AR17" s="471"/>
      <c r="AS17" s="471"/>
      <c r="AT17" s="471"/>
      <c r="AU17" s="470"/>
      <c r="AV17" s="470"/>
      <c r="AW17" s="470"/>
      <c r="AX17" s="470"/>
      <c r="AY17" s="470"/>
      <c r="AZ17" s="470"/>
      <c r="BA17" s="597" t="s">
        <v>76</v>
      </c>
      <c r="BB17" s="597" t="s">
        <v>76</v>
      </c>
      <c r="BC17" s="471"/>
      <c r="BD17" s="471"/>
      <c r="BE17" s="470"/>
      <c r="BF17" s="471"/>
      <c r="BG17" s="471"/>
      <c r="BH17" s="481"/>
      <c r="BI17" s="471"/>
      <c r="BJ17" s="471"/>
      <c r="BK17" s="471"/>
      <c r="BL17" s="598">
        <v>0</v>
      </c>
      <c r="BM17" s="598">
        <v>0</v>
      </c>
      <c r="BN17" s="471"/>
      <c r="BO17" s="471"/>
      <c r="BP17" s="471"/>
    </row>
    <row r="18" spans="1:68" x14ac:dyDescent="0.25">
      <c r="A18" s="488" t="s">
        <v>21</v>
      </c>
      <c r="B18" s="510"/>
      <c r="C18" s="521"/>
      <c r="D18" s="515"/>
      <c r="E18" s="549"/>
      <c r="F18" s="548">
        <v>0</v>
      </c>
      <c r="G18" s="515"/>
      <c r="H18" s="508"/>
      <c r="I18" s="500"/>
      <c r="J18" s="556"/>
      <c r="K18" s="557"/>
      <c r="L18" s="515"/>
      <c r="M18" s="534"/>
      <c r="N18" s="548">
        <v>0</v>
      </c>
      <c r="O18" s="515"/>
      <c r="P18" s="535"/>
      <c r="Q18" s="596" t="s">
        <v>75</v>
      </c>
      <c r="R18" s="470"/>
      <c r="S18" s="470"/>
      <c r="T18" s="470"/>
      <c r="U18" s="470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470"/>
      <c r="AH18" s="470"/>
      <c r="AI18" s="471"/>
      <c r="AJ18" s="471"/>
      <c r="AK18" s="471"/>
      <c r="AL18" s="471"/>
      <c r="AM18" s="471"/>
      <c r="AN18" s="471"/>
      <c r="AO18" s="471"/>
      <c r="AP18" s="470"/>
      <c r="AQ18" s="471"/>
      <c r="AR18" s="471"/>
      <c r="AS18" s="471"/>
      <c r="AT18" s="471"/>
      <c r="AU18" s="470"/>
      <c r="AV18" s="470"/>
      <c r="AW18" s="470"/>
      <c r="AX18" s="470"/>
      <c r="AY18" s="470"/>
      <c r="AZ18" s="470"/>
      <c r="BA18" s="597" t="s">
        <v>76</v>
      </c>
      <c r="BB18" s="597" t="s">
        <v>76</v>
      </c>
      <c r="BC18" s="471"/>
      <c r="BD18" s="471"/>
      <c r="BE18" s="470"/>
      <c r="BF18" s="471"/>
      <c r="BG18" s="471"/>
      <c r="BH18" s="481"/>
      <c r="BI18" s="471"/>
      <c r="BJ18" s="471"/>
      <c r="BK18" s="471"/>
      <c r="BL18" s="598">
        <v>0</v>
      </c>
      <c r="BM18" s="598">
        <v>0</v>
      </c>
      <c r="BN18" s="471"/>
      <c r="BO18" s="471"/>
      <c r="BP18" s="471"/>
    </row>
    <row r="19" spans="1:68" ht="75" x14ac:dyDescent="0.25">
      <c r="A19" s="491" t="s">
        <v>22</v>
      </c>
      <c r="B19" s="510"/>
      <c r="C19" s="521"/>
      <c r="D19" s="510"/>
      <c r="E19" s="549"/>
      <c r="F19" s="548">
        <v>0</v>
      </c>
      <c r="G19" s="510"/>
      <c r="H19" s="508"/>
      <c r="I19" s="500"/>
      <c r="J19" s="556"/>
      <c r="K19" s="557"/>
      <c r="L19" s="556"/>
      <c r="M19" s="534"/>
      <c r="N19" s="548">
        <v>0</v>
      </c>
      <c r="O19" s="556"/>
      <c r="P19" s="535"/>
      <c r="Q19" s="596" t="s">
        <v>75</v>
      </c>
      <c r="R19" s="470"/>
      <c r="S19" s="470"/>
      <c r="T19" s="470"/>
      <c r="U19" s="470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470"/>
      <c r="AH19" s="470"/>
      <c r="AI19" s="471"/>
      <c r="AJ19" s="471"/>
      <c r="AK19" s="471"/>
      <c r="AL19" s="471"/>
      <c r="AM19" s="601"/>
      <c r="AN19" s="471"/>
      <c r="AO19" s="471"/>
      <c r="AP19" s="470"/>
      <c r="AQ19" s="471"/>
      <c r="AR19" s="471"/>
      <c r="AS19" s="471"/>
      <c r="AT19" s="471"/>
      <c r="AU19" s="470"/>
      <c r="AV19" s="470"/>
      <c r="AW19" s="470"/>
      <c r="AX19" s="470"/>
      <c r="AY19" s="470"/>
      <c r="AZ19" s="470"/>
      <c r="BA19" s="597" t="s">
        <v>76</v>
      </c>
      <c r="BB19" s="597" t="s">
        <v>76</v>
      </c>
      <c r="BC19" s="471"/>
      <c r="BD19" s="471"/>
      <c r="BE19" s="470"/>
      <c r="BF19" s="471"/>
      <c r="BG19" s="471"/>
      <c r="BH19" s="481"/>
      <c r="BI19" s="471"/>
      <c r="BJ19" s="471"/>
      <c r="BK19" s="471"/>
      <c r="BL19" s="598">
        <v>0</v>
      </c>
      <c r="BM19" s="598">
        <v>0</v>
      </c>
      <c r="BN19" s="471"/>
      <c r="BO19" s="471"/>
      <c r="BP19" s="471"/>
    </row>
    <row r="20" spans="1:68" ht="64.5" x14ac:dyDescent="0.25">
      <c r="A20" s="491" t="s">
        <v>23</v>
      </c>
      <c r="B20" s="510"/>
      <c r="C20" s="521"/>
      <c r="D20" s="510"/>
      <c r="E20" s="549"/>
      <c r="F20" s="548">
        <v>0</v>
      </c>
      <c r="G20" s="510"/>
      <c r="H20" s="508"/>
      <c r="I20" s="500"/>
      <c r="J20" s="556"/>
      <c r="K20" s="557"/>
      <c r="L20" s="556"/>
      <c r="M20" s="534"/>
      <c r="N20" s="548">
        <v>0</v>
      </c>
      <c r="O20" s="556"/>
      <c r="P20" s="535"/>
      <c r="Q20" s="596" t="s">
        <v>75</v>
      </c>
      <c r="R20" s="470"/>
      <c r="S20" s="470"/>
      <c r="T20" s="470"/>
      <c r="U20" s="470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470"/>
      <c r="AH20" s="470"/>
      <c r="AI20" s="471"/>
      <c r="AJ20" s="471"/>
      <c r="AK20" s="471"/>
      <c r="AL20" s="471"/>
      <c r="AM20" s="601"/>
      <c r="AN20" s="471"/>
      <c r="AO20" s="471"/>
      <c r="AP20" s="470"/>
      <c r="AQ20" s="471"/>
      <c r="AR20" s="471"/>
      <c r="AS20" s="471"/>
      <c r="AT20" s="471"/>
      <c r="AU20" s="470"/>
      <c r="AV20" s="470"/>
      <c r="AW20" s="470"/>
      <c r="AX20" s="470"/>
      <c r="AY20" s="470"/>
      <c r="AZ20" s="470"/>
      <c r="BA20" s="597" t="s">
        <v>76</v>
      </c>
      <c r="BB20" s="597" t="s">
        <v>76</v>
      </c>
      <c r="BC20" s="471"/>
      <c r="BD20" s="471"/>
      <c r="BE20" s="470"/>
      <c r="BF20" s="471"/>
      <c r="BG20" s="471"/>
      <c r="BH20" s="481"/>
      <c r="BI20" s="471"/>
      <c r="BJ20" s="471"/>
      <c r="BK20" s="471"/>
      <c r="BL20" s="598">
        <v>0</v>
      </c>
      <c r="BM20" s="598">
        <v>0</v>
      </c>
      <c r="BN20" s="471"/>
      <c r="BO20" s="471"/>
      <c r="BP20" s="471"/>
    </row>
    <row r="21" spans="1:68" x14ac:dyDescent="0.25">
      <c r="A21" s="488" t="s">
        <v>24</v>
      </c>
      <c r="B21" s="510"/>
      <c r="C21" s="521"/>
      <c r="D21" s="510"/>
      <c r="E21" s="549"/>
      <c r="F21" s="548">
        <v>0</v>
      </c>
      <c r="G21" s="510"/>
      <c r="H21" s="508"/>
      <c r="I21" s="500"/>
      <c r="J21" s="556"/>
      <c r="K21" s="557"/>
      <c r="L21" s="556"/>
      <c r="M21" s="534"/>
      <c r="N21" s="548">
        <v>0</v>
      </c>
      <c r="O21" s="556"/>
      <c r="P21" s="535"/>
      <c r="Q21" s="596" t="s">
        <v>75</v>
      </c>
      <c r="R21" s="470"/>
      <c r="S21" s="470"/>
      <c r="T21" s="470"/>
      <c r="U21" s="470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470"/>
      <c r="AH21" s="470"/>
      <c r="AI21" s="471"/>
      <c r="AJ21" s="471"/>
      <c r="AK21" s="471"/>
      <c r="AL21" s="471"/>
      <c r="AM21" s="601"/>
      <c r="AN21" s="471"/>
      <c r="AO21" s="471"/>
      <c r="AP21" s="470"/>
      <c r="AQ21" s="471"/>
      <c r="AR21" s="471"/>
      <c r="AS21" s="471"/>
      <c r="AT21" s="471"/>
      <c r="AU21" s="470"/>
      <c r="AV21" s="470"/>
      <c r="AW21" s="470"/>
      <c r="AX21" s="470"/>
      <c r="AY21" s="470"/>
      <c r="AZ21" s="470"/>
      <c r="BA21" s="597" t="s">
        <v>76</v>
      </c>
      <c r="BB21" s="597" t="s">
        <v>76</v>
      </c>
      <c r="BC21" s="471"/>
      <c r="BD21" s="471"/>
      <c r="BE21" s="470"/>
      <c r="BF21" s="471"/>
      <c r="BG21" s="471"/>
      <c r="BH21" s="481"/>
      <c r="BI21" s="471"/>
      <c r="BJ21" s="471"/>
      <c r="BK21" s="471"/>
      <c r="BL21" s="598">
        <v>0</v>
      </c>
      <c r="BM21" s="598">
        <v>0</v>
      </c>
      <c r="BN21" s="471"/>
      <c r="BO21" s="471"/>
      <c r="BP21" s="471"/>
    </row>
    <row r="22" spans="1:68" x14ac:dyDescent="0.25">
      <c r="A22" s="488" t="s">
        <v>25</v>
      </c>
      <c r="B22" s="510"/>
      <c r="C22" s="521"/>
      <c r="D22" s="510"/>
      <c r="E22" s="549"/>
      <c r="F22" s="548">
        <v>0</v>
      </c>
      <c r="G22" s="510"/>
      <c r="H22" s="508"/>
      <c r="I22" s="500"/>
      <c r="J22" s="556"/>
      <c r="K22" s="557"/>
      <c r="L22" s="556"/>
      <c r="M22" s="534"/>
      <c r="N22" s="548">
        <v>0</v>
      </c>
      <c r="O22" s="556"/>
      <c r="P22" s="535"/>
      <c r="Q22" s="596" t="s">
        <v>75</v>
      </c>
      <c r="R22" s="470"/>
      <c r="S22" s="470"/>
      <c r="T22" s="470"/>
      <c r="U22" s="470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470"/>
      <c r="AH22" s="470"/>
      <c r="AI22" s="471"/>
      <c r="AJ22" s="471"/>
      <c r="AK22" s="471"/>
      <c r="AL22" s="471"/>
      <c r="AM22" s="601"/>
      <c r="AN22" s="471"/>
      <c r="AO22" s="471"/>
      <c r="AP22" s="470"/>
      <c r="AQ22" s="471"/>
      <c r="AR22" s="471"/>
      <c r="AS22" s="471"/>
      <c r="AT22" s="471"/>
      <c r="AU22" s="470"/>
      <c r="AV22" s="470"/>
      <c r="AW22" s="470"/>
      <c r="AX22" s="470"/>
      <c r="AY22" s="470"/>
      <c r="AZ22" s="470"/>
      <c r="BA22" s="597" t="s">
        <v>76</v>
      </c>
      <c r="BB22" s="597" t="s">
        <v>76</v>
      </c>
      <c r="BC22" s="471"/>
      <c r="BD22" s="471"/>
      <c r="BE22" s="470"/>
      <c r="BF22" s="471"/>
      <c r="BG22" s="471"/>
      <c r="BH22" s="481"/>
      <c r="BI22" s="471"/>
      <c r="BJ22" s="471"/>
      <c r="BK22" s="471"/>
      <c r="BL22" s="598">
        <v>0</v>
      </c>
      <c r="BM22" s="598">
        <v>0</v>
      </c>
      <c r="BN22" s="471"/>
      <c r="BO22" s="471"/>
      <c r="BP22" s="471"/>
    </row>
    <row r="23" spans="1:68" x14ac:dyDescent="0.25">
      <c r="A23" s="488" t="s">
        <v>26</v>
      </c>
      <c r="B23" s="510"/>
      <c r="C23" s="521"/>
      <c r="D23" s="510"/>
      <c r="E23" s="549"/>
      <c r="F23" s="548">
        <v>0</v>
      </c>
      <c r="G23" s="510"/>
      <c r="H23" s="508"/>
      <c r="I23" s="500"/>
      <c r="J23" s="556"/>
      <c r="K23" s="557"/>
      <c r="L23" s="556"/>
      <c r="M23" s="534"/>
      <c r="N23" s="548">
        <v>0</v>
      </c>
      <c r="O23" s="556"/>
      <c r="P23" s="535"/>
      <c r="Q23" s="596" t="s">
        <v>75</v>
      </c>
      <c r="R23" s="470"/>
      <c r="S23" s="470"/>
      <c r="T23" s="470"/>
      <c r="U23" s="470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470"/>
      <c r="AH23" s="470"/>
      <c r="AI23" s="471"/>
      <c r="AJ23" s="471"/>
      <c r="AK23" s="471"/>
      <c r="AL23" s="471"/>
      <c r="AM23" s="601"/>
      <c r="AN23" s="471"/>
      <c r="AO23" s="471"/>
      <c r="AP23" s="470"/>
      <c r="AQ23" s="471"/>
      <c r="AR23" s="471"/>
      <c r="AS23" s="471"/>
      <c r="AT23" s="471"/>
      <c r="AU23" s="470"/>
      <c r="AV23" s="470"/>
      <c r="AW23" s="470"/>
      <c r="AX23" s="470"/>
      <c r="AY23" s="470"/>
      <c r="AZ23" s="470"/>
      <c r="BA23" s="597" t="s">
        <v>76</v>
      </c>
      <c r="BB23" s="597" t="s">
        <v>76</v>
      </c>
      <c r="BC23" s="471"/>
      <c r="BD23" s="471"/>
      <c r="BE23" s="470"/>
      <c r="BF23" s="471"/>
      <c r="BG23" s="471"/>
      <c r="BH23" s="481"/>
      <c r="BI23" s="471"/>
      <c r="BJ23" s="471"/>
      <c r="BK23" s="471"/>
      <c r="BL23" s="598">
        <v>0</v>
      </c>
      <c r="BM23" s="598">
        <v>0</v>
      </c>
      <c r="BN23" s="471"/>
      <c r="BO23" s="471"/>
      <c r="BP23" s="471"/>
    </row>
    <row r="24" spans="1:68" x14ac:dyDescent="0.25">
      <c r="A24" s="488" t="s">
        <v>27</v>
      </c>
      <c r="B24" s="510"/>
      <c r="C24" s="521"/>
      <c r="D24" s="510"/>
      <c r="E24" s="549"/>
      <c r="F24" s="548">
        <v>0</v>
      </c>
      <c r="G24" s="510"/>
      <c r="H24" s="508"/>
      <c r="I24" s="500"/>
      <c r="J24" s="556"/>
      <c r="K24" s="557"/>
      <c r="L24" s="556"/>
      <c r="M24" s="534"/>
      <c r="N24" s="548">
        <v>0</v>
      </c>
      <c r="O24" s="556"/>
      <c r="P24" s="535"/>
      <c r="Q24" s="596" t="s">
        <v>75</v>
      </c>
      <c r="R24" s="470"/>
      <c r="S24" s="470"/>
      <c r="T24" s="470"/>
      <c r="U24" s="470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470"/>
      <c r="AH24" s="470"/>
      <c r="AI24" s="471"/>
      <c r="AJ24" s="471"/>
      <c r="AK24" s="471"/>
      <c r="AL24" s="471"/>
      <c r="AM24" s="601"/>
      <c r="AN24" s="471"/>
      <c r="AO24" s="471"/>
      <c r="AP24" s="470"/>
      <c r="AQ24" s="471"/>
      <c r="AR24" s="471"/>
      <c r="AS24" s="471"/>
      <c r="AT24" s="471"/>
      <c r="AU24" s="470"/>
      <c r="AV24" s="470"/>
      <c r="AW24" s="470"/>
      <c r="AX24" s="470"/>
      <c r="AY24" s="470"/>
      <c r="AZ24" s="470"/>
      <c r="BA24" s="597" t="s">
        <v>76</v>
      </c>
      <c r="BB24" s="597" t="s">
        <v>76</v>
      </c>
      <c r="BC24" s="471"/>
      <c r="BD24" s="471"/>
      <c r="BE24" s="470"/>
      <c r="BF24" s="471"/>
      <c r="BG24" s="471"/>
      <c r="BH24" s="481"/>
      <c r="BI24" s="471"/>
      <c r="BJ24" s="471"/>
      <c r="BK24" s="471"/>
      <c r="BL24" s="598">
        <v>0</v>
      </c>
      <c r="BM24" s="598">
        <v>0</v>
      </c>
      <c r="BN24" s="471"/>
      <c r="BO24" s="471"/>
      <c r="BP24" s="471"/>
    </row>
    <row r="25" spans="1:68" x14ac:dyDescent="0.25">
      <c r="A25" s="488" t="s">
        <v>28</v>
      </c>
      <c r="B25" s="510"/>
      <c r="C25" s="521"/>
      <c r="D25" s="510"/>
      <c r="E25" s="549"/>
      <c r="F25" s="548">
        <v>0</v>
      </c>
      <c r="G25" s="510"/>
      <c r="H25" s="508"/>
      <c r="I25" s="500"/>
      <c r="J25" s="556"/>
      <c r="K25" s="557"/>
      <c r="L25" s="556"/>
      <c r="M25" s="534"/>
      <c r="N25" s="548">
        <v>0</v>
      </c>
      <c r="O25" s="556"/>
      <c r="P25" s="535"/>
      <c r="Q25" s="596" t="s">
        <v>75</v>
      </c>
      <c r="R25" s="470"/>
      <c r="S25" s="470"/>
      <c r="T25" s="470"/>
      <c r="U25" s="470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470"/>
      <c r="AH25" s="470"/>
      <c r="AI25" s="471"/>
      <c r="AJ25" s="471"/>
      <c r="AK25" s="471"/>
      <c r="AL25" s="471"/>
      <c r="AM25" s="601"/>
      <c r="AN25" s="471"/>
      <c r="AO25" s="471"/>
      <c r="AP25" s="470"/>
      <c r="AQ25" s="471"/>
      <c r="AR25" s="471"/>
      <c r="AS25" s="471"/>
      <c r="AT25" s="471"/>
      <c r="AU25" s="470"/>
      <c r="AV25" s="470"/>
      <c r="AW25" s="470"/>
      <c r="AX25" s="470"/>
      <c r="AY25" s="470"/>
      <c r="AZ25" s="470"/>
      <c r="BA25" s="597" t="s">
        <v>76</v>
      </c>
      <c r="BB25" s="597" t="s">
        <v>76</v>
      </c>
      <c r="BC25" s="471"/>
      <c r="BD25" s="471"/>
      <c r="BE25" s="470"/>
      <c r="BF25" s="471"/>
      <c r="BG25" s="471"/>
      <c r="BH25" s="481"/>
      <c r="BI25" s="471"/>
      <c r="BJ25" s="471"/>
      <c r="BK25" s="471"/>
      <c r="BL25" s="598">
        <v>0</v>
      </c>
      <c r="BM25" s="598">
        <v>0</v>
      </c>
      <c r="BN25" s="471"/>
      <c r="BO25" s="471"/>
      <c r="BP25" s="471"/>
    </row>
    <row r="26" spans="1:68" x14ac:dyDescent="0.25">
      <c r="A26" s="497" t="s">
        <v>29</v>
      </c>
      <c r="B26" s="512"/>
      <c r="C26" s="537"/>
      <c r="D26" s="512"/>
      <c r="E26" s="550"/>
      <c r="F26" s="551">
        <v>0</v>
      </c>
      <c r="G26" s="512"/>
      <c r="H26" s="514"/>
      <c r="I26" s="500"/>
      <c r="J26" s="559"/>
      <c r="K26" s="560"/>
      <c r="L26" s="559"/>
      <c r="M26" s="536"/>
      <c r="N26" s="551">
        <v>0</v>
      </c>
      <c r="O26" s="559"/>
      <c r="P26" s="538"/>
      <c r="Q26" s="596" t="s">
        <v>75</v>
      </c>
      <c r="R26" s="470"/>
      <c r="S26" s="470"/>
      <c r="T26" s="470"/>
      <c r="U26" s="470"/>
      <c r="V26" s="501"/>
      <c r="W26" s="501"/>
      <c r="X26" s="501"/>
      <c r="Y26" s="501"/>
      <c r="Z26" s="501"/>
      <c r="AA26" s="501"/>
      <c r="AB26" s="501"/>
      <c r="AC26" s="501"/>
      <c r="AD26" s="501"/>
      <c r="AE26" s="501"/>
      <c r="AF26" s="501"/>
      <c r="AG26" s="470"/>
      <c r="AH26" s="470"/>
      <c r="AI26" s="471"/>
      <c r="AJ26" s="471"/>
      <c r="AK26" s="471"/>
      <c r="AL26" s="471"/>
      <c r="AM26" s="601"/>
      <c r="AN26" s="471"/>
      <c r="AO26" s="471"/>
      <c r="AP26" s="470"/>
      <c r="AQ26" s="471"/>
      <c r="AR26" s="471"/>
      <c r="AS26" s="471"/>
      <c r="AT26" s="471"/>
      <c r="AU26" s="470"/>
      <c r="AV26" s="470"/>
      <c r="AW26" s="470"/>
      <c r="AX26" s="470"/>
      <c r="AY26" s="470"/>
      <c r="AZ26" s="470"/>
      <c r="BA26" s="597" t="s">
        <v>76</v>
      </c>
      <c r="BB26" s="597" t="s">
        <v>76</v>
      </c>
      <c r="BC26" s="471"/>
      <c r="BD26" s="471"/>
      <c r="BE26" s="470"/>
      <c r="BF26" s="471"/>
      <c r="BG26" s="471"/>
      <c r="BH26" s="481"/>
      <c r="BI26" s="471"/>
      <c r="BJ26" s="471"/>
      <c r="BK26" s="471"/>
      <c r="BL26" s="598">
        <v>0</v>
      </c>
      <c r="BM26" s="598">
        <v>0</v>
      </c>
      <c r="BN26" s="471"/>
      <c r="BO26" s="471"/>
      <c r="BP26" s="471"/>
    </row>
    <row r="27" spans="1:68" x14ac:dyDescent="0.25">
      <c r="A27" s="493" t="s">
        <v>30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79"/>
      <c r="L27" s="479"/>
      <c r="M27" s="479"/>
      <c r="N27" s="479"/>
      <c r="O27" s="479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505"/>
      <c r="AK27" s="470"/>
      <c r="AL27" s="471"/>
      <c r="AM27" s="601"/>
      <c r="AN27" s="471"/>
      <c r="AO27" s="471"/>
      <c r="AP27" s="470"/>
      <c r="AQ27" s="470"/>
      <c r="AR27" s="470"/>
      <c r="AS27" s="470"/>
      <c r="AT27" s="470"/>
      <c r="AU27" s="470"/>
      <c r="AV27" s="470"/>
      <c r="AW27" s="470"/>
      <c r="AX27" s="470"/>
      <c r="AY27" s="470"/>
      <c r="AZ27" s="470"/>
      <c r="BA27" s="470"/>
      <c r="BB27" s="470"/>
      <c r="BC27" s="470"/>
      <c r="BD27" s="470"/>
      <c r="BE27" s="470"/>
      <c r="BF27" s="470"/>
      <c r="BG27" s="470"/>
      <c r="BH27" s="470"/>
      <c r="BI27" s="470"/>
      <c r="BJ27" s="474"/>
      <c r="BK27" s="470"/>
      <c r="BL27" s="470"/>
      <c r="BM27" s="470"/>
      <c r="BN27" s="470"/>
      <c r="BO27" s="470"/>
      <c r="BP27" s="470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470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1"/>
      <c r="AF28" s="471"/>
      <c r="AG28" s="471"/>
      <c r="AH28" s="471"/>
      <c r="AI28" s="471"/>
      <c r="AJ28" s="470"/>
      <c r="AK28" s="470"/>
      <c r="AL28" s="471"/>
      <c r="AM28" s="601"/>
      <c r="AN28" s="471"/>
      <c r="AO28" s="471"/>
      <c r="AP28" s="470"/>
      <c r="AQ28" s="471"/>
      <c r="AR28" s="471"/>
      <c r="AS28" s="471"/>
      <c r="AT28" s="471"/>
      <c r="AU28" s="470"/>
      <c r="AV28" s="470"/>
      <c r="AW28" s="470"/>
      <c r="AX28" s="470"/>
      <c r="AY28" s="470"/>
      <c r="AZ28" s="470"/>
      <c r="BA28" s="470"/>
      <c r="BB28" s="470"/>
      <c r="BC28" s="470"/>
      <c r="BD28" s="470"/>
      <c r="BE28" s="471"/>
      <c r="BF28" s="471"/>
      <c r="BG28" s="471"/>
      <c r="BH28" s="471"/>
      <c r="BI28" s="471"/>
      <c r="BJ28" s="471"/>
      <c r="BK28" s="481"/>
      <c r="BL28" s="471"/>
      <c r="BM28" s="471"/>
      <c r="BN28" s="471"/>
      <c r="BO28" s="471"/>
      <c r="BP28" s="471"/>
    </row>
    <row r="29" spans="1:68" x14ac:dyDescent="0.25">
      <c r="A29" s="928"/>
      <c r="B29" s="929"/>
      <c r="C29" s="478" t="s">
        <v>37</v>
      </c>
      <c r="D29" s="480" t="s">
        <v>38</v>
      </c>
      <c r="E29" s="496" t="s">
        <v>39</v>
      </c>
      <c r="F29" s="478" t="s">
        <v>37</v>
      </c>
      <c r="G29" s="480" t="s">
        <v>38</v>
      </c>
      <c r="H29" s="496" t="s">
        <v>39</v>
      </c>
      <c r="I29" s="478" t="s">
        <v>37</v>
      </c>
      <c r="J29" s="480" t="s">
        <v>38</v>
      </c>
      <c r="K29" s="496" t="s">
        <v>39</v>
      </c>
      <c r="L29" s="478" t="s">
        <v>37</v>
      </c>
      <c r="M29" s="480" t="s">
        <v>38</v>
      </c>
      <c r="N29" s="496" t="s">
        <v>39</v>
      </c>
      <c r="O29" s="478" t="s">
        <v>37</v>
      </c>
      <c r="P29" s="480" t="s">
        <v>38</v>
      </c>
      <c r="Q29" s="496" t="s">
        <v>39</v>
      </c>
      <c r="R29" s="470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71"/>
      <c r="AI29" s="471"/>
      <c r="AJ29" s="501"/>
      <c r="AK29" s="501"/>
      <c r="AL29" s="471"/>
      <c r="AM29" s="601"/>
      <c r="AN29" s="471"/>
      <c r="AO29" s="471"/>
      <c r="AP29" s="470"/>
      <c r="AQ29" s="471"/>
      <c r="AR29" s="471"/>
      <c r="AS29" s="471"/>
      <c r="AT29" s="471"/>
      <c r="AU29" s="470"/>
      <c r="AV29" s="470"/>
      <c r="AW29" s="470"/>
      <c r="AX29" s="470"/>
      <c r="AY29" s="470"/>
      <c r="AZ29" s="470"/>
      <c r="BA29" s="470"/>
      <c r="BB29" s="470"/>
      <c r="BC29" s="470"/>
      <c r="BD29" s="470"/>
      <c r="BE29" s="471"/>
      <c r="BF29" s="471"/>
      <c r="BG29" s="471"/>
      <c r="BH29" s="471"/>
      <c r="BI29" s="471"/>
      <c r="BJ29" s="471"/>
      <c r="BK29" s="481"/>
      <c r="BL29" s="471"/>
      <c r="BM29" s="471"/>
      <c r="BN29" s="471"/>
      <c r="BO29" s="471"/>
      <c r="BP29" s="471"/>
    </row>
    <row r="30" spans="1:68" x14ac:dyDescent="0.25">
      <c r="A30" s="921" t="s">
        <v>40</v>
      </c>
      <c r="B30" s="922"/>
      <c r="C30" s="518"/>
      <c r="D30" s="519"/>
      <c r="E30" s="539"/>
      <c r="F30" s="518"/>
      <c r="G30" s="519"/>
      <c r="H30" s="539"/>
      <c r="I30" s="518"/>
      <c r="J30" s="519"/>
      <c r="K30" s="539"/>
      <c r="L30" s="518"/>
      <c r="M30" s="519"/>
      <c r="N30" s="539"/>
      <c r="O30" s="518"/>
      <c r="P30" s="519"/>
      <c r="Q30" s="539"/>
      <c r="R30" s="596" t="s">
        <v>77</v>
      </c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1"/>
      <c r="AH30" s="471"/>
      <c r="AI30" s="471"/>
      <c r="AJ30" s="501"/>
      <c r="AK30" s="501"/>
      <c r="AL30" s="471"/>
      <c r="AM30" s="601"/>
      <c r="AN30" s="471"/>
      <c r="AO30" s="471"/>
      <c r="AP30" s="470"/>
      <c r="AQ30" s="471"/>
      <c r="AR30" s="471"/>
      <c r="AS30" s="471"/>
      <c r="AT30" s="471"/>
      <c r="AU30" s="470"/>
      <c r="AV30" s="470"/>
      <c r="AW30" s="470"/>
      <c r="AX30" s="470"/>
      <c r="AY30" s="470"/>
      <c r="AZ30" s="470"/>
      <c r="BA30" s="597" t="s">
        <v>76</v>
      </c>
      <c r="BB30" s="597" t="s">
        <v>76</v>
      </c>
      <c r="BC30" s="597" t="s">
        <v>76</v>
      </c>
      <c r="BD30" s="597" t="s">
        <v>76</v>
      </c>
      <c r="BE30" s="597" t="s">
        <v>76</v>
      </c>
      <c r="BF30" s="471"/>
      <c r="BG30" s="471"/>
      <c r="BH30" s="471"/>
      <c r="BI30" s="471"/>
      <c r="BJ30" s="471"/>
      <c r="BK30" s="481"/>
      <c r="BL30" s="604">
        <v>0</v>
      </c>
      <c r="BM30" s="604">
        <v>0</v>
      </c>
      <c r="BN30" s="604">
        <v>0</v>
      </c>
      <c r="BO30" s="604">
        <v>0</v>
      </c>
      <c r="BP30" s="604">
        <v>0</v>
      </c>
    </row>
    <row r="31" spans="1:68" ht="21" x14ac:dyDescent="0.25">
      <c r="A31" s="930" t="s">
        <v>41</v>
      </c>
      <c r="B31" s="507" t="s">
        <v>42</v>
      </c>
      <c r="C31" s="530"/>
      <c r="D31" s="531"/>
      <c r="E31" s="539"/>
      <c r="F31" s="530"/>
      <c r="G31" s="531"/>
      <c r="H31" s="539"/>
      <c r="I31" s="530"/>
      <c r="J31" s="531"/>
      <c r="K31" s="539"/>
      <c r="L31" s="530"/>
      <c r="M31" s="531"/>
      <c r="N31" s="539"/>
      <c r="O31" s="530"/>
      <c r="P31" s="531"/>
      <c r="Q31" s="539"/>
      <c r="R31" s="596" t="s">
        <v>77</v>
      </c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471"/>
      <c r="AD31" s="471"/>
      <c r="AE31" s="471"/>
      <c r="AF31" s="471"/>
      <c r="AG31" s="471"/>
      <c r="AH31" s="471"/>
      <c r="AI31" s="471"/>
      <c r="AJ31" s="501"/>
      <c r="AK31" s="501"/>
      <c r="AL31" s="471"/>
      <c r="AM31" s="601"/>
      <c r="AN31" s="471"/>
      <c r="AO31" s="471"/>
      <c r="AP31" s="470"/>
      <c r="AQ31" s="471"/>
      <c r="AR31" s="471"/>
      <c r="AS31" s="471"/>
      <c r="AT31" s="471"/>
      <c r="AU31" s="470"/>
      <c r="AV31" s="470"/>
      <c r="AW31" s="470"/>
      <c r="AX31" s="470"/>
      <c r="AY31" s="470"/>
      <c r="AZ31" s="470"/>
      <c r="BA31" s="597" t="s">
        <v>76</v>
      </c>
      <c r="BB31" s="597" t="s">
        <v>76</v>
      </c>
      <c r="BC31" s="597" t="s">
        <v>76</v>
      </c>
      <c r="BD31" s="597" t="s">
        <v>76</v>
      </c>
      <c r="BE31" s="597" t="s">
        <v>76</v>
      </c>
      <c r="BF31" s="471"/>
      <c r="BG31" s="471"/>
      <c r="BH31" s="471"/>
      <c r="BI31" s="471"/>
      <c r="BJ31" s="471"/>
      <c r="BK31" s="481"/>
      <c r="BL31" s="604">
        <v>0</v>
      </c>
      <c r="BM31" s="604">
        <v>0</v>
      </c>
      <c r="BN31" s="604">
        <v>0</v>
      </c>
      <c r="BO31" s="604">
        <v>0</v>
      </c>
      <c r="BP31" s="604">
        <v>0</v>
      </c>
    </row>
    <row r="32" spans="1:68" ht="21" x14ac:dyDescent="0.25">
      <c r="A32" s="930"/>
      <c r="B32" s="507" t="s">
        <v>43</v>
      </c>
      <c r="C32" s="530"/>
      <c r="D32" s="531"/>
      <c r="E32" s="539"/>
      <c r="F32" s="530"/>
      <c r="G32" s="531"/>
      <c r="H32" s="539"/>
      <c r="I32" s="530"/>
      <c r="J32" s="531"/>
      <c r="K32" s="539"/>
      <c r="L32" s="530"/>
      <c r="M32" s="531"/>
      <c r="N32" s="539"/>
      <c r="O32" s="530"/>
      <c r="P32" s="531"/>
      <c r="Q32" s="539"/>
      <c r="R32" s="596" t="s">
        <v>77</v>
      </c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  <c r="AG32" s="471"/>
      <c r="AH32" s="471"/>
      <c r="AI32" s="471"/>
      <c r="AJ32" s="501"/>
      <c r="AK32" s="501"/>
      <c r="AL32" s="471"/>
      <c r="AM32" s="601"/>
      <c r="AN32" s="471"/>
      <c r="AO32" s="471"/>
      <c r="AP32" s="470"/>
      <c r="AQ32" s="471"/>
      <c r="AR32" s="471"/>
      <c r="AS32" s="471"/>
      <c r="AT32" s="471"/>
      <c r="AU32" s="470"/>
      <c r="AV32" s="470"/>
      <c r="AW32" s="470"/>
      <c r="AX32" s="470"/>
      <c r="AY32" s="470"/>
      <c r="AZ32" s="470"/>
      <c r="BA32" s="597" t="s">
        <v>76</v>
      </c>
      <c r="BB32" s="597" t="s">
        <v>76</v>
      </c>
      <c r="BC32" s="597" t="s">
        <v>76</v>
      </c>
      <c r="BD32" s="597" t="s">
        <v>76</v>
      </c>
      <c r="BE32" s="597" t="s">
        <v>76</v>
      </c>
      <c r="BF32" s="471"/>
      <c r="BG32" s="471"/>
      <c r="BH32" s="471"/>
      <c r="BI32" s="471"/>
      <c r="BJ32" s="471"/>
      <c r="BK32" s="481"/>
      <c r="BL32" s="604">
        <v>0</v>
      </c>
      <c r="BM32" s="604">
        <v>0</v>
      </c>
      <c r="BN32" s="604">
        <v>0</v>
      </c>
      <c r="BO32" s="604">
        <v>0</v>
      </c>
      <c r="BP32" s="604">
        <v>0</v>
      </c>
    </row>
    <row r="33" spans="1:74" ht="21" x14ac:dyDescent="0.25">
      <c r="A33" s="930"/>
      <c r="B33" s="507" t="s">
        <v>44</v>
      </c>
      <c r="C33" s="530"/>
      <c r="D33" s="531"/>
      <c r="E33" s="539"/>
      <c r="F33" s="530"/>
      <c r="G33" s="531"/>
      <c r="H33" s="539"/>
      <c r="I33" s="530"/>
      <c r="J33" s="531"/>
      <c r="K33" s="539"/>
      <c r="L33" s="530"/>
      <c r="M33" s="531"/>
      <c r="N33" s="539"/>
      <c r="O33" s="530"/>
      <c r="P33" s="531"/>
      <c r="Q33" s="539"/>
      <c r="R33" s="596" t="s">
        <v>77</v>
      </c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501"/>
      <c r="AK33" s="501"/>
      <c r="AL33" s="471"/>
      <c r="AM33" s="601"/>
      <c r="AN33" s="471"/>
      <c r="AO33" s="471"/>
      <c r="AP33" s="470"/>
      <c r="AQ33" s="471"/>
      <c r="AR33" s="471"/>
      <c r="AS33" s="471"/>
      <c r="AT33" s="471"/>
      <c r="AU33" s="470"/>
      <c r="AV33" s="470"/>
      <c r="AW33" s="470"/>
      <c r="AX33" s="470"/>
      <c r="AY33" s="470"/>
      <c r="AZ33" s="470"/>
      <c r="BA33" s="597" t="s">
        <v>76</v>
      </c>
      <c r="BB33" s="597" t="s">
        <v>76</v>
      </c>
      <c r="BC33" s="597" t="s">
        <v>76</v>
      </c>
      <c r="BD33" s="597" t="s">
        <v>76</v>
      </c>
      <c r="BE33" s="597" t="s">
        <v>76</v>
      </c>
      <c r="BF33" s="471"/>
      <c r="BG33" s="471"/>
      <c r="BH33" s="471"/>
      <c r="BI33" s="471"/>
      <c r="BJ33" s="471"/>
      <c r="BK33" s="481"/>
      <c r="BL33" s="604">
        <v>0</v>
      </c>
      <c r="BM33" s="604">
        <v>0</v>
      </c>
      <c r="BN33" s="604">
        <v>0</v>
      </c>
      <c r="BO33" s="604">
        <v>0</v>
      </c>
      <c r="BP33" s="604">
        <v>0</v>
      </c>
      <c r="BQ33" s="471"/>
      <c r="BR33" s="471"/>
      <c r="BS33" s="471"/>
      <c r="BT33" s="471"/>
      <c r="BU33" s="471"/>
      <c r="BV33" s="471"/>
    </row>
    <row r="34" spans="1:74" x14ac:dyDescent="0.25">
      <c r="A34" s="931" t="s">
        <v>28</v>
      </c>
      <c r="B34" s="932"/>
      <c r="C34" s="542"/>
      <c r="D34" s="543"/>
      <c r="E34" s="561"/>
      <c r="F34" s="542"/>
      <c r="G34" s="543"/>
      <c r="H34" s="561"/>
      <c r="I34" s="542"/>
      <c r="J34" s="543"/>
      <c r="K34" s="561"/>
      <c r="L34" s="542"/>
      <c r="M34" s="543"/>
      <c r="N34" s="561"/>
      <c r="O34" s="542"/>
      <c r="P34" s="543"/>
      <c r="Q34" s="561"/>
      <c r="R34" s="596" t="s">
        <v>77</v>
      </c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501"/>
      <c r="AK34" s="501"/>
      <c r="AL34" s="471"/>
      <c r="AM34" s="471"/>
      <c r="AN34" s="471"/>
      <c r="AO34" s="471"/>
      <c r="AP34" s="470"/>
      <c r="AQ34" s="471"/>
      <c r="AR34" s="471"/>
      <c r="AS34" s="471"/>
      <c r="AT34" s="471"/>
      <c r="AU34" s="470"/>
      <c r="AV34" s="470"/>
      <c r="AW34" s="470"/>
      <c r="AX34" s="470"/>
      <c r="AY34" s="470"/>
      <c r="AZ34" s="470"/>
      <c r="BA34" s="597" t="s">
        <v>76</v>
      </c>
      <c r="BB34" s="597" t="s">
        <v>76</v>
      </c>
      <c r="BC34" s="597" t="s">
        <v>76</v>
      </c>
      <c r="BD34" s="597" t="s">
        <v>76</v>
      </c>
      <c r="BE34" s="597" t="s">
        <v>76</v>
      </c>
      <c r="BF34" s="471"/>
      <c r="BG34" s="471"/>
      <c r="BH34" s="471"/>
      <c r="BI34" s="471"/>
      <c r="BJ34" s="471"/>
      <c r="BK34" s="481"/>
      <c r="BL34" s="604">
        <v>0</v>
      </c>
      <c r="BM34" s="604">
        <v>0</v>
      </c>
      <c r="BN34" s="604">
        <v>0</v>
      </c>
      <c r="BO34" s="604">
        <v>0</v>
      </c>
      <c r="BP34" s="604">
        <v>0</v>
      </c>
      <c r="BQ34" s="471"/>
      <c r="BR34" s="471"/>
      <c r="BS34" s="471"/>
      <c r="BT34" s="471"/>
      <c r="BU34" s="471"/>
      <c r="BV34" s="471"/>
    </row>
    <row r="35" spans="1:74" x14ac:dyDescent="0.25">
      <c r="A35" s="506" t="s">
        <v>45</v>
      </c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470"/>
      <c r="S35" s="502"/>
      <c r="T35" s="486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602"/>
      <c r="AG35" s="602"/>
      <c r="AH35" s="602"/>
      <c r="AI35" s="602"/>
      <c r="AJ35" s="501"/>
      <c r="AK35" s="501"/>
      <c r="AL35" s="471"/>
      <c r="AM35" s="471"/>
      <c r="AN35" s="471"/>
      <c r="AO35" s="471"/>
      <c r="AP35" s="470"/>
      <c r="AQ35" s="471"/>
      <c r="AR35" s="471"/>
      <c r="AS35" s="471"/>
      <c r="AT35" s="471"/>
      <c r="AU35" s="470"/>
      <c r="AV35" s="470"/>
      <c r="AW35" s="470"/>
      <c r="AX35" s="470"/>
      <c r="AY35" s="470"/>
      <c r="AZ35" s="470"/>
      <c r="BA35" s="470"/>
      <c r="BB35" s="470"/>
      <c r="BC35" s="470"/>
      <c r="BD35" s="470"/>
      <c r="BE35" s="471"/>
      <c r="BF35" s="471"/>
      <c r="BG35" s="471"/>
      <c r="BH35" s="471"/>
      <c r="BI35" s="471"/>
      <c r="BJ35" s="471"/>
      <c r="BK35" s="481"/>
      <c r="BL35" s="471"/>
      <c r="BM35" s="471"/>
      <c r="BN35" s="471"/>
      <c r="BO35" s="471"/>
      <c r="BP35" s="471"/>
      <c r="BQ35" s="471"/>
      <c r="BR35" s="471"/>
      <c r="BS35" s="471"/>
      <c r="BT35" s="471"/>
      <c r="BU35" s="471"/>
      <c r="BV35" s="471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470"/>
      <c r="S36" s="502"/>
      <c r="T36" s="486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602"/>
      <c r="AG36" s="602"/>
      <c r="AH36" s="602"/>
      <c r="AI36" s="602"/>
      <c r="AJ36" s="501"/>
      <c r="AK36" s="501"/>
      <c r="AL36" s="471"/>
      <c r="AM36" s="471"/>
      <c r="AN36" s="471"/>
      <c r="AO36" s="471"/>
      <c r="AP36" s="470"/>
      <c r="AQ36" s="471"/>
      <c r="AR36" s="471"/>
      <c r="AS36" s="471"/>
      <c r="AT36" s="471"/>
      <c r="AU36" s="470"/>
      <c r="AV36" s="470"/>
      <c r="AW36" s="470"/>
      <c r="AX36" s="470"/>
      <c r="AY36" s="470"/>
      <c r="AZ36" s="470"/>
      <c r="BA36" s="470"/>
      <c r="BB36" s="470"/>
      <c r="BC36" s="470"/>
      <c r="BD36" s="470"/>
      <c r="BE36" s="471"/>
      <c r="BF36" s="471"/>
      <c r="BG36" s="471"/>
      <c r="BH36" s="471"/>
      <c r="BI36" s="471"/>
      <c r="BJ36" s="471"/>
      <c r="BK36" s="481"/>
      <c r="BL36" s="471"/>
      <c r="BM36" s="471"/>
      <c r="BN36" s="471"/>
      <c r="BO36" s="471"/>
      <c r="BP36" s="471"/>
      <c r="BQ36" s="471"/>
      <c r="BR36" s="471"/>
      <c r="BS36" s="471"/>
      <c r="BT36" s="471"/>
      <c r="BU36" s="471"/>
      <c r="BV36" s="471"/>
    </row>
    <row r="37" spans="1:74" x14ac:dyDescent="0.25">
      <c r="A37" s="928"/>
      <c r="B37" s="929"/>
      <c r="C37" s="478" t="s">
        <v>37</v>
      </c>
      <c r="D37" s="480" t="s">
        <v>38</v>
      </c>
      <c r="E37" s="496" t="s">
        <v>39</v>
      </c>
      <c r="F37" s="478" t="s">
        <v>37</v>
      </c>
      <c r="G37" s="480" t="s">
        <v>38</v>
      </c>
      <c r="H37" s="496" t="s">
        <v>39</v>
      </c>
      <c r="I37" s="478" t="s">
        <v>37</v>
      </c>
      <c r="J37" s="480" t="s">
        <v>38</v>
      </c>
      <c r="K37" s="496" t="s">
        <v>39</v>
      </c>
      <c r="L37" s="478" t="s">
        <v>37</v>
      </c>
      <c r="M37" s="480" t="s">
        <v>38</v>
      </c>
      <c r="N37" s="496" t="s">
        <v>39</v>
      </c>
      <c r="O37" s="478" t="s">
        <v>37</v>
      </c>
      <c r="P37" s="480" t="s">
        <v>38</v>
      </c>
      <c r="Q37" s="496" t="s">
        <v>39</v>
      </c>
      <c r="R37" s="470"/>
      <c r="S37" s="502"/>
      <c r="T37" s="486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602"/>
      <c r="AG37" s="602"/>
      <c r="AH37" s="602"/>
      <c r="AI37" s="602"/>
      <c r="AJ37" s="501"/>
      <c r="AK37" s="501"/>
      <c r="AL37" s="471"/>
      <c r="AM37" s="471"/>
      <c r="AN37" s="471"/>
      <c r="AO37" s="471"/>
      <c r="AP37" s="470"/>
      <c r="AQ37" s="471"/>
      <c r="AR37" s="471"/>
      <c r="AS37" s="471"/>
      <c r="AT37" s="471"/>
      <c r="AU37" s="470"/>
      <c r="AV37" s="470"/>
      <c r="AW37" s="470"/>
      <c r="AX37" s="470"/>
      <c r="AY37" s="470"/>
      <c r="AZ37" s="470"/>
      <c r="BA37" s="470"/>
      <c r="BB37" s="470"/>
      <c r="BC37" s="470"/>
      <c r="BD37" s="470"/>
      <c r="BE37" s="471"/>
      <c r="BF37" s="471"/>
      <c r="BG37" s="471"/>
      <c r="BH37" s="471"/>
      <c r="BI37" s="471"/>
      <c r="BJ37" s="471"/>
      <c r="BK37" s="481"/>
      <c r="BL37" s="471"/>
      <c r="BM37" s="471"/>
      <c r="BN37" s="471"/>
      <c r="BO37" s="471"/>
      <c r="BP37" s="471"/>
      <c r="BQ37" s="471"/>
      <c r="BR37" s="471"/>
      <c r="BS37" s="471"/>
      <c r="BT37" s="471"/>
      <c r="BU37" s="471"/>
      <c r="BV37" s="471"/>
    </row>
    <row r="38" spans="1:74" x14ac:dyDescent="0.25">
      <c r="A38" s="921" t="s">
        <v>40</v>
      </c>
      <c r="B38" s="922"/>
      <c r="C38" s="562"/>
      <c r="D38" s="563"/>
      <c r="E38" s="564"/>
      <c r="F38" s="562"/>
      <c r="G38" s="563"/>
      <c r="H38" s="564"/>
      <c r="I38" s="562"/>
      <c r="J38" s="563"/>
      <c r="K38" s="564"/>
      <c r="L38" s="562"/>
      <c r="M38" s="563"/>
      <c r="N38" s="564"/>
      <c r="O38" s="562"/>
      <c r="P38" s="563"/>
      <c r="Q38" s="564"/>
      <c r="R38" s="596" t="s">
        <v>77</v>
      </c>
      <c r="S38" s="502"/>
      <c r="T38" s="486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602"/>
      <c r="AG38" s="602"/>
      <c r="AH38" s="602"/>
      <c r="AI38" s="602"/>
      <c r="AJ38" s="501"/>
      <c r="AK38" s="501"/>
      <c r="AL38" s="471"/>
      <c r="AM38" s="471"/>
      <c r="AN38" s="471"/>
      <c r="AO38" s="471"/>
      <c r="AP38" s="470"/>
      <c r="AQ38" s="471"/>
      <c r="AR38" s="471"/>
      <c r="AS38" s="471"/>
      <c r="AT38" s="471"/>
      <c r="AU38" s="470"/>
      <c r="AV38" s="470"/>
      <c r="AW38" s="470"/>
      <c r="AX38" s="470"/>
      <c r="AY38" s="470"/>
      <c r="AZ38" s="470"/>
      <c r="BA38" s="597" t="s">
        <v>76</v>
      </c>
      <c r="BB38" s="597" t="s">
        <v>76</v>
      </c>
      <c r="BC38" s="597" t="s">
        <v>76</v>
      </c>
      <c r="BD38" s="597" t="s">
        <v>76</v>
      </c>
      <c r="BE38" s="597" t="s">
        <v>76</v>
      </c>
      <c r="BF38" s="471"/>
      <c r="BG38" s="471"/>
      <c r="BH38" s="471"/>
      <c r="BI38" s="471"/>
      <c r="BJ38" s="471"/>
      <c r="BK38" s="481"/>
      <c r="BL38" s="604">
        <v>0</v>
      </c>
      <c r="BM38" s="604">
        <v>0</v>
      </c>
      <c r="BN38" s="604">
        <v>0</v>
      </c>
      <c r="BO38" s="604">
        <v>0</v>
      </c>
      <c r="BP38" s="604">
        <v>0</v>
      </c>
      <c r="BQ38" s="471"/>
      <c r="BR38" s="471"/>
      <c r="BS38" s="471"/>
      <c r="BT38" s="471"/>
      <c r="BU38" s="471"/>
      <c r="BV38" s="471"/>
    </row>
    <row r="39" spans="1:74" ht="21" x14ac:dyDescent="0.25">
      <c r="A39" s="930" t="s">
        <v>41</v>
      </c>
      <c r="B39" s="507" t="s">
        <v>42</v>
      </c>
      <c r="C39" s="565"/>
      <c r="D39" s="566"/>
      <c r="E39" s="564"/>
      <c r="F39" s="565"/>
      <c r="G39" s="566"/>
      <c r="H39" s="564"/>
      <c r="I39" s="565"/>
      <c r="J39" s="566"/>
      <c r="K39" s="564"/>
      <c r="L39" s="565"/>
      <c r="M39" s="566"/>
      <c r="N39" s="564"/>
      <c r="O39" s="565"/>
      <c r="P39" s="566"/>
      <c r="Q39" s="564"/>
      <c r="R39" s="596" t="s">
        <v>77</v>
      </c>
      <c r="S39" s="502"/>
      <c r="T39" s="486"/>
      <c r="U39" s="500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602"/>
      <c r="AG39" s="602"/>
      <c r="AH39" s="602"/>
      <c r="AI39" s="602"/>
      <c r="AJ39" s="501"/>
      <c r="AK39" s="501"/>
      <c r="AL39" s="471"/>
      <c r="AM39" s="471"/>
      <c r="AN39" s="471"/>
      <c r="AO39" s="471"/>
      <c r="AP39" s="470"/>
      <c r="AQ39" s="471"/>
      <c r="AR39" s="471"/>
      <c r="AS39" s="471"/>
      <c r="AT39" s="471"/>
      <c r="AU39" s="470"/>
      <c r="AV39" s="470"/>
      <c r="AW39" s="470"/>
      <c r="AX39" s="470"/>
      <c r="AY39" s="470"/>
      <c r="AZ39" s="470"/>
      <c r="BA39" s="597" t="s">
        <v>76</v>
      </c>
      <c r="BB39" s="597" t="s">
        <v>76</v>
      </c>
      <c r="BC39" s="597" t="s">
        <v>76</v>
      </c>
      <c r="BD39" s="597" t="s">
        <v>76</v>
      </c>
      <c r="BE39" s="597" t="s">
        <v>76</v>
      </c>
      <c r="BF39" s="471"/>
      <c r="BG39" s="471"/>
      <c r="BH39" s="471"/>
      <c r="BI39" s="471"/>
      <c r="BJ39" s="471"/>
      <c r="BK39" s="481"/>
      <c r="BL39" s="604">
        <v>0</v>
      </c>
      <c r="BM39" s="604">
        <v>0</v>
      </c>
      <c r="BN39" s="604">
        <v>0</v>
      </c>
      <c r="BO39" s="604">
        <v>0</v>
      </c>
      <c r="BP39" s="604">
        <v>0</v>
      </c>
      <c r="BQ39" s="471"/>
      <c r="BR39" s="471"/>
      <c r="BS39" s="471"/>
      <c r="BT39" s="471"/>
      <c r="BU39" s="471"/>
      <c r="BV39" s="471"/>
    </row>
    <row r="40" spans="1:74" ht="21" x14ac:dyDescent="0.25">
      <c r="A40" s="930"/>
      <c r="B40" s="507" t="s">
        <v>43</v>
      </c>
      <c r="C40" s="565"/>
      <c r="D40" s="566"/>
      <c r="E40" s="564"/>
      <c r="F40" s="565"/>
      <c r="G40" s="566"/>
      <c r="H40" s="564"/>
      <c r="I40" s="565"/>
      <c r="J40" s="566"/>
      <c r="K40" s="564"/>
      <c r="L40" s="565"/>
      <c r="M40" s="566"/>
      <c r="N40" s="564"/>
      <c r="O40" s="565"/>
      <c r="P40" s="566"/>
      <c r="Q40" s="564"/>
      <c r="R40" s="596" t="s">
        <v>77</v>
      </c>
      <c r="S40" s="502"/>
      <c r="T40" s="486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602"/>
      <c r="AG40" s="602"/>
      <c r="AH40" s="602"/>
      <c r="AI40" s="602"/>
      <c r="AJ40" s="501"/>
      <c r="AK40" s="501"/>
      <c r="AL40" s="471"/>
      <c r="AM40" s="471"/>
      <c r="AN40" s="471"/>
      <c r="AO40" s="471"/>
      <c r="AP40" s="470"/>
      <c r="AQ40" s="471"/>
      <c r="AR40" s="471"/>
      <c r="AS40" s="471"/>
      <c r="AT40" s="471"/>
      <c r="AU40" s="470"/>
      <c r="AV40" s="470"/>
      <c r="AW40" s="470"/>
      <c r="AX40" s="470"/>
      <c r="AY40" s="470"/>
      <c r="AZ40" s="470"/>
      <c r="BA40" s="597" t="s">
        <v>76</v>
      </c>
      <c r="BB40" s="597" t="s">
        <v>76</v>
      </c>
      <c r="BC40" s="597" t="s">
        <v>76</v>
      </c>
      <c r="BD40" s="597" t="s">
        <v>76</v>
      </c>
      <c r="BE40" s="597" t="s">
        <v>76</v>
      </c>
      <c r="BF40" s="471"/>
      <c r="BG40" s="471"/>
      <c r="BH40" s="471"/>
      <c r="BI40" s="471"/>
      <c r="BJ40" s="471"/>
      <c r="BK40" s="481"/>
      <c r="BL40" s="604">
        <v>0</v>
      </c>
      <c r="BM40" s="604">
        <v>0</v>
      </c>
      <c r="BN40" s="604">
        <v>0</v>
      </c>
      <c r="BO40" s="604">
        <v>0</v>
      </c>
      <c r="BP40" s="604">
        <v>0</v>
      </c>
      <c r="BQ40" s="471"/>
      <c r="BR40" s="471"/>
      <c r="BS40" s="471"/>
      <c r="BT40" s="471"/>
      <c r="BU40" s="471"/>
      <c r="BV40" s="471"/>
    </row>
    <row r="41" spans="1:74" ht="21" x14ac:dyDescent="0.25">
      <c r="A41" s="930"/>
      <c r="B41" s="507" t="s">
        <v>44</v>
      </c>
      <c r="C41" s="565"/>
      <c r="D41" s="566"/>
      <c r="E41" s="564"/>
      <c r="F41" s="565"/>
      <c r="G41" s="566"/>
      <c r="H41" s="564"/>
      <c r="I41" s="565"/>
      <c r="J41" s="566"/>
      <c r="K41" s="564"/>
      <c r="L41" s="565"/>
      <c r="M41" s="566"/>
      <c r="N41" s="564"/>
      <c r="O41" s="565"/>
      <c r="P41" s="566"/>
      <c r="Q41" s="564"/>
      <c r="R41" s="596" t="s">
        <v>77</v>
      </c>
      <c r="S41" s="502"/>
      <c r="T41" s="486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602"/>
      <c r="AG41" s="602"/>
      <c r="AH41" s="602"/>
      <c r="AI41" s="602"/>
      <c r="AJ41" s="501"/>
      <c r="AK41" s="501"/>
      <c r="AL41" s="471"/>
      <c r="AM41" s="471"/>
      <c r="AN41" s="471"/>
      <c r="AO41" s="471"/>
      <c r="AP41" s="470"/>
      <c r="AQ41" s="471"/>
      <c r="AR41" s="471"/>
      <c r="AS41" s="471"/>
      <c r="AT41" s="471"/>
      <c r="AU41" s="470"/>
      <c r="AV41" s="470"/>
      <c r="AW41" s="470"/>
      <c r="AX41" s="470"/>
      <c r="AY41" s="470"/>
      <c r="AZ41" s="470"/>
      <c r="BA41" s="597" t="s">
        <v>76</v>
      </c>
      <c r="BB41" s="597" t="s">
        <v>76</v>
      </c>
      <c r="BC41" s="597" t="s">
        <v>76</v>
      </c>
      <c r="BD41" s="597" t="s">
        <v>76</v>
      </c>
      <c r="BE41" s="597" t="s">
        <v>76</v>
      </c>
      <c r="BF41" s="471"/>
      <c r="BG41" s="471"/>
      <c r="BH41" s="471"/>
      <c r="BI41" s="471"/>
      <c r="BJ41" s="471"/>
      <c r="BK41" s="481"/>
      <c r="BL41" s="604">
        <v>0</v>
      </c>
      <c r="BM41" s="604">
        <v>0</v>
      </c>
      <c r="BN41" s="604">
        <v>0</v>
      </c>
      <c r="BO41" s="604">
        <v>0</v>
      </c>
      <c r="BP41" s="604">
        <v>0</v>
      </c>
      <c r="BQ41" s="471"/>
      <c r="BR41" s="471"/>
      <c r="BS41" s="471"/>
      <c r="BT41" s="471"/>
      <c r="BU41" s="471"/>
      <c r="BV41" s="471"/>
    </row>
    <row r="42" spans="1:74" x14ac:dyDescent="0.25">
      <c r="A42" s="931" t="s">
        <v>46</v>
      </c>
      <c r="B42" s="932"/>
      <c r="C42" s="567"/>
      <c r="D42" s="568"/>
      <c r="E42" s="569"/>
      <c r="F42" s="567"/>
      <c r="G42" s="568"/>
      <c r="H42" s="569"/>
      <c r="I42" s="567"/>
      <c r="J42" s="568"/>
      <c r="K42" s="569"/>
      <c r="L42" s="567"/>
      <c r="M42" s="568"/>
      <c r="N42" s="569"/>
      <c r="O42" s="567"/>
      <c r="P42" s="568"/>
      <c r="Q42" s="569"/>
      <c r="R42" s="596" t="s">
        <v>77</v>
      </c>
      <c r="S42" s="502"/>
      <c r="T42" s="486"/>
      <c r="U42" s="500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602"/>
      <c r="AG42" s="602"/>
      <c r="AH42" s="602"/>
      <c r="AI42" s="602"/>
      <c r="AJ42" s="501"/>
      <c r="AK42" s="501"/>
      <c r="AL42" s="471"/>
      <c r="AM42" s="471"/>
      <c r="AN42" s="471"/>
      <c r="AO42" s="471"/>
      <c r="AP42" s="470"/>
      <c r="AQ42" s="471"/>
      <c r="AR42" s="471"/>
      <c r="AS42" s="471"/>
      <c r="AT42" s="471"/>
      <c r="AU42" s="470"/>
      <c r="AV42" s="470"/>
      <c r="AW42" s="470"/>
      <c r="AX42" s="470"/>
      <c r="AY42" s="470"/>
      <c r="AZ42" s="470"/>
      <c r="BA42" s="597" t="s">
        <v>76</v>
      </c>
      <c r="BB42" s="597" t="s">
        <v>76</v>
      </c>
      <c r="BC42" s="597" t="s">
        <v>76</v>
      </c>
      <c r="BD42" s="597" t="s">
        <v>76</v>
      </c>
      <c r="BE42" s="597" t="s">
        <v>76</v>
      </c>
      <c r="BF42" s="471"/>
      <c r="BG42" s="471"/>
      <c r="BH42" s="471"/>
      <c r="BI42" s="471"/>
      <c r="BJ42" s="471"/>
      <c r="BK42" s="481"/>
      <c r="BL42" s="604">
        <v>0</v>
      </c>
      <c r="BM42" s="604">
        <v>0</v>
      </c>
      <c r="BN42" s="604">
        <v>0</v>
      </c>
      <c r="BO42" s="604">
        <v>0</v>
      </c>
      <c r="BP42" s="604">
        <v>0</v>
      </c>
      <c r="BQ42" s="471"/>
      <c r="BR42" s="471"/>
      <c r="BS42" s="471"/>
      <c r="BT42" s="471"/>
      <c r="BU42" s="471"/>
      <c r="BV42" s="471"/>
    </row>
    <row r="43" spans="1:74" x14ac:dyDescent="0.25">
      <c r="A43" s="506" t="s">
        <v>47</v>
      </c>
      <c r="B43" s="506"/>
      <c r="C43" s="506"/>
      <c r="D43" s="506"/>
      <c r="E43" s="494"/>
      <c r="F43" s="470"/>
      <c r="G43" s="470"/>
      <c r="H43" s="470"/>
      <c r="I43" s="470"/>
      <c r="J43" s="470"/>
      <c r="K43" s="470"/>
      <c r="L43" s="470"/>
      <c r="M43" s="470"/>
      <c r="N43" s="470"/>
      <c r="O43" s="479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0"/>
      <c r="AI43" s="470"/>
      <c r="AJ43" s="470"/>
      <c r="AK43" s="470"/>
      <c r="AL43" s="471"/>
      <c r="AM43" s="471"/>
      <c r="AN43" s="471"/>
      <c r="AO43" s="471"/>
      <c r="AP43" s="470"/>
      <c r="AQ43" s="470"/>
      <c r="AR43" s="470"/>
      <c r="AS43" s="470"/>
      <c r="AT43" s="470"/>
      <c r="AU43" s="470"/>
      <c r="AV43" s="470"/>
      <c r="AW43" s="470"/>
      <c r="AX43" s="470"/>
      <c r="AY43" s="470"/>
      <c r="AZ43" s="470"/>
      <c r="BA43" s="470"/>
      <c r="BB43" s="470"/>
      <c r="BC43" s="470"/>
      <c r="BD43" s="470"/>
      <c r="BE43" s="470"/>
      <c r="BF43" s="470"/>
      <c r="BG43" s="470"/>
      <c r="BH43" s="470"/>
      <c r="BI43" s="470"/>
      <c r="BJ43" s="474"/>
      <c r="BK43" s="470"/>
      <c r="BL43" s="470"/>
      <c r="BM43" s="470"/>
      <c r="BN43" s="470"/>
      <c r="BO43" s="470"/>
      <c r="BP43" s="470"/>
      <c r="BQ43" s="470"/>
      <c r="BR43" s="470"/>
      <c r="BS43" s="470"/>
      <c r="BT43" s="470"/>
      <c r="BU43" s="470"/>
      <c r="BV43" s="470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470"/>
      <c r="AG44" s="470"/>
      <c r="AH44" s="470"/>
      <c r="AI44" s="470"/>
      <c r="AJ44" s="470"/>
      <c r="AK44" s="470"/>
      <c r="AL44" s="471"/>
      <c r="AM44" s="471"/>
      <c r="AN44" s="471"/>
      <c r="AO44" s="471"/>
      <c r="AP44" s="470"/>
      <c r="AQ44" s="471"/>
      <c r="AR44" s="471"/>
      <c r="AS44" s="471"/>
      <c r="AT44" s="471"/>
      <c r="AU44" s="470"/>
      <c r="AV44" s="470"/>
      <c r="AW44" s="470"/>
      <c r="AX44" s="470"/>
      <c r="AY44" s="470"/>
      <c r="AZ44" s="470"/>
      <c r="BA44" s="470"/>
      <c r="BB44" s="470"/>
      <c r="BC44" s="470"/>
      <c r="BD44" s="470"/>
      <c r="BE44" s="470"/>
      <c r="BF44" s="470"/>
      <c r="BG44" s="470"/>
      <c r="BH44" s="474"/>
      <c r="BI44" s="471"/>
      <c r="BJ44" s="471"/>
      <c r="BK44" s="471"/>
      <c r="BL44" s="471"/>
      <c r="BM44" s="471"/>
      <c r="BN44" s="471"/>
      <c r="BO44" s="471"/>
      <c r="BP44" s="471"/>
      <c r="BQ44" s="471"/>
      <c r="BR44" s="471"/>
      <c r="BS44" s="471"/>
      <c r="BT44" s="471"/>
      <c r="BU44" s="471"/>
      <c r="BV44" s="471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470"/>
      <c r="AG45" s="470"/>
      <c r="AH45" s="470"/>
      <c r="AI45" s="470"/>
      <c r="AJ45" s="470"/>
      <c r="AK45" s="470"/>
      <c r="AL45" s="471"/>
      <c r="AM45" s="471"/>
      <c r="AN45" s="471"/>
      <c r="AO45" s="471"/>
      <c r="AP45" s="470"/>
      <c r="AQ45" s="471"/>
      <c r="AR45" s="471"/>
      <c r="AS45" s="471"/>
      <c r="AT45" s="471"/>
      <c r="AU45" s="470"/>
      <c r="AV45" s="470"/>
      <c r="AW45" s="470"/>
      <c r="AX45" s="470"/>
      <c r="AY45" s="470"/>
      <c r="AZ45" s="470"/>
      <c r="BA45" s="470"/>
      <c r="BB45" s="470"/>
      <c r="BC45" s="470"/>
      <c r="BD45" s="470"/>
      <c r="BE45" s="470"/>
      <c r="BF45" s="470"/>
      <c r="BG45" s="470"/>
      <c r="BH45" s="474"/>
      <c r="BI45" s="471"/>
      <c r="BJ45" s="471"/>
      <c r="BK45" s="471"/>
      <c r="BL45" s="471"/>
      <c r="BM45" s="471"/>
      <c r="BN45" s="471"/>
      <c r="BO45" s="471"/>
      <c r="BP45" s="471"/>
      <c r="BQ45" s="471"/>
      <c r="BR45" s="471"/>
      <c r="BS45" s="471"/>
      <c r="BT45" s="471"/>
      <c r="BU45" s="471"/>
      <c r="BV45" s="471"/>
    </row>
    <row r="46" spans="1:74" x14ac:dyDescent="0.25">
      <c r="A46" s="928"/>
      <c r="B46" s="929"/>
      <c r="C46" s="478" t="s">
        <v>37</v>
      </c>
      <c r="D46" s="480" t="s">
        <v>38</v>
      </c>
      <c r="E46" s="496" t="s">
        <v>39</v>
      </c>
      <c r="F46" s="478" t="s">
        <v>37</v>
      </c>
      <c r="G46" s="480" t="s">
        <v>38</v>
      </c>
      <c r="H46" s="496" t="s">
        <v>39</v>
      </c>
      <c r="I46" s="478" t="s">
        <v>37</v>
      </c>
      <c r="J46" s="480" t="s">
        <v>38</v>
      </c>
      <c r="K46" s="496" t="s">
        <v>39</v>
      </c>
      <c r="L46" s="478" t="s">
        <v>37</v>
      </c>
      <c r="M46" s="480" t="s">
        <v>38</v>
      </c>
      <c r="N46" s="496" t="s">
        <v>39</v>
      </c>
      <c r="O46" s="478" t="s">
        <v>37</v>
      </c>
      <c r="P46" s="480" t="s">
        <v>38</v>
      </c>
      <c r="Q46" s="496" t="s">
        <v>39</v>
      </c>
      <c r="R46" s="478" t="s">
        <v>37</v>
      </c>
      <c r="S46" s="480" t="s">
        <v>38</v>
      </c>
      <c r="T46" s="496" t="s">
        <v>39</v>
      </c>
      <c r="U46" s="478" t="s">
        <v>37</v>
      </c>
      <c r="V46" s="480" t="s">
        <v>38</v>
      </c>
      <c r="W46" s="496" t="s">
        <v>39</v>
      </c>
      <c r="X46" s="478" t="s">
        <v>37</v>
      </c>
      <c r="Y46" s="480" t="s">
        <v>38</v>
      </c>
      <c r="Z46" s="496" t="s">
        <v>39</v>
      </c>
      <c r="AA46" s="478" t="s">
        <v>37</v>
      </c>
      <c r="AB46" s="480" t="s">
        <v>38</v>
      </c>
      <c r="AC46" s="496" t="s">
        <v>39</v>
      </c>
      <c r="AD46" s="937"/>
      <c r="AE46" s="929"/>
      <c r="AF46" s="470"/>
      <c r="AG46" s="470"/>
      <c r="AH46" s="470"/>
      <c r="AI46" s="470"/>
      <c r="AJ46" s="470"/>
      <c r="AK46" s="470"/>
      <c r="AL46" s="471"/>
      <c r="AM46" s="471"/>
      <c r="AN46" s="471"/>
      <c r="AO46" s="471"/>
      <c r="AP46" s="470"/>
      <c r="AQ46" s="471"/>
      <c r="AR46" s="471"/>
      <c r="AS46" s="471"/>
      <c r="AT46" s="471"/>
      <c r="AU46" s="470"/>
      <c r="AV46" s="470"/>
      <c r="AW46" s="470"/>
      <c r="AX46" s="470"/>
      <c r="AY46" s="470"/>
      <c r="AZ46" s="470"/>
      <c r="BA46" s="470"/>
      <c r="BB46" s="470"/>
      <c r="BC46" s="470"/>
      <c r="BD46" s="470"/>
      <c r="BE46" s="470"/>
      <c r="BF46" s="470"/>
      <c r="BG46" s="470"/>
      <c r="BH46" s="474"/>
      <c r="BI46" s="471"/>
      <c r="BJ46" s="471"/>
      <c r="BK46" s="471"/>
      <c r="BL46" s="471"/>
      <c r="BM46" s="471"/>
      <c r="BN46" s="471"/>
      <c r="BO46" s="471"/>
      <c r="BP46" s="471"/>
      <c r="BQ46" s="471"/>
      <c r="BR46" s="471"/>
      <c r="BS46" s="471"/>
      <c r="BT46" s="471"/>
      <c r="BU46" s="471"/>
      <c r="BV46" s="471"/>
    </row>
    <row r="47" spans="1:74" x14ac:dyDescent="0.25">
      <c r="A47" s="938" t="s">
        <v>59</v>
      </c>
      <c r="B47" s="939"/>
      <c r="C47" s="570">
        <v>0</v>
      </c>
      <c r="D47" s="571">
        <v>0</v>
      </c>
      <c r="E47" s="572">
        <v>0</v>
      </c>
      <c r="F47" s="544"/>
      <c r="G47" s="573"/>
      <c r="H47" s="545"/>
      <c r="I47" s="544"/>
      <c r="J47" s="573"/>
      <c r="K47" s="545"/>
      <c r="L47" s="518"/>
      <c r="M47" s="519"/>
      <c r="N47" s="539"/>
      <c r="O47" s="518"/>
      <c r="P47" s="519"/>
      <c r="Q47" s="539"/>
      <c r="R47" s="518"/>
      <c r="S47" s="519"/>
      <c r="T47" s="539"/>
      <c r="U47" s="518"/>
      <c r="V47" s="519"/>
      <c r="W47" s="539"/>
      <c r="X47" s="518"/>
      <c r="Y47" s="519"/>
      <c r="Z47" s="539"/>
      <c r="AA47" s="544"/>
      <c r="AB47" s="573"/>
      <c r="AC47" s="545"/>
      <c r="AD47" s="510"/>
      <c r="AE47" s="520"/>
      <c r="AF47" s="596" t="s">
        <v>78</v>
      </c>
      <c r="AG47" s="470"/>
      <c r="AH47" s="470"/>
      <c r="AI47" s="470"/>
      <c r="AJ47" s="470"/>
      <c r="AK47" s="470"/>
      <c r="AL47" s="471"/>
      <c r="AM47" s="471"/>
      <c r="AN47" s="471"/>
      <c r="AO47" s="471"/>
      <c r="AP47" s="470"/>
      <c r="AQ47" s="471"/>
      <c r="AR47" s="471"/>
      <c r="AS47" s="471"/>
      <c r="AT47" s="471"/>
      <c r="AU47" s="470"/>
      <c r="AV47" s="470"/>
      <c r="AW47" s="470"/>
      <c r="AX47" s="470"/>
      <c r="AY47" s="470"/>
      <c r="AZ47" s="470"/>
      <c r="BA47" s="597" t="s">
        <v>76</v>
      </c>
      <c r="BB47" s="597" t="s">
        <v>76</v>
      </c>
      <c r="BC47" s="597" t="s">
        <v>76</v>
      </c>
      <c r="BD47" s="603" t="s">
        <v>76</v>
      </c>
      <c r="BE47" s="603" t="s">
        <v>76</v>
      </c>
      <c r="BF47" s="603" t="s">
        <v>76</v>
      </c>
      <c r="BG47" s="603" t="s">
        <v>76</v>
      </c>
      <c r="BH47" s="603" t="s">
        <v>76</v>
      </c>
      <c r="BI47" s="607"/>
      <c r="BJ47" s="607"/>
      <c r="BK47" s="607"/>
      <c r="BL47" s="604">
        <v>0</v>
      </c>
      <c r="BM47" s="598">
        <v>0</v>
      </c>
      <c r="BN47" s="598">
        <v>0</v>
      </c>
      <c r="BO47" s="598">
        <v>0</v>
      </c>
      <c r="BP47" s="598">
        <v>0</v>
      </c>
      <c r="BQ47" s="598">
        <v>0</v>
      </c>
      <c r="BR47" s="598">
        <v>0</v>
      </c>
      <c r="BS47" s="598">
        <v>0</v>
      </c>
      <c r="BT47" s="601"/>
      <c r="BU47" s="601"/>
      <c r="BV47" s="601"/>
    </row>
    <row r="48" spans="1:74" x14ac:dyDescent="0.25">
      <c r="A48" s="940" t="s">
        <v>60</v>
      </c>
      <c r="B48" s="941"/>
      <c r="C48" s="574">
        <v>0</v>
      </c>
      <c r="D48" s="540">
        <v>0</v>
      </c>
      <c r="E48" s="572">
        <v>0</v>
      </c>
      <c r="F48" s="515"/>
      <c r="G48" s="516"/>
      <c r="H48" s="517"/>
      <c r="I48" s="515"/>
      <c r="J48" s="516"/>
      <c r="K48" s="517"/>
      <c r="L48" s="530"/>
      <c r="M48" s="531"/>
      <c r="N48" s="539"/>
      <c r="O48" s="530"/>
      <c r="P48" s="531"/>
      <c r="Q48" s="539"/>
      <c r="R48" s="530"/>
      <c r="S48" s="531"/>
      <c r="T48" s="539"/>
      <c r="U48" s="530"/>
      <c r="V48" s="531"/>
      <c r="W48" s="539"/>
      <c r="X48" s="530"/>
      <c r="Y48" s="531"/>
      <c r="Z48" s="539"/>
      <c r="AA48" s="515"/>
      <c r="AB48" s="516"/>
      <c r="AC48" s="517"/>
      <c r="AD48" s="510"/>
      <c r="AE48" s="593"/>
      <c r="AF48" s="596" t="s">
        <v>78</v>
      </c>
      <c r="AG48" s="470"/>
      <c r="AH48" s="470"/>
      <c r="AI48" s="470"/>
      <c r="AJ48" s="470"/>
      <c r="AK48" s="470"/>
      <c r="AL48" s="471"/>
      <c r="AM48" s="471"/>
      <c r="AN48" s="471"/>
      <c r="AO48" s="471"/>
      <c r="AP48" s="470"/>
      <c r="AQ48" s="471"/>
      <c r="AR48" s="471"/>
      <c r="AS48" s="471"/>
      <c r="AT48" s="471"/>
      <c r="AU48" s="470"/>
      <c r="AV48" s="470"/>
      <c r="AW48" s="470"/>
      <c r="AX48" s="470"/>
      <c r="AY48" s="470"/>
      <c r="AZ48" s="470"/>
      <c r="BA48" s="597" t="s">
        <v>76</v>
      </c>
      <c r="BB48" s="597" t="s">
        <v>76</v>
      </c>
      <c r="BC48" s="597" t="s">
        <v>76</v>
      </c>
      <c r="BD48" s="603" t="s">
        <v>76</v>
      </c>
      <c r="BE48" s="603" t="s">
        <v>76</v>
      </c>
      <c r="BF48" s="603" t="s">
        <v>76</v>
      </c>
      <c r="BG48" s="603" t="s">
        <v>76</v>
      </c>
      <c r="BH48" s="603" t="s">
        <v>76</v>
      </c>
      <c r="BI48" s="603" t="s">
        <v>76</v>
      </c>
      <c r="BJ48" s="603" t="s">
        <v>76</v>
      </c>
      <c r="BK48" s="603" t="s">
        <v>76</v>
      </c>
      <c r="BL48" s="604">
        <v>0</v>
      </c>
      <c r="BM48" s="598">
        <v>0</v>
      </c>
      <c r="BN48" s="598">
        <v>0</v>
      </c>
      <c r="BO48" s="598">
        <v>0</v>
      </c>
      <c r="BP48" s="598">
        <v>0</v>
      </c>
      <c r="BQ48" s="598">
        <v>0</v>
      </c>
      <c r="BR48" s="598">
        <v>0</v>
      </c>
      <c r="BS48" s="598">
        <v>0</v>
      </c>
      <c r="BT48" s="601"/>
      <c r="BU48" s="601"/>
      <c r="BV48" s="601"/>
    </row>
    <row r="49" spans="1:74" x14ac:dyDescent="0.25">
      <c r="A49" s="940" t="s">
        <v>23</v>
      </c>
      <c r="B49" s="941"/>
      <c r="C49" s="575">
        <v>0</v>
      </c>
      <c r="D49" s="541">
        <v>0</v>
      </c>
      <c r="E49" s="576">
        <v>0</v>
      </c>
      <c r="F49" s="515"/>
      <c r="G49" s="516"/>
      <c r="H49" s="517"/>
      <c r="I49" s="515"/>
      <c r="J49" s="516"/>
      <c r="K49" s="517"/>
      <c r="L49" s="515"/>
      <c r="M49" s="516"/>
      <c r="N49" s="517"/>
      <c r="O49" s="510"/>
      <c r="P49" s="511"/>
      <c r="Q49" s="521"/>
      <c r="R49" s="510"/>
      <c r="S49" s="511"/>
      <c r="T49" s="521"/>
      <c r="U49" s="510"/>
      <c r="V49" s="511"/>
      <c r="W49" s="521"/>
      <c r="X49" s="510"/>
      <c r="Y49" s="511"/>
      <c r="Z49" s="521"/>
      <c r="AA49" s="510"/>
      <c r="AB49" s="511"/>
      <c r="AC49" s="521"/>
      <c r="AD49" s="510"/>
      <c r="AE49" s="508"/>
      <c r="AF49" s="596" t="s">
        <v>78</v>
      </c>
      <c r="AG49" s="470"/>
      <c r="AH49" s="470"/>
      <c r="AI49" s="470"/>
      <c r="AJ49" s="470"/>
      <c r="AK49" s="470"/>
      <c r="AL49" s="471"/>
      <c r="AM49" s="471"/>
      <c r="AN49" s="471"/>
      <c r="AO49" s="471"/>
      <c r="AP49" s="470"/>
      <c r="AQ49" s="471"/>
      <c r="AR49" s="471"/>
      <c r="AS49" s="471"/>
      <c r="AT49" s="471"/>
      <c r="AU49" s="470"/>
      <c r="AV49" s="470"/>
      <c r="AW49" s="470"/>
      <c r="AX49" s="470"/>
      <c r="AY49" s="470"/>
      <c r="AZ49" s="470"/>
      <c r="BA49" s="597" t="s">
        <v>76</v>
      </c>
      <c r="BB49" s="597" t="s">
        <v>76</v>
      </c>
      <c r="BC49" s="597" t="s">
        <v>76</v>
      </c>
      <c r="BD49" s="603" t="s">
        <v>76</v>
      </c>
      <c r="BE49" s="603" t="s">
        <v>76</v>
      </c>
      <c r="BF49" s="603" t="s">
        <v>76</v>
      </c>
      <c r="BG49" s="603" t="s">
        <v>76</v>
      </c>
      <c r="BH49" s="603" t="s">
        <v>76</v>
      </c>
      <c r="BI49" s="603" t="s">
        <v>76</v>
      </c>
      <c r="BJ49" s="603" t="s">
        <v>76</v>
      </c>
      <c r="BK49" s="603" t="s">
        <v>76</v>
      </c>
      <c r="BL49" s="604">
        <v>0</v>
      </c>
      <c r="BM49" s="598">
        <v>0</v>
      </c>
      <c r="BN49" s="598">
        <v>0</v>
      </c>
      <c r="BO49" s="598">
        <v>0</v>
      </c>
      <c r="BP49" s="598">
        <v>0</v>
      </c>
      <c r="BQ49" s="598">
        <v>0</v>
      </c>
      <c r="BR49" s="598">
        <v>0</v>
      </c>
      <c r="BS49" s="598">
        <v>0</v>
      </c>
      <c r="BT49" s="598">
        <v>0</v>
      </c>
      <c r="BU49" s="598">
        <v>0</v>
      </c>
      <c r="BV49" s="598">
        <v>0</v>
      </c>
    </row>
    <row r="50" spans="1:74" x14ac:dyDescent="0.25">
      <c r="A50" s="940" t="s">
        <v>29</v>
      </c>
      <c r="B50" s="941"/>
      <c r="C50" s="575">
        <v>0</v>
      </c>
      <c r="D50" s="541">
        <v>0</v>
      </c>
      <c r="E50" s="576">
        <v>0</v>
      </c>
      <c r="F50" s="510"/>
      <c r="G50" s="511"/>
      <c r="H50" s="521"/>
      <c r="I50" s="510"/>
      <c r="J50" s="511"/>
      <c r="K50" s="521"/>
      <c r="L50" s="510"/>
      <c r="M50" s="511"/>
      <c r="N50" s="521"/>
      <c r="O50" s="510"/>
      <c r="P50" s="511"/>
      <c r="Q50" s="521"/>
      <c r="R50" s="510"/>
      <c r="S50" s="511"/>
      <c r="T50" s="521"/>
      <c r="U50" s="510"/>
      <c r="V50" s="511"/>
      <c r="W50" s="521"/>
      <c r="X50" s="510"/>
      <c r="Y50" s="511"/>
      <c r="Z50" s="521"/>
      <c r="AA50" s="510"/>
      <c r="AB50" s="511"/>
      <c r="AC50" s="521"/>
      <c r="AD50" s="510"/>
      <c r="AE50" s="508"/>
      <c r="AF50" s="596" t="s">
        <v>78</v>
      </c>
      <c r="AG50" s="470"/>
      <c r="AH50" s="470"/>
      <c r="AI50" s="470"/>
      <c r="AJ50" s="470"/>
      <c r="AK50" s="470"/>
      <c r="AL50" s="471"/>
      <c r="AM50" s="471"/>
      <c r="AN50" s="471"/>
      <c r="AO50" s="471"/>
      <c r="AP50" s="470"/>
      <c r="AQ50" s="471"/>
      <c r="AR50" s="471"/>
      <c r="AS50" s="471"/>
      <c r="AT50" s="471"/>
      <c r="AU50" s="470"/>
      <c r="AV50" s="470"/>
      <c r="AW50" s="470"/>
      <c r="AX50" s="470"/>
      <c r="AY50" s="470"/>
      <c r="AZ50" s="470"/>
      <c r="BA50" s="597" t="s">
        <v>76</v>
      </c>
      <c r="BB50" s="597" t="s">
        <v>76</v>
      </c>
      <c r="BC50" s="597" t="s">
        <v>76</v>
      </c>
      <c r="BD50" s="603" t="s">
        <v>76</v>
      </c>
      <c r="BE50" s="603" t="s">
        <v>76</v>
      </c>
      <c r="BF50" s="603" t="s">
        <v>76</v>
      </c>
      <c r="BG50" s="603" t="s">
        <v>76</v>
      </c>
      <c r="BH50" s="603" t="s">
        <v>76</v>
      </c>
      <c r="BI50" s="603" t="s">
        <v>76</v>
      </c>
      <c r="BJ50" s="603" t="s">
        <v>76</v>
      </c>
      <c r="BK50" s="603" t="s">
        <v>76</v>
      </c>
      <c r="BL50" s="604">
        <v>0</v>
      </c>
      <c r="BM50" s="598">
        <v>0</v>
      </c>
      <c r="BN50" s="598">
        <v>0</v>
      </c>
      <c r="BO50" s="598">
        <v>0</v>
      </c>
      <c r="BP50" s="598">
        <v>0</v>
      </c>
      <c r="BQ50" s="598">
        <v>0</v>
      </c>
      <c r="BR50" s="598">
        <v>0</v>
      </c>
      <c r="BS50" s="598">
        <v>0</v>
      </c>
      <c r="BT50" s="598">
        <v>0</v>
      </c>
      <c r="BU50" s="598">
        <v>0</v>
      </c>
      <c r="BV50" s="598">
        <v>0</v>
      </c>
    </row>
    <row r="51" spans="1:74" x14ac:dyDescent="0.25">
      <c r="A51" s="940" t="s">
        <v>61</v>
      </c>
      <c r="B51" s="941"/>
      <c r="C51" s="575">
        <v>0</v>
      </c>
      <c r="D51" s="541">
        <v>0</v>
      </c>
      <c r="E51" s="576">
        <v>0</v>
      </c>
      <c r="F51" s="510"/>
      <c r="G51" s="511"/>
      <c r="H51" s="521"/>
      <c r="I51" s="510"/>
      <c r="J51" s="511"/>
      <c r="K51" s="521"/>
      <c r="L51" s="510"/>
      <c r="M51" s="511"/>
      <c r="N51" s="521"/>
      <c r="O51" s="510"/>
      <c r="P51" s="511"/>
      <c r="Q51" s="521"/>
      <c r="R51" s="510"/>
      <c r="S51" s="511"/>
      <c r="T51" s="521"/>
      <c r="U51" s="510"/>
      <c r="V51" s="511"/>
      <c r="W51" s="521"/>
      <c r="X51" s="510"/>
      <c r="Y51" s="511"/>
      <c r="Z51" s="521"/>
      <c r="AA51" s="510"/>
      <c r="AB51" s="511"/>
      <c r="AC51" s="521"/>
      <c r="AD51" s="510"/>
      <c r="AE51" s="508"/>
      <c r="AF51" s="596" t="s">
        <v>78</v>
      </c>
      <c r="AG51" s="470"/>
      <c r="AH51" s="470"/>
      <c r="AI51" s="470"/>
      <c r="AJ51" s="470"/>
      <c r="AK51" s="470"/>
      <c r="AL51" s="471"/>
      <c r="AM51" s="471"/>
      <c r="AN51" s="471"/>
      <c r="AO51" s="471"/>
      <c r="AP51" s="470"/>
      <c r="AQ51" s="471"/>
      <c r="AR51" s="471"/>
      <c r="AS51" s="471"/>
      <c r="AT51" s="471"/>
      <c r="AU51" s="470"/>
      <c r="AV51" s="470"/>
      <c r="AW51" s="470"/>
      <c r="AX51" s="470"/>
      <c r="AY51" s="470"/>
      <c r="AZ51" s="470"/>
      <c r="BA51" s="597" t="s">
        <v>76</v>
      </c>
      <c r="BB51" s="597" t="s">
        <v>76</v>
      </c>
      <c r="BC51" s="597" t="s">
        <v>76</v>
      </c>
      <c r="BD51" s="603" t="s">
        <v>76</v>
      </c>
      <c r="BE51" s="603" t="s">
        <v>76</v>
      </c>
      <c r="BF51" s="603" t="s">
        <v>76</v>
      </c>
      <c r="BG51" s="603" t="s">
        <v>76</v>
      </c>
      <c r="BH51" s="603" t="s">
        <v>76</v>
      </c>
      <c r="BI51" s="603" t="s">
        <v>76</v>
      </c>
      <c r="BJ51" s="603" t="s">
        <v>76</v>
      </c>
      <c r="BK51" s="603" t="s">
        <v>76</v>
      </c>
      <c r="BL51" s="604">
        <v>0</v>
      </c>
      <c r="BM51" s="598">
        <v>0</v>
      </c>
      <c r="BN51" s="598">
        <v>0</v>
      </c>
      <c r="BO51" s="598">
        <v>0</v>
      </c>
      <c r="BP51" s="598">
        <v>0</v>
      </c>
      <c r="BQ51" s="598">
        <v>0</v>
      </c>
      <c r="BR51" s="598">
        <v>0</v>
      </c>
      <c r="BS51" s="598">
        <v>0</v>
      </c>
      <c r="BT51" s="598">
        <v>0</v>
      </c>
      <c r="BU51" s="598">
        <v>0</v>
      </c>
      <c r="BV51" s="598">
        <v>0</v>
      </c>
    </row>
    <row r="52" spans="1:74" x14ac:dyDescent="0.25">
      <c r="A52" s="950" t="s">
        <v>62</v>
      </c>
      <c r="B52" s="951"/>
      <c r="C52" s="575">
        <v>0</v>
      </c>
      <c r="D52" s="541">
        <v>0</v>
      </c>
      <c r="E52" s="576">
        <v>0</v>
      </c>
      <c r="F52" s="515"/>
      <c r="G52" s="516"/>
      <c r="H52" s="517"/>
      <c r="I52" s="515"/>
      <c r="J52" s="516"/>
      <c r="K52" s="517"/>
      <c r="L52" s="510"/>
      <c r="M52" s="511"/>
      <c r="N52" s="521"/>
      <c r="O52" s="510"/>
      <c r="P52" s="511"/>
      <c r="Q52" s="521"/>
      <c r="R52" s="510"/>
      <c r="S52" s="511"/>
      <c r="T52" s="521"/>
      <c r="U52" s="510"/>
      <c r="V52" s="511"/>
      <c r="W52" s="521"/>
      <c r="X52" s="510"/>
      <c r="Y52" s="511"/>
      <c r="Z52" s="521"/>
      <c r="AA52" s="510"/>
      <c r="AB52" s="511"/>
      <c r="AC52" s="521"/>
      <c r="AD52" s="510"/>
      <c r="AE52" s="508"/>
      <c r="AF52" s="596" t="s">
        <v>78</v>
      </c>
      <c r="AG52" s="470"/>
      <c r="AH52" s="470"/>
      <c r="AI52" s="470"/>
      <c r="AJ52" s="470"/>
      <c r="AK52" s="470"/>
      <c r="AL52" s="471"/>
      <c r="AM52" s="471"/>
      <c r="AN52" s="471"/>
      <c r="AO52" s="471"/>
      <c r="AP52" s="470"/>
      <c r="AQ52" s="471"/>
      <c r="AR52" s="471"/>
      <c r="AS52" s="471"/>
      <c r="AT52" s="471"/>
      <c r="AU52" s="470"/>
      <c r="AV52" s="470"/>
      <c r="AW52" s="470"/>
      <c r="AX52" s="470"/>
      <c r="AY52" s="470"/>
      <c r="AZ52" s="470"/>
      <c r="BA52" s="597" t="s">
        <v>76</v>
      </c>
      <c r="BB52" s="597" t="s">
        <v>76</v>
      </c>
      <c r="BC52" s="597" t="s">
        <v>76</v>
      </c>
      <c r="BD52" s="603" t="s">
        <v>76</v>
      </c>
      <c r="BE52" s="603" t="s">
        <v>76</v>
      </c>
      <c r="BF52" s="603" t="s">
        <v>76</v>
      </c>
      <c r="BG52" s="603" t="s">
        <v>76</v>
      </c>
      <c r="BH52" s="603" t="s">
        <v>76</v>
      </c>
      <c r="BI52" s="603" t="s">
        <v>76</v>
      </c>
      <c r="BJ52" s="603" t="s">
        <v>76</v>
      </c>
      <c r="BK52" s="603" t="s">
        <v>76</v>
      </c>
      <c r="BL52" s="604">
        <v>0</v>
      </c>
      <c r="BM52" s="598">
        <v>0</v>
      </c>
      <c r="BN52" s="598">
        <v>0</v>
      </c>
      <c r="BO52" s="598">
        <v>0</v>
      </c>
      <c r="BP52" s="598">
        <v>0</v>
      </c>
      <c r="BQ52" s="598">
        <v>0</v>
      </c>
      <c r="BR52" s="598">
        <v>0</v>
      </c>
      <c r="BS52" s="598">
        <v>0</v>
      </c>
      <c r="BT52" s="598">
        <v>0</v>
      </c>
      <c r="BU52" s="598">
        <v>0</v>
      </c>
      <c r="BV52" s="598">
        <v>0</v>
      </c>
    </row>
    <row r="53" spans="1:74" x14ac:dyDescent="0.25">
      <c r="A53" s="940" t="s">
        <v>26</v>
      </c>
      <c r="B53" s="941"/>
      <c r="C53" s="575">
        <v>0</v>
      </c>
      <c r="D53" s="541">
        <v>0</v>
      </c>
      <c r="E53" s="576">
        <v>0</v>
      </c>
      <c r="F53" s="515"/>
      <c r="G53" s="516"/>
      <c r="H53" s="517"/>
      <c r="I53" s="515"/>
      <c r="J53" s="516"/>
      <c r="K53" s="517"/>
      <c r="L53" s="510"/>
      <c r="M53" s="511"/>
      <c r="N53" s="521"/>
      <c r="O53" s="510"/>
      <c r="P53" s="511"/>
      <c r="Q53" s="521"/>
      <c r="R53" s="510"/>
      <c r="S53" s="511"/>
      <c r="T53" s="521"/>
      <c r="U53" s="510"/>
      <c r="V53" s="511"/>
      <c r="W53" s="521"/>
      <c r="X53" s="510"/>
      <c r="Y53" s="511"/>
      <c r="Z53" s="521"/>
      <c r="AA53" s="510"/>
      <c r="AB53" s="511"/>
      <c r="AC53" s="521"/>
      <c r="AD53" s="510"/>
      <c r="AE53" s="508"/>
      <c r="AF53" s="596" t="s">
        <v>78</v>
      </c>
      <c r="AG53" s="470"/>
      <c r="AH53" s="470"/>
      <c r="AI53" s="470"/>
      <c r="AJ53" s="470"/>
      <c r="AK53" s="470"/>
      <c r="AL53" s="471"/>
      <c r="AM53" s="471"/>
      <c r="AN53" s="471"/>
      <c r="AO53" s="471"/>
      <c r="AP53" s="470"/>
      <c r="AQ53" s="471"/>
      <c r="AR53" s="471"/>
      <c r="AS53" s="471"/>
      <c r="AT53" s="471"/>
      <c r="AU53" s="470"/>
      <c r="AV53" s="470"/>
      <c r="AW53" s="470"/>
      <c r="AX53" s="470"/>
      <c r="AY53" s="470"/>
      <c r="AZ53" s="470"/>
      <c r="BA53" s="597" t="s">
        <v>76</v>
      </c>
      <c r="BB53" s="597" t="s">
        <v>76</v>
      </c>
      <c r="BC53" s="597" t="s">
        <v>76</v>
      </c>
      <c r="BD53" s="603" t="s">
        <v>76</v>
      </c>
      <c r="BE53" s="603" t="s">
        <v>76</v>
      </c>
      <c r="BF53" s="603" t="s">
        <v>76</v>
      </c>
      <c r="BG53" s="603" t="s">
        <v>76</v>
      </c>
      <c r="BH53" s="603" t="s">
        <v>76</v>
      </c>
      <c r="BI53" s="603" t="s">
        <v>76</v>
      </c>
      <c r="BJ53" s="603" t="s">
        <v>76</v>
      </c>
      <c r="BK53" s="603" t="s">
        <v>76</v>
      </c>
      <c r="BL53" s="604">
        <v>0</v>
      </c>
      <c r="BM53" s="598">
        <v>0</v>
      </c>
      <c r="BN53" s="598">
        <v>0</v>
      </c>
      <c r="BO53" s="598">
        <v>0</v>
      </c>
      <c r="BP53" s="598">
        <v>0</v>
      </c>
      <c r="BQ53" s="598">
        <v>0</v>
      </c>
      <c r="BR53" s="598">
        <v>0</v>
      </c>
      <c r="BS53" s="598">
        <v>0</v>
      </c>
      <c r="BT53" s="598">
        <v>0</v>
      </c>
      <c r="BU53" s="598">
        <v>0</v>
      </c>
      <c r="BV53" s="598">
        <v>0</v>
      </c>
    </row>
    <row r="54" spans="1:74" x14ac:dyDescent="0.25">
      <c r="A54" s="952" t="s">
        <v>63</v>
      </c>
      <c r="B54" s="953"/>
      <c r="C54" s="575">
        <v>0</v>
      </c>
      <c r="D54" s="541">
        <v>0</v>
      </c>
      <c r="E54" s="576">
        <v>0</v>
      </c>
      <c r="F54" s="510"/>
      <c r="G54" s="511"/>
      <c r="H54" s="521"/>
      <c r="I54" s="510"/>
      <c r="J54" s="511"/>
      <c r="K54" s="521"/>
      <c r="L54" s="510"/>
      <c r="M54" s="511"/>
      <c r="N54" s="521"/>
      <c r="O54" s="510"/>
      <c r="P54" s="511"/>
      <c r="Q54" s="521"/>
      <c r="R54" s="510"/>
      <c r="S54" s="511"/>
      <c r="T54" s="521"/>
      <c r="U54" s="510"/>
      <c r="V54" s="511"/>
      <c r="W54" s="521"/>
      <c r="X54" s="510"/>
      <c r="Y54" s="511"/>
      <c r="Z54" s="521"/>
      <c r="AA54" s="510"/>
      <c r="AB54" s="511"/>
      <c r="AC54" s="521"/>
      <c r="AD54" s="510"/>
      <c r="AE54" s="508"/>
      <c r="AF54" s="596" t="s">
        <v>78</v>
      </c>
      <c r="AG54" s="470"/>
      <c r="AH54" s="470"/>
      <c r="AI54" s="470"/>
      <c r="AJ54" s="470"/>
      <c r="AK54" s="470"/>
      <c r="AL54" s="471"/>
      <c r="AM54" s="471"/>
      <c r="AN54" s="471"/>
      <c r="AO54" s="471"/>
      <c r="AP54" s="470"/>
      <c r="AQ54" s="471"/>
      <c r="AR54" s="471"/>
      <c r="AS54" s="471"/>
      <c r="AT54" s="471"/>
      <c r="AU54" s="470"/>
      <c r="AV54" s="470"/>
      <c r="AW54" s="470"/>
      <c r="AX54" s="470"/>
      <c r="AY54" s="470"/>
      <c r="AZ54" s="470"/>
      <c r="BA54" s="597" t="s">
        <v>76</v>
      </c>
      <c r="BB54" s="597" t="s">
        <v>76</v>
      </c>
      <c r="BC54" s="597" t="s">
        <v>76</v>
      </c>
      <c r="BD54" s="603" t="s">
        <v>76</v>
      </c>
      <c r="BE54" s="603" t="s">
        <v>76</v>
      </c>
      <c r="BF54" s="603" t="s">
        <v>76</v>
      </c>
      <c r="BG54" s="603" t="s">
        <v>76</v>
      </c>
      <c r="BH54" s="603" t="s">
        <v>76</v>
      </c>
      <c r="BI54" s="603" t="s">
        <v>76</v>
      </c>
      <c r="BJ54" s="603" t="s">
        <v>76</v>
      </c>
      <c r="BK54" s="603" t="s">
        <v>76</v>
      </c>
      <c r="BL54" s="604">
        <v>0</v>
      </c>
      <c r="BM54" s="598">
        <v>0</v>
      </c>
      <c r="BN54" s="598">
        <v>0</v>
      </c>
      <c r="BO54" s="598">
        <v>0</v>
      </c>
      <c r="BP54" s="598">
        <v>0</v>
      </c>
      <c r="BQ54" s="598">
        <v>0</v>
      </c>
      <c r="BR54" s="598">
        <v>0</v>
      </c>
      <c r="BS54" s="598">
        <v>0</v>
      </c>
      <c r="BT54" s="598">
        <v>0</v>
      </c>
      <c r="BU54" s="598">
        <v>0</v>
      </c>
      <c r="BV54" s="598">
        <v>0</v>
      </c>
    </row>
    <row r="55" spans="1:74" ht="21" x14ac:dyDescent="0.25">
      <c r="A55" s="933" t="s">
        <v>27</v>
      </c>
      <c r="B55" s="507" t="s">
        <v>42</v>
      </c>
      <c r="C55" s="577">
        <v>0</v>
      </c>
      <c r="D55" s="541">
        <v>0</v>
      </c>
      <c r="E55" s="576">
        <v>0</v>
      </c>
      <c r="F55" s="515"/>
      <c r="G55" s="516"/>
      <c r="H55" s="517"/>
      <c r="I55" s="515"/>
      <c r="J55" s="516"/>
      <c r="K55" s="517"/>
      <c r="L55" s="515"/>
      <c r="M55" s="516"/>
      <c r="N55" s="517"/>
      <c r="O55" s="510"/>
      <c r="P55" s="511"/>
      <c r="Q55" s="521"/>
      <c r="R55" s="510"/>
      <c r="S55" s="511"/>
      <c r="T55" s="521"/>
      <c r="U55" s="510"/>
      <c r="V55" s="511"/>
      <c r="W55" s="521"/>
      <c r="X55" s="510"/>
      <c r="Y55" s="511"/>
      <c r="Z55" s="521"/>
      <c r="AA55" s="510"/>
      <c r="AB55" s="511"/>
      <c r="AC55" s="521"/>
      <c r="AD55" s="510"/>
      <c r="AE55" s="508"/>
      <c r="AF55" s="596" t="s">
        <v>78</v>
      </c>
      <c r="AG55" s="470"/>
      <c r="AH55" s="470"/>
      <c r="AI55" s="470"/>
      <c r="AJ55" s="470"/>
      <c r="AK55" s="470"/>
      <c r="AL55" s="471"/>
      <c r="AM55" s="471"/>
      <c r="AN55" s="471"/>
      <c r="AO55" s="471"/>
      <c r="AP55" s="470"/>
      <c r="AQ55" s="471"/>
      <c r="AR55" s="471"/>
      <c r="AS55" s="471"/>
      <c r="AT55" s="471"/>
      <c r="AU55" s="470"/>
      <c r="AV55" s="470"/>
      <c r="AW55" s="470"/>
      <c r="AX55" s="470"/>
      <c r="AY55" s="470"/>
      <c r="AZ55" s="470"/>
      <c r="BA55" s="597" t="s">
        <v>76</v>
      </c>
      <c r="BB55" s="597" t="s">
        <v>76</v>
      </c>
      <c r="BC55" s="597" t="s">
        <v>76</v>
      </c>
      <c r="BD55" s="603" t="s">
        <v>76</v>
      </c>
      <c r="BE55" s="603" t="s">
        <v>76</v>
      </c>
      <c r="BF55" s="603" t="s">
        <v>76</v>
      </c>
      <c r="BG55" s="603" t="s">
        <v>76</v>
      </c>
      <c r="BH55" s="603" t="s">
        <v>76</v>
      </c>
      <c r="BI55" s="603" t="s">
        <v>76</v>
      </c>
      <c r="BJ55" s="603" t="s">
        <v>76</v>
      </c>
      <c r="BK55" s="603" t="s">
        <v>76</v>
      </c>
      <c r="BL55" s="604">
        <v>0</v>
      </c>
      <c r="BM55" s="598">
        <v>0</v>
      </c>
      <c r="BN55" s="598">
        <v>0</v>
      </c>
      <c r="BO55" s="598">
        <v>0</v>
      </c>
      <c r="BP55" s="598">
        <v>0</v>
      </c>
      <c r="BQ55" s="598">
        <v>0</v>
      </c>
      <c r="BR55" s="598">
        <v>0</v>
      </c>
      <c r="BS55" s="598">
        <v>0</v>
      </c>
      <c r="BT55" s="598">
        <v>0</v>
      </c>
      <c r="BU55" s="598">
        <v>0</v>
      </c>
      <c r="BV55" s="598">
        <v>0</v>
      </c>
    </row>
    <row r="56" spans="1:74" ht="21" x14ac:dyDescent="0.25">
      <c r="A56" s="933"/>
      <c r="B56" s="507" t="s">
        <v>43</v>
      </c>
      <c r="C56" s="577">
        <v>0</v>
      </c>
      <c r="D56" s="541">
        <v>0</v>
      </c>
      <c r="E56" s="576">
        <v>0</v>
      </c>
      <c r="F56" s="515"/>
      <c r="G56" s="516"/>
      <c r="H56" s="517"/>
      <c r="I56" s="515"/>
      <c r="J56" s="516"/>
      <c r="K56" s="517"/>
      <c r="L56" s="515"/>
      <c r="M56" s="516"/>
      <c r="N56" s="517"/>
      <c r="O56" s="510"/>
      <c r="P56" s="511"/>
      <c r="Q56" s="521"/>
      <c r="R56" s="510"/>
      <c r="S56" s="511"/>
      <c r="T56" s="521"/>
      <c r="U56" s="510"/>
      <c r="V56" s="511"/>
      <c r="W56" s="521"/>
      <c r="X56" s="510"/>
      <c r="Y56" s="511"/>
      <c r="Z56" s="521"/>
      <c r="AA56" s="510"/>
      <c r="AB56" s="511"/>
      <c r="AC56" s="521"/>
      <c r="AD56" s="510"/>
      <c r="AE56" s="508"/>
      <c r="AF56" s="596" t="s">
        <v>78</v>
      </c>
      <c r="AG56" s="470"/>
      <c r="AH56" s="470"/>
      <c r="AI56" s="470"/>
      <c r="AJ56" s="470"/>
      <c r="AK56" s="470"/>
      <c r="AL56" s="471"/>
      <c r="AM56" s="471"/>
      <c r="AN56" s="471"/>
      <c r="AO56" s="471"/>
      <c r="AP56" s="470"/>
      <c r="AQ56" s="471"/>
      <c r="AR56" s="471"/>
      <c r="AS56" s="471"/>
      <c r="AT56" s="471"/>
      <c r="AU56" s="470"/>
      <c r="AV56" s="470"/>
      <c r="AW56" s="470"/>
      <c r="AX56" s="470"/>
      <c r="AY56" s="470"/>
      <c r="AZ56" s="470"/>
      <c r="BA56" s="597" t="s">
        <v>76</v>
      </c>
      <c r="BB56" s="597" t="s">
        <v>76</v>
      </c>
      <c r="BC56" s="597" t="s">
        <v>76</v>
      </c>
      <c r="BD56" s="603" t="s">
        <v>76</v>
      </c>
      <c r="BE56" s="603" t="s">
        <v>76</v>
      </c>
      <c r="BF56" s="603" t="s">
        <v>76</v>
      </c>
      <c r="BG56" s="603" t="s">
        <v>76</v>
      </c>
      <c r="BH56" s="603" t="s">
        <v>76</v>
      </c>
      <c r="BI56" s="603" t="s">
        <v>76</v>
      </c>
      <c r="BJ56" s="603" t="s">
        <v>76</v>
      </c>
      <c r="BK56" s="603" t="s">
        <v>76</v>
      </c>
      <c r="BL56" s="604">
        <v>0</v>
      </c>
      <c r="BM56" s="598">
        <v>0</v>
      </c>
      <c r="BN56" s="598">
        <v>0</v>
      </c>
      <c r="BO56" s="598">
        <v>0</v>
      </c>
      <c r="BP56" s="598">
        <v>0</v>
      </c>
      <c r="BQ56" s="598">
        <v>0</v>
      </c>
      <c r="BR56" s="598">
        <v>0</v>
      </c>
      <c r="BS56" s="598">
        <v>0</v>
      </c>
      <c r="BT56" s="598">
        <v>0</v>
      </c>
      <c r="BU56" s="598">
        <v>0</v>
      </c>
      <c r="BV56" s="598">
        <v>0</v>
      </c>
    </row>
    <row r="57" spans="1:74" ht="21" x14ac:dyDescent="0.25">
      <c r="A57" s="933"/>
      <c r="B57" s="507" t="s">
        <v>44</v>
      </c>
      <c r="C57" s="577">
        <v>0</v>
      </c>
      <c r="D57" s="541">
        <v>0</v>
      </c>
      <c r="E57" s="576">
        <v>0</v>
      </c>
      <c r="F57" s="515"/>
      <c r="G57" s="516"/>
      <c r="H57" s="517"/>
      <c r="I57" s="515"/>
      <c r="J57" s="516"/>
      <c r="K57" s="517"/>
      <c r="L57" s="515"/>
      <c r="M57" s="516"/>
      <c r="N57" s="517"/>
      <c r="O57" s="510"/>
      <c r="P57" s="511"/>
      <c r="Q57" s="521"/>
      <c r="R57" s="510"/>
      <c r="S57" s="511"/>
      <c r="T57" s="521"/>
      <c r="U57" s="510"/>
      <c r="V57" s="511"/>
      <c r="W57" s="521"/>
      <c r="X57" s="510"/>
      <c r="Y57" s="511"/>
      <c r="Z57" s="521"/>
      <c r="AA57" s="510"/>
      <c r="AB57" s="511"/>
      <c r="AC57" s="521"/>
      <c r="AD57" s="510"/>
      <c r="AE57" s="508"/>
      <c r="AF57" s="596" t="s">
        <v>78</v>
      </c>
      <c r="AG57" s="470"/>
      <c r="AH57" s="470"/>
      <c r="AI57" s="470"/>
      <c r="AJ57" s="470"/>
      <c r="AK57" s="470"/>
      <c r="AL57" s="471"/>
      <c r="AM57" s="471"/>
      <c r="AN57" s="471"/>
      <c r="AO57" s="471"/>
      <c r="AP57" s="470"/>
      <c r="AQ57" s="471"/>
      <c r="AR57" s="471"/>
      <c r="AS57" s="471"/>
      <c r="AT57" s="471"/>
      <c r="AU57" s="470"/>
      <c r="AV57" s="470"/>
      <c r="AW57" s="470"/>
      <c r="AX57" s="470"/>
      <c r="AY57" s="470"/>
      <c r="AZ57" s="470"/>
      <c r="BA57" s="597" t="s">
        <v>76</v>
      </c>
      <c r="BB57" s="597" t="s">
        <v>76</v>
      </c>
      <c r="BC57" s="597" t="s">
        <v>76</v>
      </c>
      <c r="BD57" s="603" t="s">
        <v>76</v>
      </c>
      <c r="BE57" s="603" t="s">
        <v>76</v>
      </c>
      <c r="BF57" s="603" t="s">
        <v>76</v>
      </c>
      <c r="BG57" s="603" t="s">
        <v>76</v>
      </c>
      <c r="BH57" s="603" t="s">
        <v>76</v>
      </c>
      <c r="BI57" s="603" t="s">
        <v>76</v>
      </c>
      <c r="BJ57" s="603" t="s">
        <v>76</v>
      </c>
      <c r="BK57" s="603" t="s">
        <v>76</v>
      </c>
      <c r="BL57" s="604">
        <v>0</v>
      </c>
      <c r="BM57" s="598">
        <v>0</v>
      </c>
      <c r="BN57" s="598">
        <v>0</v>
      </c>
      <c r="BO57" s="598">
        <v>0</v>
      </c>
      <c r="BP57" s="598">
        <v>0</v>
      </c>
      <c r="BQ57" s="598">
        <v>0</v>
      </c>
      <c r="BR57" s="598">
        <v>0</v>
      </c>
      <c r="BS57" s="598">
        <v>0</v>
      </c>
      <c r="BT57" s="598">
        <v>0</v>
      </c>
      <c r="BU57" s="598">
        <v>0</v>
      </c>
      <c r="BV57" s="598">
        <v>0</v>
      </c>
    </row>
    <row r="58" spans="1:74" x14ac:dyDescent="0.25">
      <c r="A58" s="934" t="s">
        <v>28</v>
      </c>
      <c r="B58" s="935"/>
      <c r="C58" s="575">
        <v>0</v>
      </c>
      <c r="D58" s="541">
        <v>0</v>
      </c>
      <c r="E58" s="576">
        <v>0</v>
      </c>
      <c r="F58" s="510"/>
      <c r="G58" s="511"/>
      <c r="H58" s="521"/>
      <c r="I58" s="510"/>
      <c r="J58" s="511"/>
      <c r="K58" s="521"/>
      <c r="L58" s="510"/>
      <c r="M58" s="511"/>
      <c r="N58" s="521"/>
      <c r="O58" s="510"/>
      <c r="P58" s="511"/>
      <c r="Q58" s="521"/>
      <c r="R58" s="510"/>
      <c r="S58" s="511"/>
      <c r="T58" s="521"/>
      <c r="U58" s="510"/>
      <c r="V58" s="511"/>
      <c r="W58" s="521"/>
      <c r="X58" s="510"/>
      <c r="Y58" s="511"/>
      <c r="Z58" s="521"/>
      <c r="AA58" s="510"/>
      <c r="AB58" s="511"/>
      <c r="AC58" s="521"/>
      <c r="AD58" s="510"/>
      <c r="AE58" s="508"/>
      <c r="AF58" s="596" t="s">
        <v>78</v>
      </c>
      <c r="AG58" s="470"/>
      <c r="AH58" s="470"/>
      <c r="AI58" s="470"/>
      <c r="AJ58" s="470"/>
      <c r="AK58" s="470"/>
      <c r="AL58" s="471"/>
      <c r="AM58" s="471"/>
      <c r="AN58" s="471"/>
      <c r="AO58" s="471"/>
      <c r="AP58" s="470"/>
      <c r="AQ58" s="471"/>
      <c r="AR58" s="471"/>
      <c r="AS58" s="471"/>
      <c r="AT58" s="471"/>
      <c r="AU58" s="470"/>
      <c r="AV58" s="470"/>
      <c r="AW58" s="470"/>
      <c r="AX58" s="470"/>
      <c r="AY58" s="470"/>
      <c r="AZ58" s="470"/>
      <c r="BA58" s="597" t="s">
        <v>76</v>
      </c>
      <c r="BB58" s="597" t="s">
        <v>76</v>
      </c>
      <c r="BC58" s="597" t="s">
        <v>76</v>
      </c>
      <c r="BD58" s="603" t="s">
        <v>76</v>
      </c>
      <c r="BE58" s="603" t="s">
        <v>76</v>
      </c>
      <c r="BF58" s="603" t="s">
        <v>76</v>
      </c>
      <c r="BG58" s="603" t="s">
        <v>76</v>
      </c>
      <c r="BH58" s="603" t="s">
        <v>76</v>
      </c>
      <c r="BI58" s="603" t="s">
        <v>76</v>
      </c>
      <c r="BJ58" s="603" t="s">
        <v>76</v>
      </c>
      <c r="BK58" s="603" t="s">
        <v>76</v>
      </c>
      <c r="BL58" s="604">
        <v>0</v>
      </c>
      <c r="BM58" s="598">
        <v>0</v>
      </c>
      <c r="BN58" s="598">
        <v>0</v>
      </c>
      <c r="BO58" s="598">
        <v>0</v>
      </c>
      <c r="BP58" s="598">
        <v>0</v>
      </c>
      <c r="BQ58" s="598">
        <v>0</v>
      </c>
      <c r="BR58" s="598">
        <v>0</v>
      </c>
      <c r="BS58" s="598">
        <v>0</v>
      </c>
      <c r="BT58" s="598">
        <v>0</v>
      </c>
      <c r="BU58" s="598">
        <v>0</v>
      </c>
      <c r="BV58" s="598">
        <v>0</v>
      </c>
    </row>
    <row r="59" spans="1:74" x14ac:dyDescent="0.25">
      <c r="A59" s="940" t="s">
        <v>64</v>
      </c>
      <c r="B59" s="941"/>
      <c r="C59" s="575">
        <v>0</v>
      </c>
      <c r="D59" s="541">
        <v>0</v>
      </c>
      <c r="E59" s="576">
        <v>0</v>
      </c>
      <c r="F59" s="510"/>
      <c r="G59" s="511"/>
      <c r="H59" s="521"/>
      <c r="I59" s="515"/>
      <c r="J59" s="516"/>
      <c r="K59" s="517"/>
      <c r="L59" s="515"/>
      <c r="M59" s="516"/>
      <c r="N59" s="517"/>
      <c r="O59" s="515"/>
      <c r="P59" s="516"/>
      <c r="Q59" s="517"/>
      <c r="R59" s="515"/>
      <c r="S59" s="516"/>
      <c r="T59" s="517"/>
      <c r="U59" s="515"/>
      <c r="V59" s="516"/>
      <c r="W59" s="517"/>
      <c r="X59" s="515"/>
      <c r="Y59" s="516"/>
      <c r="Z59" s="517"/>
      <c r="AA59" s="515"/>
      <c r="AB59" s="516"/>
      <c r="AC59" s="517"/>
      <c r="AD59" s="510"/>
      <c r="AE59" s="508"/>
      <c r="AF59" s="596" t="s">
        <v>78</v>
      </c>
      <c r="AG59" s="470"/>
      <c r="AH59" s="470"/>
      <c r="AI59" s="470"/>
      <c r="AJ59" s="470"/>
      <c r="AK59" s="470"/>
      <c r="AL59" s="471"/>
      <c r="AM59" s="471"/>
      <c r="AN59" s="471"/>
      <c r="AO59" s="471"/>
      <c r="AP59" s="470"/>
      <c r="AQ59" s="471"/>
      <c r="AR59" s="471"/>
      <c r="AS59" s="471"/>
      <c r="AT59" s="471"/>
      <c r="AU59" s="470"/>
      <c r="AV59" s="470"/>
      <c r="AW59" s="470"/>
      <c r="AX59" s="470"/>
      <c r="AY59" s="470"/>
      <c r="AZ59" s="470"/>
      <c r="BA59" s="597" t="s">
        <v>76</v>
      </c>
      <c r="BB59" s="597" t="s">
        <v>76</v>
      </c>
      <c r="BC59" s="597" t="s">
        <v>76</v>
      </c>
      <c r="BD59" s="603" t="s">
        <v>76</v>
      </c>
      <c r="BE59" s="603" t="s">
        <v>76</v>
      </c>
      <c r="BF59" s="603" t="s">
        <v>76</v>
      </c>
      <c r="BG59" s="603" t="s">
        <v>76</v>
      </c>
      <c r="BH59" s="603" t="s">
        <v>76</v>
      </c>
      <c r="BI59" s="603" t="s">
        <v>76</v>
      </c>
      <c r="BJ59" s="603" t="s">
        <v>76</v>
      </c>
      <c r="BK59" s="603" t="s">
        <v>76</v>
      </c>
      <c r="BL59" s="604">
        <v>0</v>
      </c>
      <c r="BM59" s="598">
        <v>0</v>
      </c>
      <c r="BN59" s="598">
        <v>0</v>
      </c>
      <c r="BO59" s="598">
        <v>0</v>
      </c>
      <c r="BP59" s="598">
        <v>0</v>
      </c>
      <c r="BQ59" s="598">
        <v>0</v>
      </c>
      <c r="BR59" s="598">
        <v>0</v>
      </c>
      <c r="BS59" s="598">
        <v>0</v>
      </c>
      <c r="BT59" s="598">
        <v>0</v>
      </c>
      <c r="BU59" s="598">
        <v>0</v>
      </c>
      <c r="BV59" s="598">
        <v>0</v>
      </c>
    </row>
    <row r="60" spans="1:74" x14ac:dyDescent="0.25">
      <c r="A60" s="940" t="s">
        <v>65</v>
      </c>
      <c r="B60" s="941"/>
      <c r="C60" s="575">
        <v>0</v>
      </c>
      <c r="D60" s="541">
        <v>0</v>
      </c>
      <c r="E60" s="576">
        <v>0</v>
      </c>
      <c r="F60" s="510"/>
      <c r="G60" s="511"/>
      <c r="H60" s="521"/>
      <c r="I60" s="510"/>
      <c r="J60" s="511"/>
      <c r="K60" s="521"/>
      <c r="L60" s="510"/>
      <c r="M60" s="511"/>
      <c r="N60" s="521"/>
      <c r="O60" s="510"/>
      <c r="P60" s="511"/>
      <c r="Q60" s="521"/>
      <c r="R60" s="510"/>
      <c r="S60" s="511"/>
      <c r="T60" s="521"/>
      <c r="U60" s="510"/>
      <c r="V60" s="511"/>
      <c r="W60" s="521"/>
      <c r="X60" s="510"/>
      <c r="Y60" s="511"/>
      <c r="Z60" s="521"/>
      <c r="AA60" s="510"/>
      <c r="AB60" s="511"/>
      <c r="AC60" s="521"/>
      <c r="AD60" s="510"/>
      <c r="AE60" s="508"/>
      <c r="AF60" s="596" t="s">
        <v>78</v>
      </c>
      <c r="AG60" s="483"/>
      <c r="AH60" s="483"/>
      <c r="AI60" s="483"/>
      <c r="AJ60" s="483"/>
      <c r="AK60" s="483"/>
      <c r="AL60" s="484"/>
      <c r="AM60" s="471"/>
      <c r="AN60" s="484"/>
      <c r="AO60" s="484"/>
      <c r="AP60" s="483"/>
      <c r="AQ60" s="484"/>
      <c r="AR60" s="484"/>
      <c r="AS60" s="484"/>
      <c r="AT60" s="484"/>
      <c r="AU60" s="483"/>
      <c r="AV60" s="483"/>
      <c r="AW60" s="483"/>
      <c r="AX60" s="483"/>
      <c r="AY60" s="483"/>
      <c r="AZ60" s="483"/>
      <c r="BA60" s="597" t="s">
        <v>76</v>
      </c>
      <c r="BB60" s="597" t="s">
        <v>76</v>
      </c>
      <c r="BC60" s="597" t="s">
        <v>76</v>
      </c>
      <c r="BD60" s="603" t="s">
        <v>76</v>
      </c>
      <c r="BE60" s="603" t="s">
        <v>76</v>
      </c>
      <c r="BF60" s="603" t="s">
        <v>76</v>
      </c>
      <c r="BG60" s="603" t="s">
        <v>76</v>
      </c>
      <c r="BH60" s="603" t="s">
        <v>76</v>
      </c>
      <c r="BI60" s="603" t="s">
        <v>76</v>
      </c>
      <c r="BJ60" s="603" t="s">
        <v>76</v>
      </c>
      <c r="BK60" s="603" t="s">
        <v>76</v>
      </c>
      <c r="BL60" s="604">
        <v>0</v>
      </c>
      <c r="BM60" s="598">
        <v>0</v>
      </c>
      <c r="BN60" s="598">
        <v>0</v>
      </c>
      <c r="BO60" s="598">
        <v>0</v>
      </c>
      <c r="BP60" s="598">
        <v>0</v>
      </c>
      <c r="BQ60" s="598">
        <v>0</v>
      </c>
      <c r="BR60" s="598">
        <v>0</v>
      </c>
      <c r="BS60" s="598">
        <v>0</v>
      </c>
      <c r="BT60" s="598">
        <v>0</v>
      </c>
      <c r="BU60" s="598">
        <v>0</v>
      </c>
      <c r="BV60" s="598">
        <v>0</v>
      </c>
    </row>
    <row r="61" spans="1:74" x14ac:dyDescent="0.25">
      <c r="A61" s="940" t="s">
        <v>66</v>
      </c>
      <c r="B61" s="941"/>
      <c r="C61" s="578">
        <v>0</v>
      </c>
      <c r="D61" s="579">
        <v>0</v>
      </c>
      <c r="E61" s="580">
        <v>0</v>
      </c>
      <c r="F61" s="522"/>
      <c r="G61" s="523"/>
      <c r="H61" s="524"/>
      <c r="I61" s="522"/>
      <c r="J61" s="523"/>
      <c r="K61" s="524"/>
      <c r="L61" s="522"/>
      <c r="M61" s="523"/>
      <c r="N61" s="524"/>
      <c r="O61" s="522"/>
      <c r="P61" s="523"/>
      <c r="Q61" s="524"/>
      <c r="R61" s="522"/>
      <c r="S61" s="523"/>
      <c r="T61" s="524"/>
      <c r="U61" s="522"/>
      <c r="V61" s="523"/>
      <c r="W61" s="524"/>
      <c r="X61" s="522"/>
      <c r="Y61" s="523"/>
      <c r="Z61" s="524"/>
      <c r="AA61" s="522"/>
      <c r="AB61" s="523"/>
      <c r="AC61" s="524"/>
      <c r="AD61" s="522"/>
      <c r="AE61" s="509"/>
      <c r="AF61" s="596" t="s">
        <v>78</v>
      </c>
      <c r="AG61" s="483"/>
      <c r="AH61" s="483"/>
      <c r="AI61" s="483"/>
      <c r="AJ61" s="483"/>
      <c r="AK61" s="483"/>
      <c r="AL61" s="484"/>
      <c r="AM61" s="471"/>
      <c r="AN61" s="484"/>
      <c r="AO61" s="484"/>
      <c r="AP61" s="483"/>
      <c r="AQ61" s="484"/>
      <c r="AR61" s="484"/>
      <c r="AS61" s="484"/>
      <c r="AT61" s="484"/>
      <c r="AU61" s="483"/>
      <c r="AV61" s="483"/>
      <c r="AW61" s="483"/>
      <c r="AX61" s="483"/>
      <c r="AY61" s="483"/>
      <c r="AZ61" s="483"/>
      <c r="BA61" s="597" t="s">
        <v>76</v>
      </c>
      <c r="BB61" s="597" t="s">
        <v>76</v>
      </c>
      <c r="BC61" s="597" t="s">
        <v>76</v>
      </c>
      <c r="BD61" s="603" t="s">
        <v>76</v>
      </c>
      <c r="BE61" s="603" t="s">
        <v>76</v>
      </c>
      <c r="BF61" s="603" t="s">
        <v>76</v>
      </c>
      <c r="BG61" s="603" t="s">
        <v>76</v>
      </c>
      <c r="BH61" s="603" t="s">
        <v>76</v>
      </c>
      <c r="BI61" s="603" t="s">
        <v>76</v>
      </c>
      <c r="BJ61" s="603" t="s">
        <v>76</v>
      </c>
      <c r="BK61" s="603" t="s">
        <v>76</v>
      </c>
      <c r="BL61" s="604">
        <v>0</v>
      </c>
      <c r="BM61" s="598">
        <v>0</v>
      </c>
      <c r="BN61" s="598">
        <v>0</v>
      </c>
      <c r="BO61" s="598">
        <v>0</v>
      </c>
      <c r="BP61" s="598">
        <v>0</v>
      </c>
      <c r="BQ61" s="598">
        <v>0</v>
      </c>
      <c r="BR61" s="598">
        <v>0</v>
      </c>
      <c r="BS61" s="598">
        <v>0</v>
      </c>
      <c r="BT61" s="598">
        <v>0</v>
      </c>
      <c r="BU61" s="598">
        <v>0</v>
      </c>
      <c r="BV61" s="598">
        <v>0</v>
      </c>
    </row>
    <row r="62" spans="1:74" x14ac:dyDescent="0.25">
      <c r="A62" s="940" t="s">
        <v>67</v>
      </c>
      <c r="B62" s="941"/>
      <c r="C62" s="578">
        <v>0</v>
      </c>
      <c r="D62" s="579">
        <v>0</v>
      </c>
      <c r="E62" s="580">
        <v>0</v>
      </c>
      <c r="F62" s="515"/>
      <c r="G62" s="516"/>
      <c r="H62" s="517"/>
      <c r="I62" s="515"/>
      <c r="J62" s="516"/>
      <c r="K62" s="517"/>
      <c r="L62" s="515"/>
      <c r="M62" s="516"/>
      <c r="N62" s="517"/>
      <c r="O62" s="522"/>
      <c r="P62" s="523"/>
      <c r="Q62" s="524"/>
      <c r="R62" s="522"/>
      <c r="S62" s="523"/>
      <c r="T62" s="524"/>
      <c r="U62" s="522"/>
      <c r="V62" s="523"/>
      <c r="W62" s="524"/>
      <c r="X62" s="522"/>
      <c r="Y62" s="523"/>
      <c r="Z62" s="524"/>
      <c r="AA62" s="522"/>
      <c r="AB62" s="523"/>
      <c r="AC62" s="524"/>
      <c r="AD62" s="522"/>
      <c r="AE62" s="509"/>
      <c r="AF62" s="596" t="s">
        <v>78</v>
      </c>
      <c r="AG62" s="483"/>
      <c r="AH62" s="483"/>
      <c r="AI62" s="483"/>
      <c r="AJ62" s="483"/>
      <c r="AK62" s="483"/>
      <c r="AL62" s="484"/>
      <c r="AM62" s="471"/>
      <c r="AN62" s="484"/>
      <c r="AO62" s="484"/>
      <c r="AP62" s="483"/>
      <c r="AQ62" s="484"/>
      <c r="AR62" s="484"/>
      <c r="AS62" s="484"/>
      <c r="AT62" s="484"/>
      <c r="AU62" s="483"/>
      <c r="AV62" s="483"/>
      <c r="AW62" s="483"/>
      <c r="AX62" s="483"/>
      <c r="AY62" s="483"/>
      <c r="AZ62" s="483"/>
      <c r="BA62" s="597" t="s">
        <v>76</v>
      </c>
      <c r="BB62" s="597" t="s">
        <v>76</v>
      </c>
      <c r="BC62" s="597" t="s">
        <v>76</v>
      </c>
      <c r="BD62" s="603" t="s">
        <v>76</v>
      </c>
      <c r="BE62" s="603" t="s">
        <v>76</v>
      </c>
      <c r="BF62" s="603" t="s">
        <v>76</v>
      </c>
      <c r="BG62" s="603" t="s">
        <v>76</v>
      </c>
      <c r="BH62" s="603" t="s">
        <v>76</v>
      </c>
      <c r="BI62" s="603" t="s">
        <v>76</v>
      </c>
      <c r="BJ62" s="603" t="s">
        <v>76</v>
      </c>
      <c r="BK62" s="603" t="s">
        <v>76</v>
      </c>
      <c r="BL62" s="604">
        <v>0</v>
      </c>
      <c r="BM62" s="598">
        <v>0</v>
      </c>
      <c r="BN62" s="598">
        <v>0</v>
      </c>
      <c r="BO62" s="598">
        <v>0</v>
      </c>
      <c r="BP62" s="598">
        <v>0</v>
      </c>
      <c r="BQ62" s="598">
        <v>0</v>
      </c>
      <c r="BR62" s="598">
        <v>0</v>
      </c>
      <c r="BS62" s="598">
        <v>0</v>
      </c>
      <c r="BT62" s="598">
        <v>0</v>
      </c>
      <c r="BU62" s="598">
        <v>0</v>
      </c>
      <c r="BV62" s="598">
        <v>0</v>
      </c>
    </row>
    <row r="63" spans="1:74" x14ac:dyDescent="0.25">
      <c r="A63" s="503" t="s">
        <v>68</v>
      </c>
      <c r="B63" s="504"/>
      <c r="C63" s="578">
        <v>0</v>
      </c>
      <c r="D63" s="579">
        <v>0</v>
      </c>
      <c r="E63" s="580">
        <v>0</v>
      </c>
      <c r="F63" s="522"/>
      <c r="G63" s="523"/>
      <c r="H63" s="524"/>
      <c r="I63" s="522"/>
      <c r="J63" s="523"/>
      <c r="K63" s="524"/>
      <c r="L63" s="522"/>
      <c r="M63" s="523"/>
      <c r="N63" s="524"/>
      <c r="O63" s="522"/>
      <c r="P63" s="523"/>
      <c r="Q63" s="524"/>
      <c r="R63" s="522"/>
      <c r="S63" s="523"/>
      <c r="T63" s="524"/>
      <c r="U63" s="522"/>
      <c r="V63" s="523"/>
      <c r="W63" s="524"/>
      <c r="X63" s="522"/>
      <c r="Y63" s="523"/>
      <c r="Z63" s="524"/>
      <c r="AA63" s="522"/>
      <c r="AB63" s="523"/>
      <c r="AC63" s="524"/>
      <c r="AD63" s="522"/>
      <c r="AE63" s="509"/>
      <c r="AF63" s="596" t="s">
        <v>78</v>
      </c>
      <c r="AG63" s="483"/>
      <c r="AH63" s="483"/>
      <c r="AI63" s="483"/>
      <c r="AJ63" s="483"/>
      <c r="AK63" s="483"/>
      <c r="AL63" s="484"/>
      <c r="AM63" s="471"/>
      <c r="AN63" s="484"/>
      <c r="AO63" s="484"/>
      <c r="AP63" s="483"/>
      <c r="AQ63" s="484"/>
      <c r="AR63" s="484"/>
      <c r="AS63" s="484"/>
      <c r="AT63" s="484"/>
      <c r="AU63" s="483"/>
      <c r="AV63" s="483"/>
      <c r="AW63" s="483"/>
      <c r="AX63" s="483"/>
      <c r="AY63" s="483"/>
      <c r="AZ63" s="483"/>
      <c r="BA63" s="597" t="s">
        <v>76</v>
      </c>
      <c r="BB63" s="597" t="s">
        <v>76</v>
      </c>
      <c r="BC63" s="597" t="s">
        <v>76</v>
      </c>
      <c r="BD63" s="603" t="s">
        <v>76</v>
      </c>
      <c r="BE63" s="603" t="s">
        <v>76</v>
      </c>
      <c r="BF63" s="603" t="s">
        <v>76</v>
      </c>
      <c r="BG63" s="603" t="s">
        <v>76</v>
      </c>
      <c r="BH63" s="603" t="s">
        <v>76</v>
      </c>
      <c r="BI63" s="603" t="s">
        <v>76</v>
      </c>
      <c r="BJ63" s="603" t="s">
        <v>76</v>
      </c>
      <c r="BK63" s="603" t="s">
        <v>76</v>
      </c>
      <c r="BL63" s="604">
        <v>0</v>
      </c>
      <c r="BM63" s="598">
        <v>0</v>
      </c>
      <c r="BN63" s="598">
        <v>0</v>
      </c>
      <c r="BO63" s="598">
        <v>0</v>
      </c>
      <c r="BP63" s="598">
        <v>0</v>
      </c>
      <c r="BQ63" s="598">
        <v>0</v>
      </c>
      <c r="BR63" s="598">
        <v>0</v>
      </c>
      <c r="BS63" s="598">
        <v>0</v>
      </c>
      <c r="BT63" s="598">
        <v>0</v>
      </c>
      <c r="BU63" s="598">
        <v>0</v>
      </c>
      <c r="BV63" s="598">
        <v>0</v>
      </c>
    </row>
    <row r="64" spans="1:74" x14ac:dyDescent="0.25">
      <c r="A64" s="954" t="s">
        <v>69</v>
      </c>
      <c r="B64" s="955"/>
      <c r="C64" s="581">
        <v>0</v>
      </c>
      <c r="D64" s="582">
        <v>0</v>
      </c>
      <c r="E64" s="583">
        <v>0</v>
      </c>
      <c r="F64" s="526"/>
      <c r="G64" s="527"/>
      <c r="H64" s="528"/>
      <c r="I64" s="526"/>
      <c r="J64" s="527"/>
      <c r="K64" s="528"/>
      <c r="L64" s="512"/>
      <c r="M64" s="513"/>
      <c r="N64" s="537"/>
      <c r="O64" s="512"/>
      <c r="P64" s="513"/>
      <c r="Q64" s="537"/>
      <c r="R64" s="512"/>
      <c r="S64" s="513"/>
      <c r="T64" s="537"/>
      <c r="U64" s="512"/>
      <c r="V64" s="513"/>
      <c r="W64" s="537"/>
      <c r="X64" s="512"/>
      <c r="Y64" s="513"/>
      <c r="Z64" s="537"/>
      <c r="AA64" s="512"/>
      <c r="AB64" s="513"/>
      <c r="AC64" s="537"/>
      <c r="AD64" s="512"/>
      <c r="AE64" s="514"/>
      <c r="AF64" s="596" t="s">
        <v>78</v>
      </c>
      <c r="AG64" s="483"/>
      <c r="AH64" s="483"/>
      <c r="AI64" s="483"/>
      <c r="AJ64" s="483"/>
      <c r="AK64" s="483"/>
      <c r="AL64" s="484"/>
      <c r="AM64" s="471"/>
      <c r="AN64" s="484"/>
      <c r="AO64" s="484"/>
      <c r="AP64" s="483"/>
      <c r="AQ64" s="484"/>
      <c r="AR64" s="484"/>
      <c r="AS64" s="484"/>
      <c r="AT64" s="484"/>
      <c r="AU64" s="483"/>
      <c r="AV64" s="483"/>
      <c r="AW64" s="483"/>
      <c r="AX64" s="483"/>
      <c r="AY64" s="483"/>
      <c r="AZ64" s="483"/>
      <c r="BA64" s="597" t="s">
        <v>76</v>
      </c>
      <c r="BB64" s="597" t="s">
        <v>76</v>
      </c>
      <c r="BC64" s="597" t="s">
        <v>76</v>
      </c>
      <c r="BD64" s="603" t="s">
        <v>76</v>
      </c>
      <c r="BE64" s="603" t="s">
        <v>76</v>
      </c>
      <c r="BF64" s="603" t="s">
        <v>76</v>
      </c>
      <c r="BG64" s="603" t="s">
        <v>76</v>
      </c>
      <c r="BH64" s="603" t="s">
        <v>76</v>
      </c>
      <c r="BI64" s="603" t="s">
        <v>76</v>
      </c>
      <c r="BJ64" s="603" t="s">
        <v>76</v>
      </c>
      <c r="BK64" s="603" t="s">
        <v>76</v>
      </c>
      <c r="BL64" s="604">
        <v>0</v>
      </c>
      <c r="BM64" s="598">
        <v>0</v>
      </c>
      <c r="BN64" s="598">
        <v>0</v>
      </c>
      <c r="BO64" s="598">
        <v>0</v>
      </c>
      <c r="BP64" s="598">
        <v>0</v>
      </c>
      <c r="BQ64" s="598">
        <v>0</v>
      </c>
      <c r="BR64" s="598">
        <v>0</v>
      </c>
      <c r="BS64" s="598">
        <v>0</v>
      </c>
      <c r="BT64" s="598">
        <v>0</v>
      </c>
      <c r="BU64" s="598">
        <v>0</v>
      </c>
      <c r="BV64" s="598">
        <v>0</v>
      </c>
    </row>
    <row r="65" spans="1:74" x14ac:dyDescent="0.25">
      <c r="A65" s="506" t="s">
        <v>70</v>
      </c>
      <c r="B65" s="506"/>
      <c r="C65" s="506"/>
      <c r="D65" s="506"/>
      <c r="E65" s="506"/>
      <c r="F65" s="493"/>
      <c r="G65" s="493"/>
      <c r="H65" s="493"/>
      <c r="I65" s="470"/>
      <c r="J65" s="470"/>
      <c r="K65" s="470"/>
      <c r="L65" s="470"/>
      <c r="M65" s="483"/>
      <c r="N65" s="483"/>
      <c r="O65" s="483"/>
      <c r="P65" s="483"/>
      <c r="Q65" s="483"/>
      <c r="R65" s="483"/>
      <c r="S65" s="483"/>
      <c r="T65" s="483"/>
      <c r="U65" s="483"/>
      <c r="V65" s="483"/>
      <c r="W65" s="483"/>
      <c r="X65" s="483"/>
      <c r="Y65" s="483"/>
      <c r="Z65" s="483"/>
      <c r="AA65" s="483"/>
      <c r="AB65" s="483"/>
      <c r="AC65" s="483"/>
      <c r="AD65" s="483"/>
      <c r="AE65" s="483"/>
      <c r="AF65" s="483"/>
      <c r="AG65" s="483"/>
      <c r="AH65" s="483"/>
      <c r="AI65" s="483"/>
      <c r="AJ65" s="483"/>
      <c r="AK65" s="483"/>
      <c r="AL65" s="484"/>
      <c r="AM65" s="471"/>
      <c r="AN65" s="484"/>
      <c r="AO65" s="484"/>
      <c r="AP65" s="483"/>
      <c r="AQ65" s="483"/>
      <c r="AR65" s="483"/>
      <c r="AS65" s="483"/>
      <c r="AT65" s="483"/>
      <c r="AU65" s="483"/>
      <c r="AV65" s="483"/>
      <c r="AW65" s="483"/>
      <c r="AX65" s="483"/>
      <c r="AY65" s="483"/>
      <c r="AZ65" s="483"/>
      <c r="BA65" s="483"/>
      <c r="BB65" s="483"/>
      <c r="BC65" s="483"/>
      <c r="BD65" s="483"/>
      <c r="BE65" s="483"/>
      <c r="BF65" s="483"/>
      <c r="BG65" s="483"/>
      <c r="BH65" s="483"/>
      <c r="BI65" s="483"/>
      <c r="BJ65" s="483"/>
      <c r="BK65" s="483"/>
      <c r="BL65" s="483"/>
      <c r="BM65" s="483"/>
      <c r="BN65" s="483"/>
      <c r="BO65" s="483"/>
      <c r="BP65" s="483"/>
      <c r="BQ65" s="483"/>
      <c r="BR65" s="483"/>
      <c r="BS65" s="483"/>
      <c r="BT65" s="483"/>
      <c r="BU65" s="483"/>
      <c r="BV65" s="483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470"/>
      <c r="AG66" s="470"/>
      <c r="AH66" s="470"/>
      <c r="AI66" s="470"/>
      <c r="AJ66" s="470"/>
      <c r="AK66" s="470"/>
      <c r="AL66" s="471"/>
      <c r="AM66" s="471"/>
      <c r="AN66" s="471"/>
      <c r="AO66" s="471"/>
      <c r="AP66" s="470"/>
      <c r="AQ66" s="471"/>
      <c r="AR66" s="471"/>
      <c r="AS66" s="471"/>
      <c r="AT66" s="471"/>
      <c r="AU66" s="470"/>
      <c r="AV66" s="470"/>
      <c r="AW66" s="470"/>
      <c r="AX66" s="470"/>
      <c r="AY66" s="470"/>
      <c r="AZ66" s="470"/>
      <c r="BA66" s="470"/>
      <c r="BB66" s="470"/>
      <c r="BC66" s="470"/>
      <c r="BD66" s="470"/>
      <c r="BE66" s="470"/>
      <c r="BF66" s="470"/>
      <c r="BG66" s="470"/>
      <c r="BH66" s="474"/>
      <c r="BI66" s="471"/>
      <c r="BJ66" s="471"/>
      <c r="BK66" s="471"/>
      <c r="BL66" s="471"/>
      <c r="BM66" s="471"/>
      <c r="BN66" s="471"/>
      <c r="BO66" s="471"/>
      <c r="BP66" s="471"/>
      <c r="BQ66" s="471"/>
      <c r="BR66" s="471"/>
      <c r="BS66" s="471"/>
      <c r="BT66" s="471"/>
      <c r="BU66" s="471"/>
      <c r="BV66" s="471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470"/>
      <c r="AG67" s="470"/>
      <c r="AH67" s="470"/>
      <c r="AI67" s="470"/>
      <c r="AJ67" s="470"/>
      <c r="AK67" s="470"/>
      <c r="AL67" s="471"/>
      <c r="AM67" s="484"/>
      <c r="AN67" s="471"/>
      <c r="AO67" s="471"/>
      <c r="AP67" s="470"/>
      <c r="AQ67" s="471"/>
      <c r="AR67" s="471"/>
      <c r="AS67" s="471"/>
      <c r="AT67" s="471"/>
      <c r="AU67" s="470"/>
      <c r="AV67" s="470"/>
      <c r="AW67" s="470"/>
      <c r="AX67" s="470"/>
      <c r="AY67" s="470"/>
      <c r="AZ67" s="470"/>
      <c r="BA67" s="470"/>
      <c r="BB67" s="470"/>
      <c r="BC67" s="470"/>
      <c r="BD67" s="470"/>
      <c r="BE67" s="470"/>
      <c r="BF67" s="470"/>
      <c r="BG67" s="470"/>
      <c r="BH67" s="474"/>
      <c r="BI67" s="471"/>
      <c r="BJ67" s="471"/>
      <c r="BK67" s="471"/>
      <c r="BL67" s="471"/>
      <c r="BM67" s="471"/>
      <c r="BN67" s="471"/>
      <c r="BO67" s="471"/>
      <c r="BP67" s="471"/>
      <c r="BQ67" s="471"/>
      <c r="BR67" s="471"/>
      <c r="BS67" s="471"/>
      <c r="BT67" s="471"/>
      <c r="BU67" s="471"/>
      <c r="BV67" s="471"/>
    </row>
    <row r="68" spans="1:74" x14ac:dyDescent="0.25">
      <c r="A68" s="961"/>
      <c r="B68" s="962"/>
      <c r="C68" s="478" t="s">
        <v>37</v>
      </c>
      <c r="D68" s="480" t="s">
        <v>38</v>
      </c>
      <c r="E68" s="496" t="s">
        <v>39</v>
      </c>
      <c r="F68" s="478" t="s">
        <v>37</v>
      </c>
      <c r="G68" s="480" t="s">
        <v>38</v>
      </c>
      <c r="H68" s="496" t="s">
        <v>39</v>
      </c>
      <c r="I68" s="478" t="s">
        <v>37</v>
      </c>
      <c r="J68" s="480" t="s">
        <v>38</v>
      </c>
      <c r="K68" s="496" t="s">
        <v>39</v>
      </c>
      <c r="L68" s="478" t="s">
        <v>37</v>
      </c>
      <c r="M68" s="480" t="s">
        <v>38</v>
      </c>
      <c r="N68" s="496" t="s">
        <v>39</v>
      </c>
      <c r="O68" s="478" t="s">
        <v>37</v>
      </c>
      <c r="P68" s="480" t="s">
        <v>38</v>
      </c>
      <c r="Q68" s="496" t="s">
        <v>39</v>
      </c>
      <c r="R68" s="478" t="s">
        <v>37</v>
      </c>
      <c r="S68" s="480" t="s">
        <v>38</v>
      </c>
      <c r="T68" s="496" t="s">
        <v>39</v>
      </c>
      <c r="U68" s="478" t="s">
        <v>37</v>
      </c>
      <c r="V68" s="480" t="s">
        <v>38</v>
      </c>
      <c r="W68" s="496" t="s">
        <v>39</v>
      </c>
      <c r="X68" s="478" t="s">
        <v>37</v>
      </c>
      <c r="Y68" s="480" t="s">
        <v>38</v>
      </c>
      <c r="Z68" s="496" t="s">
        <v>39</v>
      </c>
      <c r="AA68" s="478" t="s">
        <v>37</v>
      </c>
      <c r="AB68" s="480" t="s">
        <v>38</v>
      </c>
      <c r="AC68" s="496" t="s">
        <v>39</v>
      </c>
      <c r="AD68" s="956"/>
      <c r="AE68" s="915"/>
      <c r="AF68" s="470"/>
      <c r="AG68" s="470"/>
      <c r="AH68" s="470"/>
      <c r="AI68" s="470"/>
      <c r="AJ68" s="470"/>
      <c r="AK68" s="470"/>
      <c r="AL68" s="471"/>
      <c r="AM68" s="484"/>
      <c r="AN68" s="471"/>
      <c r="AO68" s="471"/>
      <c r="AP68" s="470"/>
      <c r="AQ68" s="471"/>
      <c r="AR68" s="471"/>
      <c r="AS68" s="471"/>
      <c r="AT68" s="471"/>
      <c r="AU68" s="470"/>
      <c r="AV68" s="470"/>
      <c r="AW68" s="470"/>
      <c r="AX68" s="470"/>
      <c r="AY68" s="470"/>
      <c r="AZ68" s="470"/>
      <c r="BA68" s="470"/>
      <c r="BB68" s="470"/>
      <c r="BC68" s="470"/>
      <c r="BD68" s="470"/>
      <c r="BE68" s="470"/>
      <c r="BF68" s="470"/>
      <c r="BG68" s="470"/>
      <c r="BH68" s="474"/>
      <c r="BI68" s="471"/>
      <c r="BJ68" s="471"/>
      <c r="BK68" s="471"/>
      <c r="BL68" s="471"/>
      <c r="BM68" s="471"/>
      <c r="BN68" s="471"/>
      <c r="BO68" s="471"/>
      <c r="BP68" s="471"/>
      <c r="BQ68" s="471"/>
      <c r="BR68" s="471"/>
      <c r="BS68" s="471"/>
      <c r="BT68" s="471"/>
      <c r="BU68" s="471"/>
      <c r="BV68" s="471"/>
    </row>
    <row r="69" spans="1:74" x14ac:dyDescent="0.25">
      <c r="A69" s="938" t="s">
        <v>59</v>
      </c>
      <c r="B69" s="939"/>
      <c r="C69" s="570">
        <v>0</v>
      </c>
      <c r="D69" s="571">
        <v>0</v>
      </c>
      <c r="E69" s="572">
        <v>0</v>
      </c>
      <c r="F69" s="544"/>
      <c r="G69" s="573"/>
      <c r="H69" s="584"/>
      <c r="I69" s="544"/>
      <c r="J69" s="573"/>
      <c r="K69" s="584"/>
      <c r="L69" s="562"/>
      <c r="M69" s="563"/>
      <c r="N69" s="585"/>
      <c r="O69" s="562"/>
      <c r="P69" s="563"/>
      <c r="Q69" s="585"/>
      <c r="R69" s="562"/>
      <c r="S69" s="563"/>
      <c r="T69" s="585"/>
      <c r="U69" s="562"/>
      <c r="V69" s="563"/>
      <c r="W69" s="585"/>
      <c r="X69" s="562"/>
      <c r="Y69" s="563"/>
      <c r="Z69" s="585"/>
      <c r="AA69" s="544"/>
      <c r="AB69" s="573"/>
      <c r="AC69" s="545"/>
      <c r="AD69" s="562"/>
      <c r="AE69" s="605"/>
      <c r="AF69" s="596" t="s">
        <v>78</v>
      </c>
      <c r="AG69" s="470"/>
      <c r="AH69" s="470"/>
      <c r="AI69" s="470"/>
      <c r="AJ69" s="470"/>
      <c r="AK69" s="470"/>
      <c r="AL69" s="471"/>
      <c r="AM69" s="484"/>
      <c r="AN69" s="471"/>
      <c r="AO69" s="471"/>
      <c r="AP69" s="470"/>
      <c r="AQ69" s="471"/>
      <c r="AR69" s="471"/>
      <c r="AS69" s="471"/>
      <c r="AT69" s="471"/>
      <c r="AU69" s="470"/>
      <c r="AV69" s="470"/>
      <c r="AW69" s="470"/>
      <c r="AX69" s="470"/>
      <c r="AY69" s="470"/>
      <c r="AZ69" s="470"/>
      <c r="BA69" s="597" t="s">
        <v>76</v>
      </c>
      <c r="BB69" s="597" t="s">
        <v>76</v>
      </c>
      <c r="BC69" s="597" t="s">
        <v>76</v>
      </c>
      <c r="BD69" s="603" t="s">
        <v>76</v>
      </c>
      <c r="BE69" s="603" t="s">
        <v>76</v>
      </c>
      <c r="BF69" s="603" t="s">
        <v>76</v>
      </c>
      <c r="BG69" s="603" t="s">
        <v>76</v>
      </c>
      <c r="BH69" s="603" t="s">
        <v>76</v>
      </c>
      <c r="BI69" s="607"/>
      <c r="BJ69" s="607"/>
      <c r="BK69" s="607"/>
      <c r="BL69" s="604">
        <v>0</v>
      </c>
      <c r="BM69" s="598">
        <v>0</v>
      </c>
      <c r="BN69" s="598">
        <v>0</v>
      </c>
      <c r="BO69" s="598">
        <v>0</v>
      </c>
      <c r="BP69" s="598">
        <v>0</v>
      </c>
      <c r="BQ69" s="598">
        <v>0</v>
      </c>
      <c r="BR69" s="598">
        <v>0</v>
      </c>
      <c r="BS69" s="598">
        <v>0</v>
      </c>
      <c r="BT69" s="601"/>
      <c r="BU69" s="601"/>
      <c r="BV69" s="601"/>
    </row>
    <row r="70" spans="1:74" x14ac:dyDescent="0.25">
      <c r="A70" s="940" t="s">
        <v>60</v>
      </c>
      <c r="B70" s="941"/>
      <c r="C70" s="574">
        <v>0</v>
      </c>
      <c r="D70" s="540">
        <v>0</v>
      </c>
      <c r="E70" s="572">
        <v>0</v>
      </c>
      <c r="F70" s="515"/>
      <c r="G70" s="516"/>
      <c r="H70" s="586"/>
      <c r="I70" s="515"/>
      <c r="J70" s="516"/>
      <c r="K70" s="586"/>
      <c r="L70" s="565"/>
      <c r="M70" s="566"/>
      <c r="N70" s="587"/>
      <c r="O70" s="565"/>
      <c r="P70" s="566"/>
      <c r="Q70" s="587"/>
      <c r="R70" s="565"/>
      <c r="S70" s="566"/>
      <c r="T70" s="587"/>
      <c r="U70" s="565"/>
      <c r="V70" s="566"/>
      <c r="W70" s="587"/>
      <c r="X70" s="565"/>
      <c r="Y70" s="566"/>
      <c r="Z70" s="587"/>
      <c r="AA70" s="515"/>
      <c r="AB70" s="516"/>
      <c r="AC70" s="517"/>
      <c r="AD70" s="565"/>
      <c r="AE70" s="606"/>
      <c r="AF70" s="596" t="s">
        <v>78</v>
      </c>
      <c r="AG70" s="470"/>
      <c r="AH70" s="470"/>
      <c r="AI70" s="470"/>
      <c r="AJ70" s="470"/>
      <c r="AK70" s="470"/>
      <c r="AL70" s="471"/>
      <c r="AM70" s="484"/>
      <c r="AN70" s="471"/>
      <c r="AO70" s="471"/>
      <c r="AP70" s="470"/>
      <c r="AQ70" s="471"/>
      <c r="AR70" s="471"/>
      <c r="AS70" s="471"/>
      <c r="AT70" s="471"/>
      <c r="AU70" s="470"/>
      <c r="AV70" s="470"/>
      <c r="AW70" s="470"/>
      <c r="AX70" s="470"/>
      <c r="AY70" s="470"/>
      <c r="AZ70" s="470"/>
      <c r="BA70" s="597" t="s">
        <v>76</v>
      </c>
      <c r="BB70" s="597" t="s">
        <v>76</v>
      </c>
      <c r="BC70" s="597" t="s">
        <v>76</v>
      </c>
      <c r="BD70" s="603" t="s">
        <v>76</v>
      </c>
      <c r="BE70" s="603" t="s">
        <v>76</v>
      </c>
      <c r="BF70" s="603" t="s">
        <v>76</v>
      </c>
      <c r="BG70" s="603" t="s">
        <v>76</v>
      </c>
      <c r="BH70" s="603" t="s">
        <v>76</v>
      </c>
      <c r="BI70" s="607"/>
      <c r="BJ70" s="607"/>
      <c r="BK70" s="607"/>
      <c r="BL70" s="604">
        <v>0</v>
      </c>
      <c r="BM70" s="598">
        <v>0</v>
      </c>
      <c r="BN70" s="598">
        <v>0</v>
      </c>
      <c r="BO70" s="598">
        <v>0</v>
      </c>
      <c r="BP70" s="598">
        <v>0</v>
      </c>
      <c r="BQ70" s="598">
        <v>0</v>
      </c>
      <c r="BR70" s="598">
        <v>0</v>
      </c>
      <c r="BS70" s="598">
        <v>0</v>
      </c>
      <c r="BT70" s="601"/>
      <c r="BU70" s="601"/>
      <c r="BV70" s="601"/>
    </row>
    <row r="71" spans="1:74" x14ac:dyDescent="0.25">
      <c r="A71" s="940" t="s">
        <v>23</v>
      </c>
      <c r="B71" s="941"/>
      <c r="C71" s="575">
        <v>0</v>
      </c>
      <c r="D71" s="541">
        <v>0</v>
      </c>
      <c r="E71" s="576">
        <v>0</v>
      </c>
      <c r="F71" s="515"/>
      <c r="G71" s="516"/>
      <c r="H71" s="586"/>
      <c r="I71" s="515"/>
      <c r="J71" s="516"/>
      <c r="K71" s="586"/>
      <c r="L71" s="515"/>
      <c r="M71" s="516"/>
      <c r="N71" s="517"/>
      <c r="O71" s="565"/>
      <c r="P71" s="566"/>
      <c r="Q71" s="587"/>
      <c r="R71" s="565"/>
      <c r="S71" s="566"/>
      <c r="T71" s="587"/>
      <c r="U71" s="565"/>
      <c r="V71" s="566"/>
      <c r="W71" s="587"/>
      <c r="X71" s="565"/>
      <c r="Y71" s="566"/>
      <c r="Z71" s="587"/>
      <c r="AA71" s="565"/>
      <c r="AB71" s="566"/>
      <c r="AC71" s="587"/>
      <c r="AD71" s="565"/>
      <c r="AE71" s="587"/>
      <c r="AF71" s="596" t="s">
        <v>78</v>
      </c>
      <c r="AG71" s="470"/>
      <c r="AH71" s="470"/>
      <c r="AI71" s="470"/>
      <c r="AJ71" s="470"/>
      <c r="AK71" s="470"/>
      <c r="AL71" s="471"/>
      <c r="AM71" s="484"/>
      <c r="AN71" s="471"/>
      <c r="AO71" s="471"/>
      <c r="AP71" s="470"/>
      <c r="AQ71" s="471"/>
      <c r="AR71" s="471"/>
      <c r="AS71" s="471"/>
      <c r="AT71" s="471"/>
      <c r="AU71" s="470"/>
      <c r="AV71" s="470"/>
      <c r="AW71" s="470"/>
      <c r="AX71" s="470"/>
      <c r="AY71" s="470"/>
      <c r="AZ71" s="470"/>
      <c r="BA71" s="597" t="s">
        <v>76</v>
      </c>
      <c r="BB71" s="597" t="s">
        <v>76</v>
      </c>
      <c r="BC71" s="597" t="s">
        <v>76</v>
      </c>
      <c r="BD71" s="603" t="s">
        <v>76</v>
      </c>
      <c r="BE71" s="603" t="s">
        <v>76</v>
      </c>
      <c r="BF71" s="603" t="s">
        <v>76</v>
      </c>
      <c r="BG71" s="603" t="s">
        <v>76</v>
      </c>
      <c r="BH71" s="603" t="s">
        <v>76</v>
      </c>
      <c r="BI71" s="603" t="s">
        <v>76</v>
      </c>
      <c r="BJ71" s="603" t="s">
        <v>76</v>
      </c>
      <c r="BK71" s="603" t="s">
        <v>76</v>
      </c>
      <c r="BL71" s="604">
        <v>0</v>
      </c>
      <c r="BM71" s="598">
        <v>0</v>
      </c>
      <c r="BN71" s="598">
        <v>0</v>
      </c>
      <c r="BO71" s="598">
        <v>0</v>
      </c>
      <c r="BP71" s="598">
        <v>0</v>
      </c>
      <c r="BQ71" s="598">
        <v>0</v>
      </c>
      <c r="BR71" s="598">
        <v>0</v>
      </c>
      <c r="BS71" s="598">
        <v>0</v>
      </c>
      <c r="BT71" s="598">
        <v>0</v>
      </c>
      <c r="BU71" s="598">
        <v>0</v>
      </c>
      <c r="BV71" s="598">
        <v>0</v>
      </c>
    </row>
    <row r="72" spans="1:74" x14ac:dyDescent="0.25">
      <c r="A72" s="940" t="s">
        <v>29</v>
      </c>
      <c r="B72" s="941"/>
      <c r="C72" s="575">
        <v>0</v>
      </c>
      <c r="D72" s="541">
        <v>0</v>
      </c>
      <c r="E72" s="576">
        <v>0</v>
      </c>
      <c r="F72" s="566"/>
      <c r="G72" s="566"/>
      <c r="H72" s="588"/>
      <c r="I72" s="565"/>
      <c r="J72" s="566"/>
      <c r="K72" s="588"/>
      <c r="L72" s="565"/>
      <c r="M72" s="566"/>
      <c r="N72" s="587"/>
      <c r="O72" s="565"/>
      <c r="P72" s="566"/>
      <c r="Q72" s="587"/>
      <c r="R72" s="565"/>
      <c r="S72" s="566"/>
      <c r="T72" s="587"/>
      <c r="U72" s="565"/>
      <c r="V72" s="566"/>
      <c r="W72" s="587"/>
      <c r="X72" s="565"/>
      <c r="Y72" s="566"/>
      <c r="Z72" s="587"/>
      <c r="AA72" s="565"/>
      <c r="AB72" s="566"/>
      <c r="AC72" s="587"/>
      <c r="AD72" s="565"/>
      <c r="AE72" s="587"/>
      <c r="AF72" s="596" t="s">
        <v>78</v>
      </c>
      <c r="AG72" s="470"/>
      <c r="AH72" s="470"/>
      <c r="AI72" s="470"/>
      <c r="AJ72" s="470"/>
      <c r="AK72" s="470"/>
      <c r="AL72" s="471"/>
      <c r="AM72" s="484"/>
      <c r="AN72" s="471"/>
      <c r="AO72" s="471"/>
      <c r="AP72" s="470"/>
      <c r="AQ72" s="471"/>
      <c r="AR72" s="471"/>
      <c r="AS72" s="471"/>
      <c r="AT72" s="471"/>
      <c r="AU72" s="470"/>
      <c r="AV72" s="470"/>
      <c r="AW72" s="470"/>
      <c r="AX72" s="470"/>
      <c r="AY72" s="470"/>
      <c r="AZ72" s="470"/>
      <c r="BA72" s="597" t="s">
        <v>76</v>
      </c>
      <c r="BB72" s="597" t="s">
        <v>76</v>
      </c>
      <c r="BC72" s="597" t="s">
        <v>76</v>
      </c>
      <c r="BD72" s="603" t="s">
        <v>76</v>
      </c>
      <c r="BE72" s="603" t="s">
        <v>76</v>
      </c>
      <c r="BF72" s="603" t="s">
        <v>76</v>
      </c>
      <c r="BG72" s="603" t="s">
        <v>76</v>
      </c>
      <c r="BH72" s="603" t="s">
        <v>76</v>
      </c>
      <c r="BI72" s="603" t="s">
        <v>76</v>
      </c>
      <c r="BJ72" s="603" t="s">
        <v>76</v>
      </c>
      <c r="BK72" s="603" t="s">
        <v>76</v>
      </c>
      <c r="BL72" s="604">
        <v>0</v>
      </c>
      <c r="BM72" s="598">
        <v>0</v>
      </c>
      <c r="BN72" s="598">
        <v>0</v>
      </c>
      <c r="BO72" s="598">
        <v>0</v>
      </c>
      <c r="BP72" s="598">
        <v>0</v>
      </c>
      <c r="BQ72" s="598">
        <v>0</v>
      </c>
      <c r="BR72" s="598">
        <v>0</v>
      </c>
      <c r="BS72" s="598">
        <v>0</v>
      </c>
      <c r="BT72" s="598">
        <v>0</v>
      </c>
      <c r="BU72" s="598">
        <v>0</v>
      </c>
      <c r="BV72" s="598">
        <v>0</v>
      </c>
    </row>
    <row r="73" spans="1:74" x14ac:dyDescent="0.25">
      <c r="A73" s="940" t="s">
        <v>61</v>
      </c>
      <c r="B73" s="941"/>
      <c r="C73" s="575">
        <v>0</v>
      </c>
      <c r="D73" s="541">
        <v>0</v>
      </c>
      <c r="E73" s="576">
        <v>0</v>
      </c>
      <c r="F73" s="566"/>
      <c r="G73" s="566"/>
      <c r="H73" s="588"/>
      <c r="I73" s="565"/>
      <c r="J73" s="566"/>
      <c r="K73" s="588"/>
      <c r="L73" s="565"/>
      <c r="M73" s="566"/>
      <c r="N73" s="587"/>
      <c r="O73" s="565"/>
      <c r="P73" s="566"/>
      <c r="Q73" s="587"/>
      <c r="R73" s="565"/>
      <c r="S73" s="566"/>
      <c r="T73" s="587"/>
      <c r="U73" s="565"/>
      <c r="V73" s="566"/>
      <c r="W73" s="587"/>
      <c r="X73" s="565"/>
      <c r="Y73" s="566"/>
      <c r="Z73" s="587"/>
      <c r="AA73" s="565"/>
      <c r="AB73" s="566"/>
      <c r="AC73" s="587"/>
      <c r="AD73" s="565"/>
      <c r="AE73" s="587"/>
      <c r="AF73" s="596" t="s">
        <v>78</v>
      </c>
      <c r="AG73" s="470"/>
      <c r="AH73" s="470"/>
      <c r="AI73" s="470"/>
      <c r="AJ73" s="470"/>
      <c r="AK73" s="470"/>
      <c r="AL73" s="471"/>
      <c r="AM73" s="471"/>
      <c r="AN73" s="471"/>
      <c r="AO73" s="471"/>
      <c r="AP73" s="470"/>
      <c r="AQ73" s="471"/>
      <c r="AR73" s="471"/>
      <c r="AS73" s="471"/>
      <c r="AT73" s="471"/>
      <c r="AU73" s="470"/>
      <c r="AV73" s="470"/>
      <c r="AW73" s="470"/>
      <c r="AX73" s="470"/>
      <c r="AY73" s="470"/>
      <c r="AZ73" s="470"/>
      <c r="BA73" s="597" t="s">
        <v>76</v>
      </c>
      <c r="BB73" s="597" t="s">
        <v>76</v>
      </c>
      <c r="BC73" s="597" t="s">
        <v>76</v>
      </c>
      <c r="BD73" s="603" t="s">
        <v>76</v>
      </c>
      <c r="BE73" s="603" t="s">
        <v>76</v>
      </c>
      <c r="BF73" s="603" t="s">
        <v>76</v>
      </c>
      <c r="BG73" s="603" t="s">
        <v>76</v>
      </c>
      <c r="BH73" s="603" t="s">
        <v>76</v>
      </c>
      <c r="BI73" s="603" t="s">
        <v>76</v>
      </c>
      <c r="BJ73" s="603" t="s">
        <v>76</v>
      </c>
      <c r="BK73" s="603" t="s">
        <v>76</v>
      </c>
      <c r="BL73" s="604">
        <v>0</v>
      </c>
      <c r="BM73" s="598">
        <v>0</v>
      </c>
      <c r="BN73" s="598">
        <v>0</v>
      </c>
      <c r="BO73" s="598">
        <v>0</v>
      </c>
      <c r="BP73" s="598">
        <v>0</v>
      </c>
      <c r="BQ73" s="598">
        <v>0</v>
      </c>
      <c r="BR73" s="598">
        <v>0</v>
      </c>
      <c r="BS73" s="598">
        <v>0</v>
      </c>
      <c r="BT73" s="598">
        <v>0</v>
      </c>
      <c r="BU73" s="598">
        <v>0</v>
      </c>
      <c r="BV73" s="598">
        <v>0</v>
      </c>
    </row>
    <row r="74" spans="1:74" x14ac:dyDescent="0.25">
      <c r="A74" s="950" t="s">
        <v>62</v>
      </c>
      <c r="B74" s="951"/>
      <c r="C74" s="575">
        <v>0</v>
      </c>
      <c r="D74" s="541">
        <v>0</v>
      </c>
      <c r="E74" s="576">
        <v>0</v>
      </c>
      <c r="F74" s="515"/>
      <c r="G74" s="516"/>
      <c r="H74" s="586"/>
      <c r="I74" s="515"/>
      <c r="J74" s="516"/>
      <c r="K74" s="586"/>
      <c r="L74" s="565"/>
      <c r="M74" s="566"/>
      <c r="N74" s="587"/>
      <c r="O74" s="565"/>
      <c r="P74" s="566"/>
      <c r="Q74" s="587"/>
      <c r="R74" s="565"/>
      <c r="S74" s="566"/>
      <c r="T74" s="587"/>
      <c r="U74" s="565"/>
      <c r="V74" s="566"/>
      <c r="W74" s="587"/>
      <c r="X74" s="565"/>
      <c r="Y74" s="566"/>
      <c r="Z74" s="587"/>
      <c r="AA74" s="565"/>
      <c r="AB74" s="566"/>
      <c r="AC74" s="587"/>
      <c r="AD74" s="565"/>
      <c r="AE74" s="587"/>
      <c r="AF74" s="596" t="s">
        <v>78</v>
      </c>
      <c r="AG74" s="470"/>
      <c r="AH74" s="470"/>
      <c r="AI74" s="470"/>
      <c r="AJ74" s="470"/>
      <c r="AK74" s="470"/>
      <c r="AL74" s="471"/>
      <c r="AM74" s="471"/>
      <c r="AN74" s="471"/>
      <c r="AO74" s="471"/>
      <c r="AP74" s="470"/>
      <c r="AQ74" s="471"/>
      <c r="AR74" s="471"/>
      <c r="AS74" s="471"/>
      <c r="AT74" s="471"/>
      <c r="AU74" s="470"/>
      <c r="AV74" s="470"/>
      <c r="AW74" s="470"/>
      <c r="AX74" s="470"/>
      <c r="AY74" s="470"/>
      <c r="AZ74" s="470"/>
      <c r="BA74" s="597" t="s">
        <v>76</v>
      </c>
      <c r="BB74" s="597" t="s">
        <v>76</v>
      </c>
      <c r="BC74" s="597" t="s">
        <v>76</v>
      </c>
      <c r="BD74" s="603" t="s">
        <v>76</v>
      </c>
      <c r="BE74" s="603" t="s">
        <v>76</v>
      </c>
      <c r="BF74" s="603" t="s">
        <v>76</v>
      </c>
      <c r="BG74" s="603" t="s">
        <v>76</v>
      </c>
      <c r="BH74" s="603" t="s">
        <v>76</v>
      </c>
      <c r="BI74" s="603" t="s">
        <v>76</v>
      </c>
      <c r="BJ74" s="603" t="s">
        <v>76</v>
      </c>
      <c r="BK74" s="603" t="s">
        <v>76</v>
      </c>
      <c r="BL74" s="604">
        <v>0</v>
      </c>
      <c r="BM74" s="598">
        <v>0</v>
      </c>
      <c r="BN74" s="598">
        <v>0</v>
      </c>
      <c r="BO74" s="598">
        <v>0</v>
      </c>
      <c r="BP74" s="598">
        <v>0</v>
      </c>
      <c r="BQ74" s="598">
        <v>0</v>
      </c>
      <c r="BR74" s="598">
        <v>0</v>
      </c>
      <c r="BS74" s="598">
        <v>0</v>
      </c>
      <c r="BT74" s="598">
        <v>0</v>
      </c>
      <c r="BU74" s="598">
        <v>0</v>
      </c>
      <c r="BV74" s="598">
        <v>0</v>
      </c>
    </row>
    <row r="75" spans="1:74" x14ac:dyDescent="0.25">
      <c r="A75" s="940" t="s">
        <v>26</v>
      </c>
      <c r="B75" s="941"/>
      <c r="C75" s="575">
        <v>0</v>
      </c>
      <c r="D75" s="541">
        <v>0</v>
      </c>
      <c r="E75" s="576">
        <v>0</v>
      </c>
      <c r="F75" s="515"/>
      <c r="G75" s="516"/>
      <c r="H75" s="586"/>
      <c r="I75" s="515"/>
      <c r="J75" s="516"/>
      <c r="K75" s="586"/>
      <c r="L75" s="565"/>
      <c r="M75" s="566"/>
      <c r="N75" s="587"/>
      <c r="O75" s="565"/>
      <c r="P75" s="566"/>
      <c r="Q75" s="587"/>
      <c r="R75" s="565"/>
      <c r="S75" s="566"/>
      <c r="T75" s="587"/>
      <c r="U75" s="565"/>
      <c r="V75" s="566"/>
      <c r="W75" s="587"/>
      <c r="X75" s="565"/>
      <c r="Y75" s="566"/>
      <c r="Z75" s="587"/>
      <c r="AA75" s="565"/>
      <c r="AB75" s="566"/>
      <c r="AC75" s="587"/>
      <c r="AD75" s="565"/>
      <c r="AE75" s="587"/>
      <c r="AF75" s="596" t="s">
        <v>78</v>
      </c>
      <c r="AG75" s="470"/>
      <c r="AH75" s="470"/>
      <c r="AI75" s="470"/>
      <c r="AJ75" s="470"/>
      <c r="AK75" s="470"/>
      <c r="AL75" s="471"/>
      <c r="AM75" s="471"/>
      <c r="AN75" s="471"/>
      <c r="AO75" s="471"/>
      <c r="AP75" s="470"/>
      <c r="AQ75" s="471"/>
      <c r="AR75" s="471"/>
      <c r="AS75" s="471"/>
      <c r="AT75" s="471"/>
      <c r="AU75" s="470"/>
      <c r="AV75" s="470"/>
      <c r="AW75" s="470"/>
      <c r="AX75" s="470"/>
      <c r="AY75" s="470"/>
      <c r="AZ75" s="470"/>
      <c r="BA75" s="597" t="s">
        <v>76</v>
      </c>
      <c r="BB75" s="597" t="s">
        <v>76</v>
      </c>
      <c r="BC75" s="597" t="s">
        <v>76</v>
      </c>
      <c r="BD75" s="603" t="s">
        <v>76</v>
      </c>
      <c r="BE75" s="603" t="s">
        <v>76</v>
      </c>
      <c r="BF75" s="603" t="s">
        <v>76</v>
      </c>
      <c r="BG75" s="603" t="s">
        <v>76</v>
      </c>
      <c r="BH75" s="603" t="s">
        <v>76</v>
      </c>
      <c r="BI75" s="603" t="s">
        <v>76</v>
      </c>
      <c r="BJ75" s="603" t="s">
        <v>76</v>
      </c>
      <c r="BK75" s="603" t="s">
        <v>76</v>
      </c>
      <c r="BL75" s="604">
        <v>0</v>
      </c>
      <c r="BM75" s="598">
        <v>0</v>
      </c>
      <c r="BN75" s="598">
        <v>0</v>
      </c>
      <c r="BO75" s="598">
        <v>0</v>
      </c>
      <c r="BP75" s="598">
        <v>0</v>
      </c>
      <c r="BQ75" s="598">
        <v>0</v>
      </c>
      <c r="BR75" s="598">
        <v>0</v>
      </c>
      <c r="BS75" s="598">
        <v>0</v>
      </c>
      <c r="BT75" s="598">
        <v>0</v>
      </c>
      <c r="BU75" s="598">
        <v>0</v>
      </c>
      <c r="BV75" s="598">
        <v>0</v>
      </c>
    </row>
    <row r="76" spans="1:74" x14ac:dyDescent="0.25">
      <c r="A76" s="952" t="s">
        <v>63</v>
      </c>
      <c r="B76" s="953"/>
      <c r="C76" s="575">
        <v>0</v>
      </c>
      <c r="D76" s="541">
        <v>0</v>
      </c>
      <c r="E76" s="576">
        <v>0</v>
      </c>
      <c r="F76" s="566"/>
      <c r="G76" s="566"/>
      <c r="H76" s="588"/>
      <c r="I76" s="565"/>
      <c r="J76" s="566"/>
      <c r="K76" s="588"/>
      <c r="L76" s="565"/>
      <c r="M76" s="566"/>
      <c r="N76" s="587"/>
      <c r="O76" s="565"/>
      <c r="P76" s="566"/>
      <c r="Q76" s="587"/>
      <c r="R76" s="565"/>
      <c r="S76" s="566"/>
      <c r="T76" s="587"/>
      <c r="U76" s="565"/>
      <c r="V76" s="566"/>
      <c r="W76" s="587"/>
      <c r="X76" s="565"/>
      <c r="Y76" s="566"/>
      <c r="Z76" s="587"/>
      <c r="AA76" s="565"/>
      <c r="AB76" s="566"/>
      <c r="AC76" s="587"/>
      <c r="AD76" s="565"/>
      <c r="AE76" s="587"/>
      <c r="AF76" s="596" t="s">
        <v>78</v>
      </c>
      <c r="AG76" s="470"/>
      <c r="AH76" s="470"/>
      <c r="AI76" s="470"/>
      <c r="AJ76" s="470"/>
      <c r="AK76" s="470"/>
      <c r="AL76" s="471"/>
      <c r="AM76" s="471"/>
      <c r="AN76" s="471"/>
      <c r="AO76" s="471"/>
      <c r="AP76" s="470"/>
      <c r="AQ76" s="471"/>
      <c r="AR76" s="471"/>
      <c r="AS76" s="471"/>
      <c r="AT76" s="471"/>
      <c r="AU76" s="470"/>
      <c r="AV76" s="470"/>
      <c r="AW76" s="470"/>
      <c r="AX76" s="470"/>
      <c r="AY76" s="470"/>
      <c r="AZ76" s="470"/>
      <c r="BA76" s="597" t="s">
        <v>76</v>
      </c>
      <c r="BB76" s="597" t="s">
        <v>76</v>
      </c>
      <c r="BC76" s="597" t="s">
        <v>76</v>
      </c>
      <c r="BD76" s="603" t="s">
        <v>76</v>
      </c>
      <c r="BE76" s="603" t="s">
        <v>76</v>
      </c>
      <c r="BF76" s="603" t="s">
        <v>76</v>
      </c>
      <c r="BG76" s="603" t="s">
        <v>76</v>
      </c>
      <c r="BH76" s="603" t="s">
        <v>76</v>
      </c>
      <c r="BI76" s="603" t="s">
        <v>76</v>
      </c>
      <c r="BJ76" s="603" t="s">
        <v>76</v>
      </c>
      <c r="BK76" s="603" t="s">
        <v>76</v>
      </c>
      <c r="BL76" s="604">
        <v>0</v>
      </c>
      <c r="BM76" s="598">
        <v>0</v>
      </c>
      <c r="BN76" s="598">
        <v>0</v>
      </c>
      <c r="BO76" s="598">
        <v>0</v>
      </c>
      <c r="BP76" s="598">
        <v>0</v>
      </c>
      <c r="BQ76" s="598">
        <v>0</v>
      </c>
      <c r="BR76" s="598">
        <v>0</v>
      </c>
      <c r="BS76" s="598">
        <v>0</v>
      </c>
      <c r="BT76" s="598">
        <v>0</v>
      </c>
      <c r="BU76" s="598">
        <v>0</v>
      </c>
      <c r="BV76" s="598">
        <v>0</v>
      </c>
    </row>
    <row r="77" spans="1:74" ht="21" x14ac:dyDescent="0.25">
      <c r="A77" s="933" t="s">
        <v>27</v>
      </c>
      <c r="B77" s="507" t="s">
        <v>42</v>
      </c>
      <c r="C77" s="577">
        <v>0</v>
      </c>
      <c r="D77" s="541">
        <v>0</v>
      </c>
      <c r="E77" s="576">
        <v>0</v>
      </c>
      <c r="F77" s="515"/>
      <c r="G77" s="516"/>
      <c r="H77" s="517"/>
      <c r="I77" s="592"/>
      <c r="J77" s="516"/>
      <c r="K77" s="517"/>
      <c r="L77" s="592"/>
      <c r="M77" s="516"/>
      <c r="N77" s="517"/>
      <c r="O77" s="565"/>
      <c r="P77" s="566"/>
      <c r="Q77" s="587"/>
      <c r="R77" s="565"/>
      <c r="S77" s="566"/>
      <c r="T77" s="587"/>
      <c r="U77" s="565"/>
      <c r="V77" s="566"/>
      <c r="W77" s="587"/>
      <c r="X77" s="565"/>
      <c r="Y77" s="566"/>
      <c r="Z77" s="587"/>
      <c r="AA77" s="565"/>
      <c r="AB77" s="566"/>
      <c r="AC77" s="587"/>
      <c r="AD77" s="565"/>
      <c r="AE77" s="587"/>
      <c r="AF77" s="596" t="s">
        <v>78</v>
      </c>
      <c r="AG77" s="470"/>
      <c r="AH77" s="470"/>
      <c r="AI77" s="470"/>
      <c r="AJ77" s="470"/>
      <c r="AK77" s="470"/>
      <c r="AL77" s="471"/>
      <c r="AM77" s="471"/>
      <c r="AN77" s="471"/>
      <c r="AO77" s="471"/>
      <c r="AP77" s="470"/>
      <c r="AQ77" s="471"/>
      <c r="AR77" s="471"/>
      <c r="AS77" s="471"/>
      <c r="AT77" s="471"/>
      <c r="AU77" s="470"/>
      <c r="AV77" s="470"/>
      <c r="AW77" s="470"/>
      <c r="AX77" s="470"/>
      <c r="AY77" s="470"/>
      <c r="AZ77" s="470"/>
      <c r="BA77" s="597" t="s">
        <v>76</v>
      </c>
      <c r="BB77" s="597" t="s">
        <v>76</v>
      </c>
      <c r="BC77" s="597" t="s">
        <v>76</v>
      </c>
      <c r="BD77" s="603" t="s">
        <v>76</v>
      </c>
      <c r="BE77" s="603" t="s">
        <v>76</v>
      </c>
      <c r="BF77" s="603" t="s">
        <v>76</v>
      </c>
      <c r="BG77" s="603" t="s">
        <v>76</v>
      </c>
      <c r="BH77" s="603" t="s">
        <v>76</v>
      </c>
      <c r="BI77" s="603" t="s">
        <v>76</v>
      </c>
      <c r="BJ77" s="603" t="s">
        <v>76</v>
      </c>
      <c r="BK77" s="603" t="s">
        <v>76</v>
      </c>
      <c r="BL77" s="604">
        <v>0</v>
      </c>
      <c r="BM77" s="598">
        <v>0</v>
      </c>
      <c r="BN77" s="598">
        <v>0</v>
      </c>
      <c r="BO77" s="598">
        <v>0</v>
      </c>
      <c r="BP77" s="598">
        <v>0</v>
      </c>
      <c r="BQ77" s="598">
        <v>0</v>
      </c>
      <c r="BR77" s="598">
        <v>0</v>
      </c>
      <c r="BS77" s="598">
        <v>0</v>
      </c>
      <c r="BT77" s="598">
        <v>0</v>
      </c>
      <c r="BU77" s="598">
        <v>0</v>
      </c>
      <c r="BV77" s="598">
        <v>0</v>
      </c>
    </row>
    <row r="78" spans="1:74" ht="21" x14ac:dyDescent="0.25">
      <c r="A78" s="933"/>
      <c r="B78" s="507" t="s">
        <v>43</v>
      </c>
      <c r="C78" s="577">
        <v>0</v>
      </c>
      <c r="D78" s="541">
        <v>0</v>
      </c>
      <c r="E78" s="576">
        <v>0</v>
      </c>
      <c r="F78" s="515"/>
      <c r="G78" s="516"/>
      <c r="H78" s="517"/>
      <c r="I78" s="592"/>
      <c r="J78" s="516"/>
      <c r="K78" s="517"/>
      <c r="L78" s="592"/>
      <c r="M78" s="516"/>
      <c r="N78" s="517"/>
      <c r="O78" s="565"/>
      <c r="P78" s="566"/>
      <c r="Q78" s="587"/>
      <c r="R78" s="565"/>
      <c r="S78" s="566"/>
      <c r="T78" s="587"/>
      <c r="U78" s="565"/>
      <c r="V78" s="566"/>
      <c r="W78" s="587"/>
      <c r="X78" s="565"/>
      <c r="Y78" s="566"/>
      <c r="Z78" s="587"/>
      <c r="AA78" s="565"/>
      <c r="AB78" s="566"/>
      <c r="AC78" s="587"/>
      <c r="AD78" s="565"/>
      <c r="AE78" s="587"/>
      <c r="AF78" s="596" t="s">
        <v>78</v>
      </c>
      <c r="AG78" s="470"/>
      <c r="AH78" s="470"/>
      <c r="AI78" s="470"/>
      <c r="AJ78" s="470"/>
      <c r="AK78" s="470"/>
      <c r="AL78" s="471"/>
      <c r="AM78" s="471"/>
      <c r="AN78" s="471"/>
      <c r="AO78" s="471"/>
      <c r="AP78" s="470"/>
      <c r="AQ78" s="471"/>
      <c r="AR78" s="471"/>
      <c r="AS78" s="471"/>
      <c r="AT78" s="471"/>
      <c r="AU78" s="470"/>
      <c r="AV78" s="470"/>
      <c r="AW78" s="470"/>
      <c r="AX78" s="470"/>
      <c r="AY78" s="470"/>
      <c r="AZ78" s="470"/>
      <c r="BA78" s="597" t="s">
        <v>76</v>
      </c>
      <c r="BB78" s="597" t="s">
        <v>76</v>
      </c>
      <c r="BC78" s="597" t="s">
        <v>76</v>
      </c>
      <c r="BD78" s="603" t="s">
        <v>76</v>
      </c>
      <c r="BE78" s="603" t="s">
        <v>76</v>
      </c>
      <c r="BF78" s="603" t="s">
        <v>76</v>
      </c>
      <c r="BG78" s="603" t="s">
        <v>76</v>
      </c>
      <c r="BH78" s="603" t="s">
        <v>76</v>
      </c>
      <c r="BI78" s="603" t="s">
        <v>76</v>
      </c>
      <c r="BJ78" s="603" t="s">
        <v>76</v>
      </c>
      <c r="BK78" s="603" t="s">
        <v>76</v>
      </c>
      <c r="BL78" s="604">
        <v>0</v>
      </c>
      <c r="BM78" s="598">
        <v>0</v>
      </c>
      <c r="BN78" s="598">
        <v>0</v>
      </c>
      <c r="BO78" s="598">
        <v>0</v>
      </c>
      <c r="BP78" s="598">
        <v>0</v>
      </c>
      <c r="BQ78" s="598">
        <v>0</v>
      </c>
      <c r="BR78" s="598">
        <v>0</v>
      </c>
      <c r="BS78" s="598">
        <v>0</v>
      </c>
      <c r="BT78" s="598">
        <v>0</v>
      </c>
      <c r="BU78" s="598">
        <v>0</v>
      </c>
      <c r="BV78" s="598">
        <v>0</v>
      </c>
    </row>
    <row r="79" spans="1:74" ht="21" x14ac:dyDescent="0.25">
      <c r="A79" s="933"/>
      <c r="B79" s="507" t="s">
        <v>44</v>
      </c>
      <c r="C79" s="577">
        <v>0</v>
      </c>
      <c r="D79" s="541">
        <v>0</v>
      </c>
      <c r="E79" s="576">
        <v>0</v>
      </c>
      <c r="F79" s="515"/>
      <c r="G79" s="516"/>
      <c r="H79" s="517"/>
      <c r="I79" s="592"/>
      <c r="J79" s="516"/>
      <c r="K79" s="517"/>
      <c r="L79" s="592"/>
      <c r="M79" s="516"/>
      <c r="N79" s="517"/>
      <c r="O79" s="565"/>
      <c r="P79" s="566"/>
      <c r="Q79" s="587"/>
      <c r="R79" s="565"/>
      <c r="S79" s="566"/>
      <c r="T79" s="587"/>
      <c r="U79" s="565"/>
      <c r="V79" s="566"/>
      <c r="W79" s="587"/>
      <c r="X79" s="565"/>
      <c r="Y79" s="566"/>
      <c r="Z79" s="587"/>
      <c r="AA79" s="565"/>
      <c r="AB79" s="566"/>
      <c r="AC79" s="587"/>
      <c r="AD79" s="565"/>
      <c r="AE79" s="587"/>
      <c r="AF79" s="596" t="s">
        <v>78</v>
      </c>
      <c r="AG79" s="470"/>
      <c r="AH79" s="470"/>
      <c r="AI79" s="470"/>
      <c r="AJ79" s="470"/>
      <c r="AK79" s="470"/>
      <c r="AL79" s="471"/>
      <c r="AM79" s="471"/>
      <c r="AN79" s="471"/>
      <c r="AO79" s="471"/>
      <c r="AP79" s="470"/>
      <c r="AQ79" s="471"/>
      <c r="AR79" s="471"/>
      <c r="AS79" s="471"/>
      <c r="AT79" s="471"/>
      <c r="AU79" s="470"/>
      <c r="AV79" s="470"/>
      <c r="AW79" s="470"/>
      <c r="AX79" s="470"/>
      <c r="AY79" s="470"/>
      <c r="AZ79" s="470"/>
      <c r="BA79" s="597" t="s">
        <v>76</v>
      </c>
      <c r="BB79" s="597" t="s">
        <v>76</v>
      </c>
      <c r="BC79" s="597" t="s">
        <v>76</v>
      </c>
      <c r="BD79" s="603" t="s">
        <v>76</v>
      </c>
      <c r="BE79" s="603" t="s">
        <v>76</v>
      </c>
      <c r="BF79" s="603" t="s">
        <v>76</v>
      </c>
      <c r="BG79" s="603" t="s">
        <v>76</v>
      </c>
      <c r="BH79" s="603" t="s">
        <v>76</v>
      </c>
      <c r="BI79" s="603" t="s">
        <v>76</v>
      </c>
      <c r="BJ79" s="603" t="s">
        <v>76</v>
      </c>
      <c r="BK79" s="603" t="s">
        <v>76</v>
      </c>
      <c r="BL79" s="604">
        <v>0</v>
      </c>
      <c r="BM79" s="598">
        <v>0</v>
      </c>
      <c r="BN79" s="598">
        <v>0</v>
      </c>
      <c r="BO79" s="598">
        <v>0</v>
      </c>
      <c r="BP79" s="598">
        <v>0</v>
      </c>
      <c r="BQ79" s="598">
        <v>0</v>
      </c>
      <c r="BR79" s="598">
        <v>0</v>
      </c>
      <c r="BS79" s="598">
        <v>0</v>
      </c>
      <c r="BT79" s="598">
        <v>0</v>
      </c>
      <c r="BU79" s="598">
        <v>0</v>
      </c>
      <c r="BV79" s="598">
        <v>0</v>
      </c>
    </row>
    <row r="80" spans="1:74" x14ac:dyDescent="0.25">
      <c r="A80" s="934" t="s">
        <v>28</v>
      </c>
      <c r="B80" s="935"/>
      <c r="C80" s="575">
        <v>0</v>
      </c>
      <c r="D80" s="541">
        <v>0</v>
      </c>
      <c r="E80" s="576">
        <v>0</v>
      </c>
      <c r="F80" s="566"/>
      <c r="G80" s="566"/>
      <c r="H80" s="588"/>
      <c r="I80" s="565"/>
      <c r="J80" s="566"/>
      <c r="K80" s="588"/>
      <c r="L80" s="565"/>
      <c r="M80" s="566"/>
      <c r="N80" s="587"/>
      <c r="O80" s="565"/>
      <c r="P80" s="566"/>
      <c r="Q80" s="587"/>
      <c r="R80" s="565"/>
      <c r="S80" s="566"/>
      <c r="T80" s="587"/>
      <c r="U80" s="565"/>
      <c r="V80" s="566"/>
      <c r="W80" s="587"/>
      <c r="X80" s="565"/>
      <c r="Y80" s="566"/>
      <c r="Z80" s="587"/>
      <c r="AA80" s="565"/>
      <c r="AB80" s="566"/>
      <c r="AC80" s="587"/>
      <c r="AD80" s="565"/>
      <c r="AE80" s="587"/>
      <c r="AF80" s="596" t="s">
        <v>78</v>
      </c>
      <c r="AG80" s="470"/>
      <c r="AH80" s="470"/>
      <c r="AI80" s="470"/>
      <c r="AJ80" s="470"/>
      <c r="AK80" s="470"/>
      <c r="AL80" s="471"/>
      <c r="AM80" s="471"/>
      <c r="AN80" s="471"/>
      <c r="AO80" s="471"/>
      <c r="AP80" s="470"/>
      <c r="AQ80" s="471"/>
      <c r="AR80" s="471"/>
      <c r="AS80" s="471"/>
      <c r="AT80" s="471"/>
      <c r="AU80" s="470"/>
      <c r="AV80" s="470"/>
      <c r="AW80" s="470"/>
      <c r="AX80" s="470"/>
      <c r="AY80" s="470"/>
      <c r="AZ80" s="470"/>
      <c r="BA80" s="597" t="s">
        <v>76</v>
      </c>
      <c r="BB80" s="597" t="s">
        <v>76</v>
      </c>
      <c r="BC80" s="597" t="s">
        <v>76</v>
      </c>
      <c r="BD80" s="603" t="s">
        <v>76</v>
      </c>
      <c r="BE80" s="603" t="s">
        <v>76</v>
      </c>
      <c r="BF80" s="603" t="s">
        <v>76</v>
      </c>
      <c r="BG80" s="603" t="s">
        <v>76</v>
      </c>
      <c r="BH80" s="603" t="s">
        <v>76</v>
      </c>
      <c r="BI80" s="603" t="s">
        <v>76</v>
      </c>
      <c r="BJ80" s="603" t="s">
        <v>76</v>
      </c>
      <c r="BK80" s="603" t="s">
        <v>76</v>
      </c>
      <c r="BL80" s="604">
        <v>0</v>
      </c>
      <c r="BM80" s="598">
        <v>0</v>
      </c>
      <c r="BN80" s="598">
        <v>0</v>
      </c>
      <c r="BO80" s="598">
        <v>0</v>
      </c>
      <c r="BP80" s="598">
        <v>0</v>
      </c>
      <c r="BQ80" s="598">
        <v>0</v>
      </c>
      <c r="BR80" s="598">
        <v>0</v>
      </c>
      <c r="BS80" s="598">
        <v>0</v>
      </c>
      <c r="BT80" s="598">
        <v>0</v>
      </c>
      <c r="BU80" s="598">
        <v>0</v>
      </c>
      <c r="BV80" s="598">
        <v>0</v>
      </c>
    </row>
    <row r="81" spans="1:74" x14ac:dyDescent="0.25">
      <c r="A81" s="940" t="s">
        <v>64</v>
      </c>
      <c r="B81" s="941"/>
      <c r="C81" s="575">
        <v>0</v>
      </c>
      <c r="D81" s="541">
        <v>0</v>
      </c>
      <c r="E81" s="576">
        <v>0</v>
      </c>
      <c r="F81" s="566"/>
      <c r="G81" s="566"/>
      <c r="H81" s="588"/>
      <c r="I81" s="515"/>
      <c r="J81" s="516"/>
      <c r="K81" s="586"/>
      <c r="L81" s="515"/>
      <c r="M81" s="516"/>
      <c r="N81" s="517"/>
      <c r="O81" s="515"/>
      <c r="P81" s="516"/>
      <c r="Q81" s="517"/>
      <c r="R81" s="515"/>
      <c r="S81" s="516"/>
      <c r="T81" s="517"/>
      <c r="U81" s="515"/>
      <c r="V81" s="516"/>
      <c r="W81" s="517"/>
      <c r="X81" s="515"/>
      <c r="Y81" s="516"/>
      <c r="Z81" s="517"/>
      <c r="AA81" s="515"/>
      <c r="AB81" s="516"/>
      <c r="AC81" s="517"/>
      <c r="AD81" s="565"/>
      <c r="AE81" s="587"/>
      <c r="AF81" s="596" t="s">
        <v>78</v>
      </c>
      <c r="AG81" s="470"/>
      <c r="AH81" s="470"/>
      <c r="AI81" s="470"/>
      <c r="AJ81" s="470"/>
      <c r="AK81" s="470"/>
      <c r="AL81" s="471"/>
      <c r="AM81" s="471"/>
      <c r="AN81" s="471"/>
      <c r="AO81" s="471"/>
      <c r="AP81" s="470"/>
      <c r="AQ81" s="471"/>
      <c r="AR81" s="471"/>
      <c r="AS81" s="471"/>
      <c r="AT81" s="471"/>
      <c r="AU81" s="470"/>
      <c r="AV81" s="470"/>
      <c r="AW81" s="470"/>
      <c r="AX81" s="470"/>
      <c r="AY81" s="470"/>
      <c r="AZ81" s="470"/>
      <c r="BA81" s="597" t="s">
        <v>76</v>
      </c>
      <c r="BB81" s="597" t="s">
        <v>76</v>
      </c>
      <c r="BC81" s="597" t="s">
        <v>76</v>
      </c>
      <c r="BD81" s="603" t="s">
        <v>76</v>
      </c>
      <c r="BE81" s="603" t="s">
        <v>76</v>
      </c>
      <c r="BF81" s="603" t="s">
        <v>76</v>
      </c>
      <c r="BG81" s="603" t="s">
        <v>76</v>
      </c>
      <c r="BH81" s="603" t="s">
        <v>76</v>
      </c>
      <c r="BI81" s="603" t="s">
        <v>76</v>
      </c>
      <c r="BJ81" s="603" t="s">
        <v>76</v>
      </c>
      <c r="BK81" s="603" t="s">
        <v>76</v>
      </c>
      <c r="BL81" s="604">
        <v>0</v>
      </c>
      <c r="BM81" s="598">
        <v>0</v>
      </c>
      <c r="BN81" s="598">
        <v>0</v>
      </c>
      <c r="BO81" s="598">
        <v>0</v>
      </c>
      <c r="BP81" s="598">
        <v>0</v>
      </c>
      <c r="BQ81" s="598">
        <v>0</v>
      </c>
      <c r="BR81" s="598">
        <v>0</v>
      </c>
      <c r="BS81" s="598">
        <v>0</v>
      </c>
      <c r="BT81" s="598">
        <v>0</v>
      </c>
      <c r="BU81" s="598">
        <v>0</v>
      </c>
      <c r="BV81" s="598">
        <v>0</v>
      </c>
    </row>
    <row r="82" spans="1:74" x14ac:dyDescent="0.25">
      <c r="A82" s="940" t="s">
        <v>65</v>
      </c>
      <c r="B82" s="941"/>
      <c r="C82" s="575">
        <v>0</v>
      </c>
      <c r="D82" s="541">
        <v>0</v>
      </c>
      <c r="E82" s="576">
        <v>0</v>
      </c>
      <c r="F82" s="566"/>
      <c r="G82" s="566"/>
      <c r="H82" s="588"/>
      <c r="I82" s="565"/>
      <c r="J82" s="566"/>
      <c r="K82" s="588"/>
      <c r="L82" s="565"/>
      <c r="M82" s="566"/>
      <c r="N82" s="587"/>
      <c r="O82" s="565"/>
      <c r="P82" s="566"/>
      <c r="Q82" s="587"/>
      <c r="R82" s="565"/>
      <c r="S82" s="566"/>
      <c r="T82" s="587"/>
      <c r="U82" s="565"/>
      <c r="V82" s="566"/>
      <c r="W82" s="587"/>
      <c r="X82" s="565"/>
      <c r="Y82" s="566"/>
      <c r="Z82" s="587"/>
      <c r="AA82" s="565"/>
      <c r="AB82" s="566"/>
      <c r="AC82" s="587"/>
      <c r="AD82" s="565"/>
      <c r="AE82" s="587"/>
      <c r="AF82" s="596" t="s">
        <v>78</v>
      </c>
      <c r="AG82" s="483"/>
      <c r="AH82" s="483"/>
      <c r="AI82" s="483"/>
      <c r="AJ82" s="483"/>
      <c r="AK82" s="483"/>
      <c r="AL82" s="484"/>
      <c r="AM82" s="471"/>
      <c r="AN82" s="484"/>
      <c r="AO82" s="484"/>
      <c r="AP82" s="483"/>
      <c r="AQ82" s="484"/>
      <c r="AR82" s="484"/>
      <c r="AS82" s="484"/>
      <c r="AT82" s="484"/>
      <c r="AU82" s="483"/>
      <c r="AV82" s="483"/>
      <c r="AW82" s="483"/>
      <c r="AX82" s="483"/>
      <c r="AY82" s="483"/>
      <c r="AZ82" s="483"/>
      <c r="BA82" s="597" t="s">
        <v>76</v>
      </c>
      <c r="BB82" s="597" t="s">
        <v>76</v>
      </c>
      <c r="BC82" s="597" t="s">
        <v>76</v>
      </c>
      <c r="BD82" s="603" t="s">
        <v>76</v>
      </c>
      <c r="BE82" s="603" t="s">
        <v>76</v>
      </c>
      <c r="BF82" s="603" t="s">
        <v>76</v>
      </c>
      <c r="BG82" s="603" t="s">
        <v>76</v>
      </c>
      <c r="BH82" s="603" t="s">
        <v>76</v>
      </c>
      <c r="BI82" s="603" t="s">
        <v>76</v>
      </c>
      <c r="BJ82" s="603" t="s">
        <v>76</v>
      </c>
      <c r="BK82" s="603" t="s">
        <v>76</v>
      </c>
      <c r="BL82" s="604">
        <v>0</v>
      </c>
      <c r="BM82" s="598">
        <v>0</v>
      </c>
      <c r="BN82" s="598">
        <v>0</v>
      </c>
      <c r="BO82" s="598">
        <v>0</v>
      </c>
      <c r="BP82" s="598">
        <v>0</v>
      </c>
      <c r="BQ82" s="598">
        <v>0</v>
      </c>
      <c r="BR82" s="598">
        <v>0</v>
      </c>
      <c r="BS82" s="598">
        <v>0</v>
      </c>
      <c r="BT82" s="598">
        <v>0</v>
      </c>
      <c r="BU82" s="598">
        <v>0</v>
      </c>
      <c r="BV82" s="598">
        <v>0</v>
      </c>
    </row>
    <row r="83" spans="1:74" x14ac:dyDescent="0.25">
      <c r="A83" s="940" t="s">
        <v>66</v>
      </c>
      <c r="B83" s="941"/>
      <c r="C83" s="578">
        <v>0</v>
      </c>
      <c r="D83" s="579">
        <v>0</v>
      </c>
      <c r="E83" s="580">
        <v>0</v>
      </c>
      <c r="F83" s="566"/>
      <c r="G83" s="566"/>
      <c r="H83" s="588"/>
      <c r="I83" s="565"/>
      <c r="J83" s="566"/>
      <c r="K83" s="588"/>
      <c r="L83" s="565"/>
      <c r="M83" s="566"/>
      <c r="N83" s="587"/>
      <c r="O83" s="565"/>
      <c r="P83" s="566"/>
      <c r="Q83" s="587"/>
      <c r="R83" s="565"/>
      <c r="S83" s="566"/>
      <c r="T83" s="587"/>
      <c r="U83" s="565"/>
      <c r="V83" s="566"/>
      <c r="W83" s="587"/>
      <c r="X83" s="565"/>
      <c r="Y83" s="566"/>
      <c r="Z83" s="587"/>
      <c r="AA83" s="565"/>
      <c r="AB83" s="566"/>
      <c r="AC83" s="587"/>
      <c r="AD83" s="565"/>
      <c r="AE83" s="587"/>
      <c r="AF83" s="596" t="s">
        <v>78</v>
      </c>
      <c r="AG83" s="483"/>
      <c r="AH83" s="483"/>
      <c r="AI83" s="483"/>
      <c r="AJ83" s="483"/>
      <c r="AK83" s="483"/>
      <c r="AL83" s="484"/>
      <c r="AM83" s="471"/>
      <c r="AN83" s="484"/>
      <c r="AO83" s="484"/>
      <c r="AP83" s="483"/>
      <c r="AQ83" s="484"/>
      <c r="AR83" s="484"/>
      <c r="AS83" s="484"/>
      <c r="AT83" s="484"/>
      <c r="AU83" s="483"/>
      <c r="AV83" s="483"/>
      <c r="AW83" s="483"/>
      <c r="AX83" s="483"/>
      <c r="AY83" s="483"/>
      <c r="AZ83" s="483"/>
      <c r="BA83" s="597" t="s">
        <v>76</v>
      </c>
      <c r="BB83" s="597" t="s">
        <v>76</v>
      </c>
      <c r="BC83" s="597" t="s">
        <v>76</v>
      </c>
      <c r="BD83" s="603" t="s">
        <v>76</v>
      </c>
      <c r="BE83" s="603" t="s">
        <v>76</v>
      </c>
      <c r="BF83" s="603" t="s">
        <v>76</v>
      </c>
      <c r="BG83" s="603" t="s">
        <v>76</v>
      </c>
      <c r="BH83" s="603" t="s">
        <v>76</v>
      </c>
      <c r="BI83" s="603" t="s">
        <v>76</v>
      </c>
      <c r="BJ83" s="603" t="s">
        <v>76</v>
      </c>
      <c r="BK83" s="603" t="s">
        <v>76</v>
      </c>
      <c r="BL83" s="604">
        <v>0</v>
      </c>
      <c r="BM83" s="598">
        <v>0</v>
      </c>
      <c r="BN83" s="598">
        <v>0</v>
      </c>
      <c r="BO83" s="598">
        <v>0</v>
      </c>
      <c r="BP83" s="598">
        <v>0</v>
      </c>
      <c r="BQ83" s="598">
        <v>0</v>
      </c>
      <c r="BR83" s="598">
        <v>0</v>
      </c>
      <c r="BS83" s="598">
        <v>0</v>
      </c>
      <c r="BT83" s="598">
        <v>0</v>
      </c>
      <c r="BU83" s="598">
        <v>0</v>
      </c>
      <c r="BV83" s="598">
        <v>0</v>
      </c>
    </row>
    <row r="84" spans="1:74" x14ac:dyDescent="0.25">
      <c r="A84" s="940" t="s">
        <v>67</v>
      </c>
      <c r="B84" s="941"/>
      <c r="C84" s="578">
        <v>0</v>
      </c>
      <c r="D84" s="579">
        <v>0</v>
      </c>
      <c r="E84" s="580">
        <v>0</v>
      </c>
      <c r="F84" s="515"/>
      <c r="G84" s="516"/>
      <c r="H84" s="517"/>
      <c r="I84" s="592"/>
      <c r="J84" s="516"/>
      <c r="K84" s="517"/>
      <c r="L84" s="592"/>
      <c r="M84" s="516"/>
      <c r="N84" s="517"/>
      <c r="O84" s="565"/>
      <c r="P84" s="566"/>
      <c r="Q84" s="587"/>
      <c r="R84" s="565"/>
      <c r="S84" s="566"/>
      <c r="T84" s="587"/>
      <c r="U84" s="565"/>
      <c r="V84" s="566"/>
      <c r="W84" s="587"/>
      <c r="X84" s="565"/>
      <c r="Y84" s="566"/>
      <c r="Z84" s="587"/>
      <c r="AA84" s="565"/>
      <c r="AB84" s="566"/>
      <c r="AC84" s="587"/>
      <c r="AD84" s="565"/>
      <c r="AE84" s="587"/>
      <c r="AF84" s="596" t="s">
        <v>78</v>
      </c>
      <c r="AG84" s="483"/>
      <c r="AH84" s="483"/>
      <c r="AI84" s="483"/>
      <c r="AJ84" s="483"/>
      <c r="AK84" s="483"/>
      <c r="AL84" s="484"/>
      <c r="AM84" s="471"/>
      <c r="AN84" s="484"/>
      <c r="AO84" s="484"/>
      <c r="AP84" s="483"/>
      <c r="AQ84" s="484"/>
      <c r="AR84" s="484"/>
      <c r="AS84" s="484"/>
      <c r="AT84" s="484"/>
      <c r="AU84" s="483"/>
      <c r="AV84" s="483"/>
      <c r="AW84" s="483"/>
      <c r="AX84" s="483"/>
      <c r="AY84" s="483"/>
      <c r="AZ84" s="483"/>
      <c r="BA84" s="597" t="s">
        <v>76</v>
      </c>
      <c r="BB84" s="597" t="s">
        <v>76</v>
      </c>
      <c r="BC84" s="597" t="s">
        <v>76</v>
      </c>
      <c r="BD84" s="603" t="s">
        <v>76</v>
      </c>
      <c r="BE84" s="603" t="s">
        <v>76</v>
      </c>
      <c r="BF84" s="603" t="s">
        <v>76</v>
      </c>
      <c r="BG84" s="603" t="s">
        <v>76</v>
      </c>
      <c r="BH84" s="603" t="s">
        <v>76</v>
      </c>
      <c r="BI84" s="603" t="s">
        <v>76</v>
      </c>
      <c r="BJ84" s="603" t="s">
        <v>76</v>
      </c>
      <c r="BK84" s="603" t="s">
        <v>76</v>
      </c>
      <c r="BL84" s="604">
        <v>0</v>
      </c>
      <c r="BM84" s="598">
        <v>0</v>
      </c>
      <c r="BN84" s="598">
        <v>0</v>
      </c>
      <c r="BO84" s="598">
        <v>0</v>
      </c>
      <c r="BP84" s="598">
        <v>0</v>
      </c>
      <c r="BQ84" s="598">
        <v>0</v>
      </c>
      <c r="BR84" s="598">
        <v>0</v>
      </c>
      <c r="BS84" s="598">
        <v>0</v>
      </c>
      <c r="BT84" s="598">
        <v>0</v>
      </c>
      <c r="BU84" s="598">
        <v>0</v>
      </c>
      <c r="BV84" s="598">
        <v>0</v>
      </c>
    </row>
    <row r="85" spans="1:74" x14ac:dyDescent="0.25">
      <c r="A85" s="503" t="s">
        <v>68</v>
      </c>
      <c r="B85" s="504"/>
      <c r="C85" s="578">
        <v>0</v>
      </c>
      <c r="D85" s="579">
        <v>0</v>
      </c>
      <c r="E85" s="580">
        <v>0</v>
      </c>
      <c r="F85" s="566"/>
      <c r="G85" s="566"/>
      <c r="H85" s="588"/>
      <c r="I85" s="565"/>
      <c r="J85" s="566"/>
      <c r="K85" s="588"/>
      <c r="L85" s="565"/>
      <c r="M85" s="566"/>
      <c r="N85" s="587"/>
      <c r="O85" s="565"/>
      <c r="P85" s="566"/>
      <c r="Q85" s="587"/>
      <c r="R85" s="565"/>
      <c r="S85" s="566"/>
      <c r="T85" s="587"/>
      <c r="U85" s="565"/>
      <c r="V85" s="566"/>
      <c r="W85" s="587"/>
      <c r="X85" s="565"/>
      <c r="Y85" s="566"/>
      <c r="Z85" s="587"/>
      <c r="AA85" s="565"/>
      <c r="AB85" s="566"/>
      <c r="AC85" s="587"/>
      <c r="AD85" s="565"/>
      <c r="AE85" s="587"/>
      <c r="AF85" s="596" t="s">
        <v>78</v>
      </c>
      <c r="AG85" s="483"/>
      <c r="AH85" s="483"/>
      <c r="AI85" s="483"/>
      <c r="AJ85" s="483"/>
      <c r="AK85" s="483"/>
      <c r="AL85" s="484"/>
      <c r="AM85" s="471"/>
      <c r="AN85" s="484"/>
      <c r="AO85" s="484"/>
      <c r="AP85" s="483"/>
      <c r="AQ85" s="484"/>
      <c r="AR85" s="484"/>
      <c r="AS85" s="484"/>
      <c r="AT85" s="484"/>
      <c r="AU85" s="483"/>
      <c r="AV85" s="483"/>
      <c r="AW85" s="483"/>
      <c r="AX85" s="483"/>
      <c r="AY85" s="483"/>
      <c r="AZ85" s="483"/>
      <c r="BA85" s="597" t="s">
        <v>76</v>
      </c>
      <c r="BB85" s="597" t="s">
        <v>76</v>
      </c>
      <c r="BC85" s="597" t="s">
        <v>76</v>
      </c>
      <c r="BD85" s="603" t="s">
        <v>76</v>
      </c>
      <c r="BE85" s="603" t="s">
        <v>76</v>
      </c>
      <c r="BF85" s="603" t="s">
        <v>76</v>
      </c>
      <c r="BG85" s="603" t="s">
        <v>76</v>
      </c>
      <c r="BH85" s="603" t="s">
        <v>76</v>
      </c>
      <c r="BI85" s="603" t="s">
        <v>76</v>
      </c>
      <c r="BJ85" s="603" t="s">
        <v>76</v>
      </c>
      <c r="BK85" s="603" t="s">
        <v>76</v>
      </c>
      <c r="BL85" s="604">
        <v>0</v>
      </c>
      <c r="BM85" s="598">
        <v>0</v>
      </c>
      <c r="BN85" s="598">
        <v>0</v>
      </c>
      <c r="BO85" s="598">
        <v>0</v>
      </c>
      <c r="BP85" s="598">
        <v>0</v>
      </c>
      <c r="BQ85" s="598">
        <v>0</v>
      </c>
      <c r="BR85" s="598">
        <v>0</v>
      </c>
      <c r="BS85" s="598">
        <v>0</v>
      </c>
      <c r="BT85" s="598">
        <v>0</v>
      </c>
      <c r="BU85" s="598">
        <v>0</v>
      </c>
      <c r="BV85" s="598">
        <v>0</v>
      </c>
    </row>
    <row r="86" spans="1:74" x14ac:dyDescent="0.25">
      <c r="A86" s="954" t="s">
        <v>69</v>
      </c>
      <c r="B86" s="955"/>
      <c r="C86" s="581">
        <v>0</v>
      </c>
      <c r="D86" s="582">
        <v>0</v>
      </c>
      <c r="E86" s="583">
        <v>0</v>
      </c>
      <c r="F86" s="526"/>
      <c r="G86" s="527"/>
      <c r="H86" s="528"/>
      <c r="I86" s="594"/>
      <c r="J86" s="527"/>
      <c r="K86" s="528"/>
      <c r="L86" s="589"/>
      <c r="M86" s="590"/>
      <c r="N86" s="591"/>
      <c r="O86" s="589"/>
      <c r="P86" s="590"/>
      <c r="Q86" s="591"/>
      <c r="R86" s="589"/>
      <c r="S86" s="590"/>
      <c r="T86" s="591"/>
      <c r="U86" s="589"/>
      <c r="V86" s="590"/>
      <c r="W86" s="591"/>
      <c r="X86" s="589"/>
      <c r="Y86" s="590"/>
      <c r="Z86" s="591"/>
      <c r="AA86" s="589"/>
      <c r="AB86" s="590"/>
      <c r="AC86" s="591"/>
      <c r="AD86" s="589"/>
      <c r="AE86" s="591"/>
      <c r="AF86" s="596" t="s">
        <v>78</v>
      </c>
      <c r="AG86" s="483"/>
      <c r="AH86" s="483"/>
      <c r="AI86" s="483"/>
      <c r="AJ86" s="483"/>
      <c r="AK86" s="483"/>
      <c r="AL86" s="484"/>
      <c r="AM86" s="471"/>
      <c r="AN86" s="484"/>
      <c r="AO86" s="484"/>
      <c r="AP86" s="483"/>
      <c r="AQ86" s="484"/>
      <c r="AR86" s="484"/>
      <c r="AS86" s="484"/>
      <c r="AT86" s="484"/>
      <c r="AU86" s="483"/>
      <c r="AV86" s="483"/>
      <c r="AW86" s="483"/>
      <c r="AX86" s="483"/>
      <c r="AY86" s="483"/>
      <c r="AZ86" s="483"/>
      <c r="BA86" s="597" t="s">
        <v>76</v>
      </c>
      <c r="BB86" s="597" t="s">
        <v>76</v>
      </c>
      <c r="BC86" s="597" t="s">
        <v>76</v>
      </c>
      <c r="BD86" s="603" t="s">
        <v>76</v>
      </c>
      <c r="BE86" s="603" t="s">
        <v>76</v>
      </c>
      <c r="BF86" s="603" t="s">
        <v>76</v>
      </c>
      <c r="BG86" s="603" t="s">
        <v>76</v>
      </c>
      <c r="BH86" s="603" t="s">
        <v>76</v>
      </c>
      <c r="BI86" s="603" t="s">
        <v>76</v>
      </c>
      <c r="BJ86" s="603" t="s">
        <v>76</v>
      </c>
      <c r="BK86" s="603" t="s">
        <v>76</v>
      </c>
      <c r="BL86" s="604">
        <v>0</v>
      </c>
      <c r="BM86" s="598">
        <v>0</v>
      </c>
      <c r="BN86" s="598">
        <v>0</v>
      </c>
      <c r="BO86" s="598">
        <v>0</v>
      </c>
      <c r="BP86" s="598">
        <v>0</v>
      </c>
      <c r="BQ86" s="598">
        <v>0</v>
      </c>
      <c r="BR86" s="598">
        <v>0</v>
      </c>
      <c r="BS86" s="598">
        <v>0</v>
      </c>
      <c r="BT86" s="598">
        <v>0</v>
      </c>
      <c r="BU86" s="598">
        <v>0</v>
      </c>
      <c r="BV86" s="598">
        <v>0</v>
      </c>
    </row>
    <row r="87" spans="1:74" x14ac:dyDescent="0.25">
      <c r="A87" s="469"/>
      <c r="B87" s="469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69"/>
      <c r="V87" s="469"/>
      <c r="W87" s="469"/>
      <c r="X87" s="469"/>
      <c r="Y87" s="469"/>
      <c r="Z87" s="469"/>
      <c r="AA87" s="469"/>
      <c r="AB87" s="469"/>
      <c r="AC87" s="469"/>
      <c r="AD87" s="469"/>
      <c r="AE87" s="469"/>
      <c r="AF87" s="469"/>
      <c r="AG87" s="469"/>
      <c r="AH87" s="469"/>
      <c r="AI87" s="469"/>
      <c r="AJ87" s="469"/>
      <c r="AK87" s="469"/>
      <c r="AL87" s="469"/>
      <c r="AM87" s="486"/>
      <c r="AN87" s="469"/>
      <c r="AO87" s="469"/>
      <c r="AP87" s="469"/>
      <c r="AQ87" s="469"/>
      <c r="AR87" s="469"/>
      <c r="AS87" s="469"/>
      <c r="AT87" s="469"/>
      <c r="AU87" s="469"/>
      <c r="AV87" s="469"/>
      <c r="AW87" s="469"/>
      <c r="AX87" s="469"/>
      <c r="AY87" s="469"/>
      <c r="AZ87" s="469"/>
      <c r="BA87" s="469"/>
      <c r="BB87" s="469"/>
      <c r="BC87" s="469"/>
      <c r="BD87" s="469"/>
      <c r="BE87" s="469"/>
      <c r="BF87" s="469"/>
      <c r="BG87" s="469"/>
      <c r="BH87" s="469"/>
      <c r="BI87" s="469"/>
      <c r="BJ87" s="469"/>
      <c r="BK87" s="469"/>
      <c r="BL87" s="469"/>
      <c r="BM87" s="469"/>
      <c r="BN87" s="469"/>
      <c r="BO87" s="469"/>
      <c r="BP87" s="469"/>
      <c r="BQ87" s="469"/>
      <c r="BR87" s="469"/>
      <c r="BS87" s="469"/>
      <c r="BT87" s="469"/>
      <c r="BU87" s="469"/>
      <c r="BV87" s="469"/>
    </row>
    <row r="88" spans="1:74" x14ac:dyDescent="0.25">
      <c r="A88" s="469"/>
      <c r="B88" s="469"/>
      <c r="C88" s="469"/>
      <c r="D88" s="469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  <c r="R88" s="469"/>
      <c r="S88" s="469"/>
      <c r="T88" s="469"/>
      <c r="U88" s="469"/>
      <c r="V88" s="469"/>
      <c r="W88" s="469"/>
      <c r="X88" s="469"/>
      <c r="Y88" s="469"/>
      <c r="Z88" s="469"/>
      <c r="AA88" s="469"/>
      <c r="AB88" s="469"/>
      <c r="AC88" s="469"/>
      <c r="AD88" s="469"/>
      <c r="AE88" s="469"/>
      <c r="AF88" s="469"/>
      <c r="AG88" s="469"/>
      <c r="AH88" s="469"/>
      <c r="AI88" s="469"/>
      <c r="AJ88" s="469"/>
      <c r="AK88" s="469"/>
      <c r="AL88" s="469"/>
      <c r="AM88" s="486"/>
      <c r="AN88" s="469"/>
      <c r="AO88" s="469"/>
      <c r="AP88" s="469"/>
      <c r="AQ88" s="469"/>
      <c r="AR88" s="469"/>
      <c r="AS88" s="469"/>
      <c r="AT88" s="469"/>
      <c r="AU88" s="469"/>
      <c r="AV88" s="469"/>
      <c r="AW88" s="469"/>
      <c r="AX88" s="469"/>
      <c r="AY88" s="469"/>
      <c r="AZ88" s="469"/>
      <c r="BA88" s="469"/>
      <c r="BB88" s="469"/>
      <c r="BC88" s="469"/>
      <c r="BD88" s="469"/>
      <c r="BE88" s="469"/>
      <c r="BF88" s="469"/>
      <c r="BG88" s="469"/>
      <c r="BH88" s="469"/>
      <c r="BI88" s="469"/>
      <c r="BJ88" s="469"/>
      <c r="BK88" s="469"/>
      <c r="BL88" s="469"/>
      <c r="BM88" s="469"/>
      <c r="BN88" s="469"/>
      <c r="BO88" s="469"/>
      <c r="BP88" s="469"/>
      <c r="BQ88" s="469"/>
      <c r="BR88" s="469"/>
      <c r="BS88" s="469"/>
      <c r="BT88" s="469"/>
      <c r="BU88" s="469"/>
      <c r="BV88" s="469"/>
    </row>
    <row r="200" spans="1:64" x14ac:dyDescent="0.25">
      <c r="A200" s="599">
        <v>0</v>
      </c>
      <c r="B200" s="469"/>
      <c r="C200" s="469"/>
      <c r="D200" s="469"/>
      <c r="E200" s="469"/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P200" s="469"/>
      <c r="Q200" s="469"/>
      <c r="R200" s="469"/>
      <c r="S200" s="469"/>
      <c r="T200" s="469"/>
      <c r="U200" s="469"/>
      <c r="V200" s="469"/>
      <c r="W200" s="469"/>
      <c r="X200" s="469"/>
      <c r="Y200" s="469"/>
      <c r="Z200" s="469"/>
      <c r="AA200" s="469"/>
      <c r="AB200" s="469"/>
      <c r="AC200" s="469"/>
      <c r="AD200" s="469"/>
      <c r="AE200" s="469"/>
      <c r="AF200" s="469"/>
      <c r="AG200" s="469"/>
      <c r="AH200" s="469"/>
      <c r="AI200" s="469"/>
      <c r="AJ200" s="469"/>
      <c r="AK200" s="469"/>
      <c r="AL200" s="469"/>
      <c r="AM200" s="469"/>
      <c r="AN200" s="469"/>
      <c r="AO200" s="469"/>
      <c r="AP200" s="469"/>
      <c r="AQ200" s="469"/>
      <c r="AR200" s="469"/>
      <c r="AS200" s="469"/>
      <c r="AT200" s="469"/>
      <c r="AU200" s="469"/>
      <c r="AV200" s="469"/>
      <c r="AW200" s="469"/>
      <c r="AX200" s="469"/>
      <c r="AY200" s="469"/>
      <c r="AZ200" s="469"/>
      <c r="BA200" s="469"/>
      <c r="BB200" s="469"/>
      <c r="BC200" s="469"/>
      <c r="BD200" s="469"/>
      <c r="BE200" s="469"/>
      <c r="BF200" s="469"/>
      <c r="BG200" s="469"/>
      <c r="BH200" s="469"/>
      <c r="BI200" s="469"/>
      <c r="BJ200" s="469"/>
      <c r="BK200" s="469"/>
      <c r="BL200" s="600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sqref="A1:BV200"/>
    </sheetView>
  </sheetViews>
  <sheetFormatPr baseColWidth="10" defaultRowHeight="15" x14ac:dyDescent="0.25"/>
  <sheetData>
    <row r="1" spans="1:65" ht="15.75" x14ac:dyDescent="0.25">
      <c r="A1" s="734" t="s">
        <v>0</v>
      </c>
      <c r="B1" s="634"/>
      <c r="C1" s="634"/>
      <c r="D1" s="612"/>
      <c r="E1" s="612"/>
      <c r="F1" s="612"/>
      <c r="G1" s="612"/>
      <c r="H1" s="612"/>
      <c r="I1" s="612"/>
      <c r="J1" s="612"/>
      <c r="K1" s="612"/>
      <c r="L1" s="613"/>
      <c r="M1" s="613"/>
      <c r="N1" s="613"/>
      <c r="O1" s="613"/>
      <c r="P1" s="613"/>
      <c r="Q1" s="615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3"/>
      <c r="AG1" s="613"/>
      <c r="AH1" s="613"/>
      <c r="AI1" s="613"/>
      <c r="AJ1" s="613"/>
      <c r="AK1" s="613"/>
      <c r="AL1" s="620"/>
      <c r="AM1" s="620"/>
      <c r="AN1" s="620"/>
      <c r="AO1" s="620"/>
      <c r="AP1" s="613"/>
      <c r="AQ1" s="613"/>
      <c r="AR1" s="613"/>
      <c r="AS1" s="613"/>
      <c r="AT1" s="613"/>
      <c r="AU1" s="613"/>
      <c r="AV1" s="613"/>
      <c r="AW1" s="613"/>
      <c r="AX1" s="613"/>
      <c r="AY1" s="613"/>
      <c r="AZ1" s="613"/>
      <c r="BA1" s="613"/>
      <c r="BB1" s="613"/>
      <c r="BC1" s="613"/>
      <c r="BD1" s="613"/>
      <c r="BE1" s="613"/>
      <c r="BF1" s="613"/>
      <c r="BG1" s="613"/>
      <c r="BH1" s="613"/>
      <c r="BI1" s="613"/>
      <c r="BJ1" s="613"/>
      <c r="BK1" s="613"/>
      <c r="BL1" s="613"/>
      <c r="BM1" s="613"/>
    </row>
    <row r="2" spans="1:65" ht="15.75" x14ac:dyDescent="0.25">
      <c r="A2" s="734" t="s">
        <v>71</v>
      </c>
      <c r="B2" s="634"/>
      <c r="C2" s="634"/>
      <c r="D2" s="612"/>
      <c r="E2" s="612"/>
      <c r="F2" s="612"/>
      <c r="G2" s="612"/>
      <c r="H2" s="612"/>
      <c r="I2" s="612"/>
      <c r="J2" s="612"/>
      <c r="K2" s="612"/>
      <c r="L2" s="613"/>
      <c r="M2" s="613"/>
      <c r="N2" s="613"/>
      <c r="O2" s="613"/>
      <c r="P2" s="613"/>
      <c r="Q2" s="615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3"/>
      <c r="AG2" s="613"/>
      <c r="AH2" s="613"/>
      <c r="AI2" s="613"/>
      <c r="AJ2" s="613"/>
      <c r="AK2" s="613"/>
      <c r="AL2" s="620"/>
      <c r="AM2" s="620"/>
      <c r="AN2" s="620"/>
      <c r="AO2" s="620"/>
      <c r="AP2" s="613"/>
      <c r="AQ2" s="613"/>
      <c r="AR2" s="613"/>
      <c r="AS2" s="613"/>
      <c r="AT2" s="613"/>
      <c r="AU2" s="613"/>
      <c r="AV2" s="613"/>
      <c r="AW2" s="613"/>
      <c r="AX2" s="613"/>
      <c r="AY2" s="613"/>
      <c r="AZ2" s="613"/>
      <c r="BA2" s="613"/>
      <c r="BB2" s="613"/>
      <c r="BC2" s="613"/>
      <c r="BD2" s="613"/>
      <c r="BE2" s="613"/>
      <c r="BF2" s="613"/>
      <c r="BG2" s="613"/>
      <c r="BH2" s="613"/>
      <c r="BI2" s="613"/>
      <c r="BJ2" s="613"/>
      <c r="BK2" s="613"/>
      <c r="BL2" s="613"/>
      <c r="BM2" s="613"/>
    </row>
    <row r="3" spans="1:65" ht="15.75" x14ac:dyDescent="0.25">
      <c r="A3" s="734" t="s">
        <v>72</v>
      </c>
      <c r="B3" s="634"/>
      <c r="C3" s="634"/>
      <c r="D3" s="614"/>
      <c r="E3" s="612"/>
      <c r="F3" s="612"/>
      <c r="G3" s="612"/>
      <c r="H3" s="612"/>
      <c r="I3" s="612"/>
      <c r="J3" s="612"/>
      <c r="K3" s="612"/>
      <c r="L3" s="613"/>
      <c r="M3" s="613"/>
      <c r="N3" s="613"/>
      <c r="O3" s="613"/>
      <c r="P3" s="613"/>
      <c r="Q3" s="615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3"/>
      <c r="AG3" s="613"/>
      <c r="AH3" s="613"/>
      <c r="AI3" s="613"/>
      <c r="AJ3" s="613"/>
      <c r="AK3" s="613"/>
      <c r="AL3" s="620"/>
      <c r="AM3" s="620"/>
      <c r="AN3" s="620"/>
      <c r="AO3" s="620"/>
      <c r="AP3" s="613"/>
      <c r="AQ3" s="613"/>
      <c r="AR3" s="613"/>
      <c r="AS3" s="613"/>
      <c r="AT3" s="613"/>
      <c r="AU3" s="613"/>
      <c r="AV3" s="613"/>
      <c r="AW3" s="613"/>
      <c r="AX3" s="613"/>
      <c r="AY3" s="613"/>
      <c r="AZ3" s="613"/>
      <c r="BA3" s="613"/>
      <c r="BB3" s="613"/>
      <c r="BC3" s="613"/>
      <c r="BD3" s="613"/>
      <c r="BE3" s="613"/>
      <c r="BF3" s="613"/>
      <c r="BG3" s="613"/>
      <c r="BH3" s="613"/>
      <c r="BI3" s="613"/>
      <c r="BJ3" s="613"/>
      <c r="BK3" s="613"/>
      <c r="BL3" s="613"/>
      <c r="BM3" s="613"/>
    </row>
    <row r="4" spans="1:65" ht="15.75" x14ac:dyDescent="0.25">
      <c r="A4" s="734" t="s">
        <v>73</v>
      </c>
      <c r="B4" s="634"/>
      <c r="C4" s="634"/>
      <c r="D4" s="612"/>
      <c r="E4" s="612"/>
      <c r="F4" s="612"/>
      <c r="G4" s="612"/>
      <c r="H4" s="612"/>
      <c r="I4" s="612"/>
      <c r="J4" s="612"/>
      <c r="K4" s="612"/>
      <c r="L4" s="613"/>
      <c r="M4" s="613"/>
      <c r="N4" s="613"/>
      <c r="O4" s="613"/>
      <c r="P4" s="613"/>
      <c r="Q4" s="615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3"/>
      <c r="AG4" s="613"/>
      <c r="AH4" s="613"/>
      <c r="AI4" s="613"/>
      <c r="AJ4" s="613"/>
      <c r="AK4" s="613"/>
      <c r="AL4" s="620"/>
      <c r="AM4" s="620"/>
      <c r="AN4" s="620"/>
      <c r="AO4" s="620"/>
      <c r="AP4" s="613"/>
      <c r="AQ4" s="613"/>
      <c r="AR4" s="613"/>
      <c r="AS4" s="613"/>
      <c r="AT4" s="613"/>
      <c r="AU4" s="613"/>
      <c r="AV4" s="613"/>
      <c r="AW4" s="613"/>
      <c r="AX4" s="613"/>
      <c r="AY4" s="613"/>
      <c r="AZ4" s="613"/>
      <c r="BA4" s="613"/>
      <c r="BB4" s="613"/>
      <c r="BC4" s="613"/>
      <c r="BD4" s="613"/>
      <c r="BE4" s="613"/>
      <c r="BF4" s="613"/>
      <c r="BG4" s="613"/>
      <c r="BH4" s="613"/>
      <c r="BI4" s="613"/>
      <c r="BJ4" s="613"/>
      <c r="BK4" s="613"/>
      <c r="BL4" s="613"/>
      <c r="BM4" s="613"/>
    </row>
    <row r="5" spans="1:65" ht="15.75" x14ac:dyDescent="0.25">
      <c r="A5" s="611" t="s">
        <v>74</v>
      </c>
      <c r="B5" s="634"/>
      <c r="C5" s="634"/>
      <c r="D5" s="612"/>
      <c r="E5" s="612"/>
      <c r="F5" s="612"/>
      <c r="G5" s="612"/>
      <c r="H5" s="612"/>
      <c r="I5" s="612"/>
      <c r="J5" s="612"/>
      <c r="K5" s="612"/>
      <c r="L5" s="613"/>
      <c r="M5" s="613"/>
      <c r="N5" s="613"/>
      <c r="O5" s="613"/>
      <c r="P5" s="613"/>
      <c r="Q5" s="615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  <c r="AC5" s="616"/>
      <c r="AD5" s="616"/>
      <c r="AE5" s="616"/>
      <c r="AF5" s="613"/>
      <c r="AG5" s="613"/>
      <c r="AH5" s="613"/>
      <c r="AI5" s="613"/>
      <c r="AJ5" s="613"/>
      <c r="AK5" s="613"/>
      <c r="AL5" s="620"/>
      <c r="AM5" s="620"/>
      <c r="AN5" s="620"/>
      <c r="AO5" s="620"/>
      <c r="AP5" s="613"/>
      <c r="AQ5" s="613"/>
      <c r="AR5" s="613"/>
      <c r="AS5" s="613"/>
      <c r="AT5" s="613"/>
      <c r="AU5" s="613"/>
      <c r="AV5" s="613"/>
      <c r="AW5" s="613"/>
      <c r="AX5" s="613"/>
      <c r="AY5" s="613"/>
      <c r="AZ5" s="613"/>
      <c r="BA5" s="613"/>
      <c r="BB5" s="613"/>
      <c r="BC5" s="613"/>
      <c r="BD5" s="613"/>
      <c r="BE5" s="613"/>
      <c r="BF5" s="613"/>
      <c r="BG5" s="613"/>
      <c r="BH5" s="613"/>
      <c r="BI5" s="613"/>
      <c r="BJ5" s="613"/>
      <c r="BK5" s="613"/>
      <c r="BL5" s="613"/>
      <c r="BM5" s="613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09"/>
      <c r="AG6" s="609"/>
      <c r="AH6" s="609"/>
      <c r="AI6" s="609"/>
      <c r="AJ6" s="609"/>
      <c r="AK6" s="609"/>
      <c r="AL6" s="610"/>
      <c r="AM6" s="610"/>
      <c r="AN6" s="610"/>
      <c r="AO6" s="610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09"/>
      <c r="BB6" s="609"/>
      <c r="BC6" s="609"/>
      <c r="BD6" s="609"/>
      <c r="BE6" s="609"/>
      <c r="BF6" s="609"/>
      <c r="BG6" s="609"/>
      <c r="BH6" s="609"/>
      <c r="BI6" s="609"/>
      <c r="BJ6" s="613"/>
      <c r="BK6" s="609"/>
      <c r="BL6" s="609"/>
      <c r="BM6" s="609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625"/>
      <c r="J7" s="907" t="s">
        <v>3</v>
      </c>
      <c r="K7" s="907"/>
      <c r="L7" s="907"/>
      <c r="M7" s="907"/>
      <c r="N7" s="907"/>
      <c r="O7" s="907"/>
      <c r="P7" s="907"/>
      <c r="Q7" s="618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609"/>
      <c r="AJ7" s="609"/>
      <c r="AK7" s="609"/>
      <c r="AL7" s="610"/>
      <c r="AM7" s="610"/>
      <c r="AN7" s="610"/>
      <c r="AO7" s="610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  <c r="BB7" s="609"/>
      <c r="BC7" s="609"/>
      <c r="BD7" s="609"/>
      <c r="BE7" s="609"/>
      <c r="BF7" s="609"/>
      <c r="BG7" s="609"/>
      <c r="BH7" s="609"/>
      <c r="BI7" s="609"/>
      <c r="BJ7" s="609"/>
      <c r="BK7" s="613"/>
      <c r="BL7" s="609"/>
      <c r="BM7" s="609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637"/>
      <c r="J8" s="911" t="s">
        <v>5</v>
      </c>
      <c r="K8" s="912"/>
      <c r="L8" s="912"/>
      <c r="M8" s="913"/>
      <c r="N8" s="914" t="s">
        <v>6</v>
      </c>
      <c r="O8" s="912"/>
      <c r="P8" s="915"/>
      <c r="Q8" s="609"/>
      <c r="R8" s="609"/>
      <c r="S8" s="609"/>
      <c r="T8" s="609"/>
      <c r="U8" s="609"/>
      <c r="V8" s="609"/>
      <c r="W8" s="609"/>
      <c r="X8" s="609"/>
      <c r="Y8" s="609"/>
      <c r="Z8" s="609"/>
      <c r="AA8" s="609"/>
      <c r="AB8" s="609"/>
      <c r="AC8" s="609"/>
      <c r="AD8" s="609"/>
      <c r="AE8" s="609"/>
      <c r="AF8" s="609"/>
      <c r="AG8" s="609"/>
      <c r="AH8" s="609"/>
      <c r="AI8" s="609"/>
      <c r="AJ8" s="609"/>
      <c r="AK8" s="609"/>
      <c r="AL8" s="610"/>
      <c r="AM8" s="610"/>
      <c r="AN8" s="610"/>
      <c r="AO8" s="610"/>
      <c r="AP8" s="609"/>
      <c r="AQ8" s="609"/>
      <c r="AR8" s="609"/>
      <c r="AS8" s="609"/>
      <c r="AT8" s="609"/>
      <c r="AU8" s="609"/>
      <c r="AV8" s="609"/>
      <c r="AW8" s="609"/>
      <c r="AX8" s="609"/>
      <c r="AY8" s="609"/>
      <c r="AZ8" s="609"/>
      <c r="BA8" s="609"/>
      <c r="BB8" s="609"/>
      <c r="BC8" s="609"/>
      <c r="BD8" s="609"/>
      <c r="BE8" s="609"/>
      <c r="BF8" s="620"/>
      <c r="BG8" s="610"/>
      <c r="BH8" s="610"/>
      <c r="BI8" s="610"/>
      <c r="BJ8" s="610"/>
      <c r="BK8" s="610"/>
      <c r="BL8" s="610"/>
      <c r="BM8" s="610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637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609"/>
      <c r="R9" s="609"/>
      <c r="S9" s="609"/>
      <c r="T9" s="609"/>
      <c r="U9" s="609"/>
      <c r="V9" s="609"/>
      <c r="W9" s="609"/>
      <c r="X9" s="609"/>
      <c r="Y9" s="609"/>
      <c r="Z9" s="609"/>
      <c r="AA9" s="609"/>
      <c r="AB9" s="609"/>
      <c r="AC9" s="609"/>
      <c r="AD9" s="609"/>
      <c r="AE9" s="609"/>
      <c r="AF9" s="609"/>
      <c r="AG9" s="609"/>
      <c r="AH9" s="609"/>
      <c r="AI9" s="609"/>
      <c r="AJ9" s="609"/>
      <c r="AK9" s="609"/>
      <c r="AL9" s="610"/>
      <c r="AM9" s="610"/>
      <c r="AN9" s="610"/>
      <c r="AO9" s="610"/>
      <c r="AP9" s="609"/>
      <c r="AQ9" s="609"/>
      <c r="AR9" s="609"/>
      <c r="AS9" s="609"/>
      <c r="AT9" s="609"/>
      <c r="AU9" s="609"/>
      <c r="AV9" s="609"/>
      <c r="AW9" s="609"/>
      <c r="AX9" s="609"/>
      <c r="AY9" s="609"/>
      <c r="AZ9" s="609"/>
      <c r="BA9" s="609"/>
      <c r="BB9" s="609"/>
      <c r="BC9" s="609"/>
      <c r="BD9" s="609"/>
      <c r="BE9" s="609"/>
      <c r="BF9" s="620"/>
      <c r="BG9" s="610"/>
      <c r="BH9" s="610"/>
      <c r="BI9" s="610"/>
      <c r="BJ9" s="610"/>
      <c r="BK9" s="610"/>
      <c r="BL9" s="610"/>
      <c r="BM9" s="610"/>
    </row>
    <row r="10" spans="1:65" x14ac:dyDescent="0.25">
      <c r="A10" s="910"/>
      <c r="B10" s="628" t="s">
        <v>10</v>
      </c>
      <c r="C10" s="629" t="s">
        <v>11</v>
      </c>
      <c r="D10" s="617" t="s">
        <v>12</v>
      </c>
      <c r="E10" s="631" t="s">
        <v>13</v>
      </c>
      <c r="F10" s="919"/>
      <c r="G10" s="617" t="s">
        <v>12</v>
      </c>
      <c r="H10" s="624" t="s">
        <v>13</v>
      </c>
      <c r="I10" s="638"/>
      <c r="J10" s="628" t="s">
        <v>10</v>
      </c>
      <c r="K10" s="629" t="s">
        <v>11</v>
      </c>
      <c r="L10" s="617" t="s">
        <v>12</v>
      </c>
      <c r="M10" s="631" t="s">
        <v>13</v>
      </c>
      <c r="N10" s="919"/>
      <c r="O10" s="617" t="s">
        <v>12</v>
      </c>
      <c r="P10" s="624" t="s">
        <v>13</v>
      </c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09"/>
      <c r="AD10" s="609"/>
      <c r="AE10" s="609"/>
      <c r="AF10" s="609"/>
      <c r="AG10" s="609"/>
      <c r="AH10" s="609"/>
      <c r="AI10" s="609"/>
      <c r="AJ10" s="609"/>
      <c r="AK10" s="609"/>
      <c r="AL10" s="610"/>
      <c r="AM10" s="610"/>
      <c r="AN10" s="610"/>
      <c r="AO10" s="610"/>
      <c r="AP10" s="609"/>
      <c r="AQ10" s="609"/>
      <c r="AR10" s="609"/>
      <c r="AS10" s="609"/>
      <c r="AT10" s="609"/>
      <c r="AU10" s="609"/>
      <c r="AV10" s="609"/>
      <c r="AW10" s="609"/>
      <c r="AX10" s="609"/>
      <c r="AY10" s="609"/>
      <c r="AZ10" s="609"/>
      <c r="BA10" s="609"/>
      <c r="BB10" s="609"/>
      <c r="BC10" s="609"/>
      <c r="BD10" s="609"/>
      <c r="BE10" s="609"/>
      <c r="BF10" s="610"/>
      <c r="BG10" s="610"/>
      <c r="BH10" s="620"/>
      <c r="BI10" s="610"/>
      <c r="BJ10" s="610"/>
      <c r="BK10" s="610"/>
      <c r="BL10" s="610"/>
      <c r="BM10" s="610"/>
    </row>
    <row r="11" spans="1:65" x14ac:dyDescent="0.25">
      <c r="A11" s="626" t="s">
        <v>14</v>
      </c>
      <c r="B11" s="669"/>
      <c r="C11" s="678"/>
      <c r="D11" s="664"/>
      <c r="E11" s="685"/>
      <c r="F11" s="686">
        <v>0</v>
      </c>
      <c r="G11" s="664"/>
      <c r="H11" s="668"/>
      <c r="I11" s="639"/>
      <c r="J11" s="691"/>
      <c r="K11" s="692"/>
      <c r="L11" s="664"/>
      <c r="M11" s="693"/>
      <c r="N11" s="686">
        <v>0</v>
      </c>
      <c r="O11" s="664"/>
      <c r="P11" s="672"/>
      <c r="Q11" s="735" t="s">
        <v>75</v>
      </c>
      <c r="R11" s="609"/>
      <c r="S11" s="609"/>
      <c r="T11" s="609"/>
      <c r="U11" s="609"/>
      <c r="V11" s="640"/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09"/>
      <c r="AH11" s="609"/>
      <c r="AI11" s="610"/>
      <c r="AJ11" s="610"/>
      <c r="AK11" s="610"/>
      <c r="AL11" s="740"/>
      <c r="AM11" s="740"/>
      <c r="AN11" s="610"/>
      <c r="AO11" s="610"/>
      <c r="AP11" s="609"/>
      <c r="AQ11" s="610"/>
      <c r="AR11" s="610"/>
      <c r="AS11" s="610"/>
      <c r="AT11" s="610"/>
      <c r="AU11" s="609"/>
      <c r="AV11" s="609"/>
      <c r="AW11" s="609"/>
      <c r="AX11" s="609"/>
      <c r="AY11" s="609"/>
      <c r="AZ11" s="609"/>
      <c r="BA11" s="736" t="s">
        <v>76</v>
      </c>
      <c r="BB11" s="736" t="s">
        <v>76</v>
      </c>
      <c r="BC11" s="610"/>
      <c r="BD11" s="610"/>
      <c r="BE11" s="609"/>
      <c r="BF11" s="610"/>
      <c r="BG11" s="610"/>
      <c r="BH11" s="620"/>
      <c r="BI11" s="610"/>
      <c r="BJ11" s="610"/>
      <c r="BK11" s="610"/>
      <c r="BL11" s="737">
        <v>0</v>
      </c>
      <c r="BM11" s="737">
        <v>0</v>
      </c>
    </row>
    <row r="12" spans="1:65" x14ac:dyDescent="0.25">
      <c r="A12" s="626" t="s">
        <v>15</v>
      </c>
      <c r="B12" s="669"/>
      <c r="C12" s="678"/>
      <c r="D12" s="654"/>
      <c r="E12" s="685"/>
      <c r="F12" s="686">
        <v>0</v>
      </c>
      <c r="G12" s="654"/>
      <c r="H12" s="671"/>
      <c r="I12" s="639"/>
      <c r="J12" s="691"/>
      <c r="K12" s="692"/>
      <c r="L12" s="654"/>
      <c r="M12" s="693"/>
      <c r="N12" s="686">
        <v>0</v>
      </c>
      <c r="O12" s="654"/>
      <c r="P12" s="694"/>
      <c r="Q12" s="735" t="s">
        <v>75</v>
      </c>
      <c r="R12" s="609"/>
      <c r="S12" s="609"/>
      <c r="T12" s="609"/>
      <c r="U12" s="609"/>
      <c r="V12" s="640"/>
      <c r="W12" s="640"/>
      <c r="X12" s="640"/>
      <c r="Y12" s="640"/>
      <c r="Z12" s="640"/>
      <c r="AA12" s="640"/>
      <c r="AB12" s="640"/>
      <c r="AC12" s="640"/>
      <c r="AD12" s="640"/>
      <c r="AE12" s="640"/>
      <c r="AF12" s="640"/>
      <c r="AG12" s="609"/>
      <c r="AH12" s="609"/>
      <c r="AI12" s="610"/>
      <c r="AJ12" s="610"/>
      <c r="AK12" s="610"/>
      <c r="AL12" s="610"/>
      <c r="AM12" s="610"/>
      <c r="AN12" s="610"/>
      <c r="AO12" s="610"/>
      <c r="AP12" s="609"/>
      <c r="AQ12" s="610"/>
      <c r="AR12" s="610"/>
      <c r="AS12" s="610"/>
      <c r="AT12" s="610"/>
      <c r="AU12" s="609"/>
      <c r="AV12" s="609"/>
      <c r="AW12" s="609"/>
      <c r="AX12" s="609"/>
      <c r="AY12" s="609"/>
      <c r="AZ12" s="609"/>
      <c r="BA12" s="736" t="s">
        <v>76</v>
      </c>
      <c r="BB12" s="736" t="s">
        <v>76</v>
      </c>
      <c r="BC12" s="610"/>
      <c r="BD12" s="610"/>
      <c r="BE12" s="609"/>
      <c r="BF12" s="610"/>
      <c r="BG12" s="610"/>
      <c r="BH12" s="620"/>
      <c r="BI12" s="610"/>
      <c r="BJ12" s="610"/>
      <c r="BK12" s="610"/>
      <c r="BL12" s="737">
        <v>0</v>
      </c>
      <c r="BM12" s="737">
        <v>0</v>
      </c>
    </row>
    <row r="13" spans="1:65" x14ac:dyDescent="0.25">
      <c r="A13" s="626" t="s">
        <v>16</v>
      </c>
      <c r="B13" s="669"/>
      <c r="C13" s="678"/>
      <c r="D13" s="654"/>
      <c r="E13" s="685"/>
      <c r="F13" s="686">
        <v>0</v>
      </c>
      <c r="G13" s="654"/>
      <c r="H13" s="671"/>
      <c r="I13" s="639"/>
      <c r="J13" s="691"/>
      <c r="K13" s="692"/>
      <c r="L13" s="654"/>
      <c r="M13" s="693"/>
      <c r="N13" s="686">
        <v>0</v>
      </c>
      <c r="O13" s="654"/>
      <c r="P13" s="694"/>
      <c r="Q13" s="735" t="s">
        <v>75</v>
      </c>
      <c r="R13" s="609"/>
      <c r="S13" s="609"/>
      <c r="T13" s="609"/>
      <c r="U13" s="609"/>
      <c r="V13" s="640"/>
      <c r="W13" s="640"/>
      <c r="X13" s="640"/>
      <c r="Y13" s="640"/>
      <c r="Z13" s="640"/>
      <c r="AA13" s="640"/>
      <c r="AB13" s="640"/>
      <c r="AC13" s="640"/>
      <c r="AD13" s="640"/>
      <c r="AE13" s="640"/>
      <c r="AF13" s="640"/>
      <c r="AG13" s="609"/>
      <c r="AH13" s="609"/>
      <c r="AI13" s="610"/>
      <c r="AJ13" s="610"/>
      <c r="AK13" s="610"/>
      <c r="AL13" s="610"/>
      <c r="AM13" s="610"/>
      <c r="AN13" s="610"/>
      <c r="AO13" s="610"/>
      <c r="AP13" s="609"/>
      <c r="AQ13" s="610"/>
      <c r="AR13" s="610"/>
      <c r="AS13" s="610"/>
      <c r="AT13" s="610"/>
      <c r="AU13" s="609"/>
      <c r="AV13" s="609"/>
      <c r="AW13" s="609"/>
      <c r="AX13" s="609"/>
      <c r="AY13" s="609"/>
      <c r="AZ13" s="609"/>
      <c r="BA13" s="736" t="s">
        <v>76</v>
      </c>
      <c r="BB13" s="736" t="s">
        <v>76</v>
      </c>
      <c r="BC13" s="610"/>
      <c r="BD13" s="610"/>
      <c r="BE13" s="609"/>
      <c r="BF13" s="610"/>
      <c r="BG13" s="610"/>
      <c r="BH13" s="620"/>
      <c r="BI13" s="610"/>
      <c r="BJ13" s="610"/>
      <c r="BK13" s="610"/>
      <c r="BL13" s="737">
        <v>0</v>
      </c>
      <c r="BM13" s="737">
        <v>0</v>
      </c>
    </row>
    <row r="14" spans="1:65" x14ac:dyDescent="0.25">
      <c r="A14" s="626" t="s">
        <v>17</v>
      </c>
      <c r="B14" s="669"/>
      <c r="C14" s="678"/>
      <c r="D14" s="654"/>
      <c r="E14" s="685"/>
      <c r="F14" s="686">
        <v>0</v>
      </c>
      <c r="G14" s="654"/>
      <c r="H14" s="671"/>
      <c r="I14" s="639"/>
      <c r="J14" s="691"/>
      <c r="K14" s="692"/>
      <c r="L14" s="654"/>
      <c r="M14" s="693"/>
      <c r="N14" s="686">
        <v>0</v>
      </c>
      <c r="O14" s="654"/>
      <c r="P14" s="694"/>
      <c r="Q14" s="735" t="s">
        <v>75</v>
      </c>
      <c r="R14" s="609"/>
      <c r="S14" s="609"/>
      <c r="T14" s="609"/>
      <c r="U14" s="609"/>
      <c r="V14" s="640"/>
      <c r="W14" s="640"/>
      <c r="X14" s="640"/>
      <c r="Y14" s="640"/>
      <c r="Z14" s="640"/>
      <c r="AA14" s="640"/>
      <c r="AB14" s="640"/>
      <c r="AC14" s="640"/>
      <c r="AD14" s="640"/>
      <c r="AE14" s="640"/>
      <c r="AF14" s="640"/>
      <c r="AG14" s="609"/>
      <c r="AH14" s="609"/>
      <c r="AI14" s="610"/>
      <c r="AJ14" s="610"/>
      <c r="AK14" s="610"/>
      <c r="AL14" s="610"/>
      <c r="AM14" s="610"/>
      <c r="AN14" s="610"/>
      <c r="AO14" s="610"/>
      <c r="AP14" s="609"/>
      <c r="AQ14" s="610"/>
      <c r="AR14" s="610"/>
      <c r="AS14" s="610"/>
      <c r="AT14" s="610"/>
      <c r="AU14" s="609"/>
      <c r="AV14" s="609"/>
      <c r="AW14" s="609"/>
      <c r="AX14" s="609"/>
      <c r="AY14" s="609"/>
      <c r="AZ14" s="609"/>
      <c r="BA14" s="736" t="s">
        <v>76</v>
      </c>
      <c r="BB14" s="736" t="s">
        <v>76</v>
      </c>
      <c r="BC14" s="610"/>
      <c r="BD14" s="610"/>
      <c r="BE14" s="609"/>
      <c r="BF14" s="610"/>
      <c r="BG14" s="610"/>
      <c r="BH14" s="620"/>
      <c r="BI14" s="610"/>
      <c r="BJ14" s="610"/>
      <c r="BK14" s="610"/>
      <c r="BL14" s="737">
        <v>0</v>
      </c>
      <c r="BM14" s="737">
        <v>0</v>
      </c>
    </row>
    <row r="15" spans="1:65" ht="64.5" x14ac:dyDescent="0.25">
      <c r="A15" s="630" t="s">
        <v>18</v>
      </c>
      <c r="B15" s="669"/>
      <c r="C15" s="678"/>
      <c r="D15" s="654"/>
      <c r="E15" s="685"/>
      <c r="F15" s="687">
        <v>0</v>
      </c>
      <c r="G15" s="654"/>
      <c r="H15" s="647"/>
      <c r="I15" s="639"/>
      <c r="J15" s="691"/>
      <c r="K15" s="692"/>
      <c r="L15" s="654"/>
      <c r="M15" s="693"/>
      <c r="N15" s="687">
        <v>0</v>
      </c>
      <c r="O15" s="654"/>
      <c r="P15" s="674"/>
      <c r="Q15" s="735" t="s">
        <v>75</v>
      </c>
      <c r="R15" s="609"/>
      <c r="S15" s="609"/>
      <c r="T15" s="609"/>
      <c r="U15" s="609"/>
      <c r="V15" s="640"/>
      <c r="W15" s="640"/>
      <c r="X15" s="640"/>
      <c r="Y15" s="640"/>
      <c r="Z15" s="640"/>
      <c r="AA15" s="640"/>
      <c r="AB15" s="640"/>
      <c r="AC15" s="640"/>
      <c r="AD15" s="640"/>
      <c r="AE15" s="640"/>
      <c r="AF15" s="640"/>
      <c r="AG15" s="609"/>
      <c r="AH15" s="609"/>
      <c r="AI15" s="610"/>
      <c r="AJ15" s="610"/>
      <c r="AK15" s="610"/>
      <c r="AL15" s="610"/>
      <c r="AM15" s="610"/>
      <c r="AN15" s="610"/>
      <c r="AO15" s="610"/>
      <c r="AP15" s="609"/>
      <c r="AQ15" s="610"/>
      <c r="AR15" s="610"/>
      <c r="AS15" s="610"/>
      <c r="AT15" s="610"/>
      <c r="AU15" s="609"/>
      <c r="AV15" s="609"/>
      <c r="AW15" s="609"/>
      <c r="AX15" s="609"/>
      <c r="AY15" s="609"/>
      <c r="AZ15" s="609"/>
      <c r="BA15" s="736" t="s">
        <v>76</v>
      </c>
      <c r="BB15" s="736" t="s">
        <v>76</v>
      </c>
      <c r="BC15" s="610"/>
      <c r="BD15" s="610"/>
      <c r="BE15" s="609"/>
      <c r="BF15" s="610"/>
      <c r="BG15" s="610"/>
      <c r="BH15" s="620"/>
      <c r="BI15" s="610"/>
      <c r="BJ15" s="610"/>
      <c r="BK15" s="610"/>
      <c r="BL15" s="737">
        <v>0</v>
      </c>
      <c r="BM15" s="737">
        <v>0</v>
      </c>
    </row>
    <row r="16" spans="1:65" x14ac:dyDescent="0.25">
      <c r="A16" s="627" t="s">
        <v>19</v>
      </c>
      <c r="B16" s="649"/>
      <c r="C16" s="660"/>
      <c r="D16" s="654"/>
      <c r="E16" s="688"/>
      <c r="F16" s="687">
        <v>0</v>
      </c>
      <c r="G16" s="654"/>
      <c r="H16" s="663"/>
      <c r="I16" s="639"/>
      <c r="J16" s="695"/>
      <c r="K16" s="696"/>
      <c r="L16" s="654"/>
      <c r="M16" s="673"/>
      <c r="N16" s="687">
        <v>0</v>
      </c>
      <c r="O16" s="654"/>
      <c r="P16" s="697"/>
      <c r="Q16" s="735" t="s">
        <v>75</v>
      </c>
      <c r="R16" s="609"/>
      <c r="S16" s="609"/>
      <c r="T16" s="609"/>
      <c r="U16" s="609"/>
      <c r="V16" s="640"/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09"/>
      <c r="AH16" s="609"/>
      <c r="AI16" s="610"/>
      <c r="AJ16" s="610"/>
      <c r="AK16" s="610"/>
      <c r="AL16" s="610"/>
      <c r="AM16" s="610"/>
      <c r="AN16" s="610"/>
      <c r="AO16" s="610"/>
      <c r="AP16" s="609"/>
      <c r="AQ16" s="610"/>
      <c r="AR16" s="610"/>
      <c r="AS16" s="610"/>
      <c r="AT16" s="610"/>
      <c r="AU16" s="609"/>
      <c r="AV16" s="609"/>
      <c r="AW16" s="609"/>
      <c r="AX16" s="609"/>
      <c r="AY16" s="609"/>
      <c r="AZ16" s="609"/>
      <c r="BA16" s="736" t="s">
        <v>76</v>
      </c>
      <c r="BB16" s="736" t="s">
        <v>76</v>
      </c>
      <c r="BC16" s="610"/>
      <c r="BD16" s="610"/>
      <c r="BE16" s="609"/>
      <c r="BF16" s="610"/>
      <c r="BG16" s="610"/>
      <c r="BH16" s="620"/>
      <c r="BI16" s="610"/>
      <c r="BJ16" s="610"/>
      <c r="BK16" s="610"/>
      <c r="BL16" s="737">
        <v>0</v>
      </c>
      <c r="BM16" s="737">
        <v>0</v>
      </c>
    </row>
    <row r="17" spans="1:68" x14ac:dyDescent="0.25">
      <c r="A17" s="627" t="s">
        <v>20</v>
      </c>
      <c r="B17" s="649"/>
      <c r="C17" s="660"/>
      <c r="D17" s="654"/>
      <c r="E17" s="688"/>
      <c r="F17" s="687">
        <v>0</v>
      </c>
      <c r="G17" s="654"/>
      <c r="H17" s="647"/>
      <c r="I17" s="639"/>
      <c r="J17" s="695"/>
      <c r="K17" s="696"/>
      <c r="L17" s="654"/>
      <c r="M17" s="673"/>
      <c r="N17" s="687">
        <v>0</v>
      </c>
      <c r="O17" s="654"/>
      <c r="P17" s="674"/>
      <c r="Q17" s="735" t="s">
        <v>75</v>
      </c>
      <c r="R17" s="609"/>
      <c r="S17" s="609"/>
      <c r="T17" s="609"/>
      <c r="U17" s="609"/>
      <c r="V17" s="640"/>
      <c r="W17" s="640"/>
      <c r="X17" s="640"/>
      <c r="Y17" s="640"/>
      <c r="Z17" s="640"/>
      <c r="AA17" s="640"/>
      <c r="AB17" s="640"/>
      <c r="AC17" s="640"/>
      <c r="AD17" s="640"/>
      <c r="AE17" s="640"/>
      <c r="AF17" s="640"/>
      <c r="AG17" s="609"/>
      <c r="AH17" s="609"/>
      <c r="AI17" s="610"/>
      <c r="AJ17" s="610"/>
      <c r="AK17" s="610"/>
      <c r="AL17" s="610"/>
      <c r="AM17" s="610"/>
      <c r="AN17" s="610"/>
      <c r="AO17" s="610"/>
      <c r="AP17" s="609"/>
      <c r="AQ17" s="610"/>
      <c r="AR17" s="610"/>
      <c r="AS17" s="610"/>
      <c r="AT17" s="610"/>
      <c r="AU17" s="609"/>
      <c r="AV17" s="609"/>
      <c r="AW17" s="609"/>
      <c r="AX17" s="609"/>
      <c r="AY17" s="609"/>
      <c r="AZ17" s="609"/>
      <c r="BA17" s="736" t="s">
        <v>76</v>
      </c>
      <c r="BB17" s="736" t="s">
        <v>76</v>
      </c>
      <c r="BC17" s="610"/>
      <c r="BD17" s="610"/>
      <c r="BE17" s="609"/>
      <c r="BF17" s="610"/>
      <c r="BG17" s="610"/>
      <c r="BH17" s="620"/>
      <c r="BI17" s="610"/>
      <c r="BJ17" s="610"/>
      <c r="BK17" s="610"/>
      <c r="BL17" s="737">
        <v>0</v>
      </c>
      <c r="BM17" s="737">
        <v>0</v>
      </c>
      <c r="BN17" s="610"/>
      <c r="BO17" s="610"/>
      <c r="BP17" s="610"/>
    </row>
    <row r="18" spans="1:68" x14ac:dyDescent="0.25">
      <c r="A18" s="627" t="s">
        <v>21</v>
      </c>
      <c r="B18" s="649"/>
      <c r="C18" s="660"/>
      <c r="D18" s="654"/>
      <c r="E18" s="688"/>
      <c r="F18" s="687">
        <v>0</v>
      </c>
      <c r="G18" s="654"/>
      <c r="H18" s="647"/>
      <c r="I18" s="639"/>
      <c r="J18" s="695"/>
      <c r="K18" s="696"/>
      <c r="L18" s="654"/>
      <c r="M18" s="673"/>
      <c r="N18" s="687">
        <v>0</v>
      </c>
      <c r="O18" s="654"/>
      <c r="P18" s="674"/>
      <c r="Q18" s="735" t="s">
        <v>75</v>
      </c>
      <c r="R18" s="609"/>
      <c r="S18" s="609"/>
      <c r="T18" s="609"/>
      <c r="U18" s="609"/>
      <c r="V18" s="640"/>
      <c r="W18" s="640"/>
      <c r="X18" s="640"/>
      <c r="Y18" s="640"/>
      <c r="Z18" s="640"/>
      <c r="AA18" s="640"/>
      <c r="AB18" s="640"/>
      <c r="AC18" s="640"/>
      <c r="AD18" s="640"/>
      <c r="AE18" s="640"/>
      <c r="AF18" s="640"/>
      <c r="AG18" s="609"/>
      <c r="AH18" s="609"/>
      <c r="AI18" s="610"/>
      <c r="AJ18" s="610"/>
      <c r="AK18" s="610"/>
      <c r="AL18" s="610"/>
      <c r="AM18" s="610"/>
      <c r="AN18" s="610"/>
      <c r="AO18" s="610"/>
      <c r="AP18" s="609"/>
      <c r="AQ18" s="610"/>
      <c r="AR18" s="610"/>
      <c r="AS18" s="610"/>
      <c r="AT18" s="610"/>
      <c r="AU18" s="609"/>
      <c r="AV18" s="609"/>
      <c r="AW18" s="609"/>
      <c r="AX18" s="609"/>
      <c r="AY18" s="609"/>
      <c r="AZ18" s="609"/>
      <c r="BA18" s="736" t="s">
        <v>76</v>
      </c>
      <c r="BB18" s="736" t="s">
        <v>76</v>
      </c>
      <c r="BC18" s="610"/>
      <c r="BD18" s="610"/>
      <c r="BE18" s="609"/>
      <c r="BF18" s="610"/>
      <c r="BG18" s="610"/>
      <c r="BH18" s="620"/>
      <c r="BI18" s="610"/>
      <c r="BJ18" s="610"/>
      <c r="BK18" s="610"/>
      <c r="BL18" s="737">
        <v>0</v>
      </c>
      <c r="BM18" s="737">
        <v>0</v>
      </c>
      <c r="BN18" s="610"/>
      <c r="BO18" s="610"/>
      <c r="BP18" s="610"/>
    </row>
    <row r="19" spans="1:68" ht="75" x14ac:dyDescent="0.25">
      <c r="A19" s="630" t="s">
        <v>22</v>
      </c>
      <c r="B19" s="649"/>
      <c r="C19" s="660"/>
      <c r="D19" s="649"/>
      <c r="E19" s="688"/>
      <c r="F19" s="687">
        <v>0</v>
      </c>
      <c r="G19" s="649"/>
      <c r="H19" s="647"/>
      <c r="I19" s="639"/>
      <c r="J19" s="695"/>
      <c r="K19" s="696"/>
      <c r="L19" s="695"/>
      <c r="M19" s="673"/>
      <c r="N19" s="687">
        <v>0</v>
      </c>
      <c r="O19" s="695"/>
      <c r="P19" s="674"/>
      <c r="Q19" s="735" t="s">
        <v>75</v>
      </c>
      <c r="R19" s="609"/>
      <c r="S19" s="609"/>
      <c r="T19" s="609"/>
      <c r="U19" s="609"/>
      <c r="V19" s="640"/>
      <c r="W19" s="640"/>
      <c r="X19" s="640"/>
      <c r="Y19" s="640"/>
      <c r="Z19" s="640"/>
      <c r="AA19" s="640"/>
      <c r="AB19" s="640"/>
      <c r="AC19" s="640"/>
      <c r="AD19" s="640"/>
      <c r="AE19" s="640"/>
      <c r="AF19" s="640"/>
      <c r="AG19" s="609"/>
      <c r="AH19" s="609"/>
      <c r="AI19" s="610"/>
      <c r="AJ19" s="610"/>
      <c r="AK19" s="610"/>
      <c r="AL19" s="610"/>
      <c r="AM19" s="740"/>
      <c r="AN19" s="610"/>
      <c r="AO19" s="610"/>
      <c r="AP19" s="609"/>
      <c r="AQ19" s="610"/>
      <c r="AR19" s="610"/>
      <c r="AS19" s="610"/>
      <c r="AT19" s="610"/>
      <c r="AU19" s="609"/>
      <c r="AV19" s="609"/>
      <c r="AW19" s="609"/>
      <c r="AX19" s="609"/>
      <c r="AY19" s="609"/>
      <c r="AZ19" s="609"/>
      <c r="BA19" s="736" t="s">
        <v>76</v>
      </c>
      <c r="BB19" s="736" t="s">
        <v>76</v>
      </c>
      <c r="BC19" s="610"/>
      <c r="BD19" s="610"/>
      <c r="BE19" s="609"/>
      <c r="BF19" s="610"/>
      <c r="BG19" s="610"/>
      <c r="BH19" s="620"/>
      <c r="BI19" s="610"/>
      <c r="BJ19" s="610"/>
      <c r="BK19" s="610"/>
      <c r="BL19" s="737">
        <v>0</v>
      </c>
      <c r="BM19" s="737">
        <v>0</v>
      </c>
      <c r="BN19" s="610"/>
      <c r="BO19" s="610"/>
      <c r="BP19" s="610"/>
    </row>
    <row r="20" spans="1:68" ht="64.5" x14ac:dyDescent="0.25">
      <c r="A20" s="630" t="s">
        <v>23</v>
      </c>
      <c r="B20" s="649"/>
      <c r="C20" s="660"/>
      <c r="D20" s="649"/>
      <c r="E20" s="688"/>
      <c r="F20" s="687">
        <v>0</v>
      </c>
      <c r="G20" s="649"/>
      <c r="H20" s="647"/>
      <c r="I20" s="639"/>
      <c r="J20" s="695"/>
      <c r="K20" s="696"/>
      <c r="L20" s="695"/>
      <c r="M20" s="673"/>
      <c r="N20" s="687">
        <v>0</v>
      </c>
      <c r="O20" s="695"/>
      <c r="P20" s="674"/>
      <c r="Q20" s="735" t="s">
        <v>75</v>
      </c>
      <c r="R20" s="609"/>
      <c r="S20" s="609"/>
      <c r="T20" s="609"/>
      <c r="U20" s="609"/>
      <c r="V20" s="640"/>
      <c r="W20" s="640"/>
      <c r="X20" s="640"/>
      <c r="Y20" s="640"/>
      <c r="Z20" s="640"/>
      <c r="AA20" s="640"/>
      <c r="AB20" s="640"/>
      <c r="AC20" s="640"/>
      <c r="AD20" s="640"/>
      <c r="AE20" s="640"/>
      <c r="AF20" s="640"/>
      <c r="AG20" s="609"/>
      <c r="AH20" s="609"/>
      <c r="AI20" s="610"/>
      <c r="AJ20" s="610"/>
      <c r="AK20" s="610"/>
      <c r="AL20" s="610"/>
      <c r="AM20" s="740"/>
      <c r="AN20" s="610"/>
      <c r="AO20" s="610"/>
      <c r="AP20" s="609"/>
      <c r="AQ20" s="610"/>
      <c r="AR20" s="610"/>
      <c r="AS20" s="610"/>
      <c r="AT20" s="610"/>
      <c r="AU20" s="609"/>
      <c r="AV20" s="609"/>
      <c r="AW20" s="609"/>
      <c r="AX20" s="609"/>
      <c r="AY20" s="609"/>
      <c r="AZ20" s="609"/>
      <c r="BA20" s="736" t="s">
        <v>76</v>
      </c>
      <c r="BB20" s="736" t="s">
        <v>76</v>
      </c>
      <c r="BC20" s="610"/>
      <c r="BD20" s="610"/>
      <c r="BE20" s="609"/>
      <c r="BF20" s="610"/>
      <c r="BG20" s="610"/>
      <c r="BH20" s="620"/>
      <c r="BI20" s="610"/>
      <c r="BJ20" s="610"/>
      <c r="BK20" s="610"/>
      <c r="BL20" s="737">
        <v>0</v>
      </c>
      <c r="BM20" s="737">
        <v>0</v>
      </c>
      <c r="BN20" s="610"/>
      <c r="BO20" s="610"/>
      <c r="BP20" s="610"/>
    </row>
    <row r="21" spans="1:68" x14ac:dyDescent="0.25">
      <c r="A21" s="627" t="s">
        <v>24</v>
      </c>
      <c r="B21" s="649"/>
      <c r="C21" s="660"/>
      <c r="D21" s="649"/>
      <c r="E21" s="688"/>
      <c r="F21" s="687">
        <v>0</v>
      </c>
      <c r="G21" s="649"/>
      <c r="H21" s="647"/>
      <c r="I21" s="639"/>
      <c r="J21" s="695"/>
      <c r="K21" s="696"/>
      <c r="L21" s="695"/>
      <c r="M21" s="673"/>
      <c r="N21" s="687">
        <v>0</v>
      </c>
      <c r="O21" s="695"/>
      <c r="P21" s="674"/>
      <c r="Q21" s="735" t="s">
        <v>75</v>
      </c>
      <c r="R21" s="609"/>
      <c r="S21" s="609"/>
      <c r="T21" s="609"/>
      <c r="U21" s="609"/>
      <c r="V21" s="640"/>
      <c r="W21" s="640"/>
      <c r="X21" s="640"/>
      <c r="Y21" s="640"/>
      <c r="Z21" s="640"/>
      <c r="AA21" s="640"/>
      <c r="AB21" s="640"/>
      <c r="AC21" s="640"/>
      <c r="AD21" s="640"/>
      <c r="AE21" s="640"/>
      <c r="AF21" s="640"/>
      <c r="AG21" s="609"/>
      <c r="AH21" s="609"/>
      <c r="AI21" s="610"/>
      <c r="AJ21" s="610"/>
      <c r="AK21" s="610"/>
      <c r="AL21" s="610"/>
      <c r="AM21" s="740"/>
      <c r="AN21" s="610"/>
      <c r="AO21" s="610"/>
      <c r="AP21" s="609"/>
      <c r="AQ21" s="610"/>
      <c r="AR21" s="610"/>
      <c r="AS21" s="610"/>
      <c r="AT21" s="610"/>
      <c r="AU21" s="609"/>
      <c r="AV21" s="609"/>
      <c r="AW21" s="609"/>
      <c r="AX21" s="609"/>
      <c r="AY21" s="609"/>
      <c r="AZ21" s="609"/>
      <c r="BA21" s="736" t="s">
        <v>76</v>
      </c>
      <c r="BB21" s="736" t="s">
        <v>76</v>
      </c>
      <c r="BC21" s="610"/>
      <c r="BD21" s="610"/>
      <c r="BE21" s="609"/>
      <c r="BF21" s="610"/>
      <c r="BG21" s="610"/>
      <c r="BH21" s="620"/>
      <c r="BI21" s="610"/>
      <c r="BJ21" s="610"/>
      <c r="BK21" s="610"/>
      <c r="BL21" s="737">
        <v>0</v>
      </c>
      <c r="BM21" s="737">
        <v>0</v>
      </c>
      <c r="BN21" s="610"/>
      <c r="BO21" s="610"/>
      <c r="BP21" s="610"/>
    </row>
    <row r="22" spans="1:68" x14ac:dyDescent="0.25">
      <c r="A22" s="627" t="s">
        <v>25</v>
      </c>
      <c r="B22" s="649"/>
      <c r="C22" s="660"/>
      <c r="D22" s="649"/>
      <c r="E22" s="688"/>
      <c r="F22" s="687">
        <v>0</v>
      </c>
      <c r="G22" s="649"/>
      <c r="H22" s="647"/>
      <c r="I22" s="639"/>
      <c r="J22" s="695"/>
      <c r="K22" s="696"/>
      <c r="L22" s="695"/>
      <c r="M22" s="673"/>
      <c r="N22" s="687">
        <v>0</v>
      </c>
      <c r="O22" s="695"/>
      <c r="P22" s="674"/>
      <c r="Q22" s="735" t="s">
        <v>75</v>
      </c>
      <c r="R22" s="609"/>
      <c r="S22" s="609"/>
      <c r="T22" s="609"/>
      <c r="U22" s="609"/>
      <c r="V22" s="640"/>
      <c r="W22" s="640"/>
      <c r="X22" s="640"/>
      <c r="Y22" s="640"/>
      <c r="Z22" s="640"/>
      <c r="AA22" s="640"/>
      <c r="AB22" s="640"/>
      <c r="AC22" s="640"/>
      <c r="AD22" s="640"/>
      <c r="AE22" s="640"/>
      <c r="AF22" s="640"/>
      <c r="AG22" s="609"/>
      <c r="AH22" s="609"/>
      <c r="AI22" s="610"/>
      <c r="AJ22" s="610"/>
      <c r="AK22" s="610"/>
      <c r="AL22" s="610"/>
      <c r="AM22" s="740"/>
      <c r="AN22" s="610"/>
      <c r="AO22" s="610"/>
      <c r="AP22" s="609"/>
      <c r="AQ22" s="610"/>
      <c r="AR22" s="610"/>
      <c r="AS22" s="610"/>
      <c r="AT22" s="610"/>
      <c r="AU22" s="609"/>
      <c r="AV22" s="609"/>
      <c r="AW22" s="609"/>
      <c r="AX22" s="609"/>
      <c r="AY22" s="609"/>
      <c r="AZ22" s="609"/>
      <c r="BA22" s="736" t="s">
        <v>76</v>
      </c>
      <c r="BB22" s="736" t="s">
        <v>76</v>
      </c>
      <c r="BC22" s="610"/>
      <c r="BD22" s="610"/>
      <c r="BE22" s="609"/>
      <c r="BF22" s="610"/>
      <c r="BG22" s="610"/>
      <c r="BH22" s="620"/>
      <c r="BI22" s="610"/>
      <c r="BJ22" s="610"/>
      <c r="BK22" s="610"/>
      <c r="BL22" s="737">
        <v>0</v>
      </c>
      <c r="BM22" s="737">
        <v>0</v>
      </c>
      <c r="BN22" s="610"/>
      <c r="BO22" s="610"/>
      <c r="BP22" s="610"/>
    </row>
    <row r="23" spans="1:68" x14ac:dyDescent="0.25">
      <c r="A23" s="627" t="s">
        <v>26</v>
      </c>
      <c r="B23" s="649"/>
      <c r="C23" s="660"/>
      <c r="D23" s="649"/>
      <c r="E23" s="688"/>
      <c r="F23" s="687">
        <v>0</v>
      </c>
      <c r="G23" s="649"/>
      <c r="H23" s="647"/>
      <c r="I23" s="639"/>
      <c r="J23" s="695"/>
      <c r="K23" s="696"/>
      <c r="L23" s="695"/>
      <c r="M23" s="673"/>
      <c r="N23" s="687">
        <v>0</v>
      </c>
      <c r="O23" s="695"/>
      <c r="P23" s="674"/>
      <c r="Q23" s="735" t="s">
        <v>75</v>
      </c>
      <c r="R23" s="609"/>
      <c r="S23" s="609"/>
      <c r="T23" s="609"/>
      <c r="U23" s="609"/>
      <c r="V23" s="640"/>
      <c r="W23" s="640"/>
      <c r="X23" s="640"/>
      <c r="Y23" s="640"/>
      <c r="Z23" s="640"/>
      <c r="AA23" s="640"/>
      <c r="AB23" s="640"/>
      <c r="AC23" s="640"/>
      <c r="AD23" s="640"/>
      <c r="AE23" s="640"/>
      <c r="AF23" s="640"/>
      <c r="AG23" s="609"/>
      <c r="AH23" s="609"/>
      <c r="AI23" s="610"/>
      <c r="AJ23" s="610"/>
      <c r="AK23" s="610"/>
      <c r="AL23" s="610"/>
      <c r="AM23" s="740"/>
      <c r="AN23" s="610"/>
      <c r="AO23" s="610"/>
      <c r="AP23" s="609"/>
      <c r="AQ23" s="610"/>
      <c r="AR23" s="610"/>
      <c r="AS23" s="610"/>
      <c r="AT23" s="610"/>
      <c r="AU23" s="609"/>
      <c r="AV23" s="609"/>
      <c r="AW23" s="609"/>
      <c r="AX23" s="609"/>
      <c r="AY23" s="609"/>
      <c r="AZ23" s="609"/>
      <c r="BA23" s="736" t="s">
        <v>76</v>
      </c>
      <c r="BB23" s="736" t="s">
        <v>76</v>
      </c>
      <c r="BC23" s="610"/>
      <c r="BD23" s="610"/>
      <c r="BE23" s="609"/>
      <c r="BF23" s="610"/>
      <c r="BG23" s="610"/>
      <c r="BH23" s="620"/>
      <c r="BI23" s="610"/>
      <c r="BJ23" s="610"/>
      <c r="BK23" s="610"/>
      <c r="BL23" s="737">
        <v>0</v>
      </c>
      <c r="BM23" s="737">
        <v>0</v>
      </c>
      <c r="BN23" s="610"/>
      <c r="BO23" s="610"/>
      <c r="BP23" s="610"/>
    </row>
    <row r="24" spans="1:68" x14ac:dyDescent="0.25">
      <c r="A24" s="627" t="s">
        <v>27</v>
      </c>
      <c r="B24" s="649"/>
      <c r="C24" s="660"/>
      <c r="D24" s="649"/>
      <c r="E24" s="688"/>
      <c r="F24" s="687">
        <v>0</v>
      </c>
      <c r="G24" s="649"/>
      <c r="H24" s="647"/>
      <c r="I24" s="639"/>
      <c r="J24" s="695"/>
      <c r="K24" s="696"/>
      <c r="L24" s="695"/>
      <c r="M24" s="673"/>
      <c r="N24" s="687">
        <v>0</v>
      </c>
      <c r="O24" s="695"/>
      <c r="P24" s="674"/>
      <c r="Q24" s="735" t="s">
        <v>75</v>
      </c>
      <c r="R24" s="609"/>
      <c r="S24" s="609"/>
      <c r="T24" s="609"/>
      <c r="U24" s="609"/>
      <c r="V24" s="640"/>
      <c r="W24" s="640"/>
      <c r="X24" s="640"/>
      <c r="Y24" s="640"/>
      <c r="Z24" s="640"/>
      <c r="AA24" s="640"/>
      <c r="AB24" s="640"/>
      <c r="AC24" s="640"/>
      <c r="AD24" s="640"/>
      <c r="AE24" s="640"/>
      <c r="AF24" s="640"/>
      <c r="AG24" s="609"/>
      <c r="AH24" s="609"/>
      <c r="AI24" s="610"/>
      <c r="AJ24" s="610"/>
      <c r="AK24" s="610"/>
      <c r="AL24" s="610"/>
      <c r="AM24" s="740"/>
      <c r="AN24" s="610"/>
      <c r="AO24" s="610"/>
      <c r="AP24" s="609"/>
      <c r="AQ24" s="610"/>
      <c r="AR24" s="610"/>
      <c r="AS24" s="610"/>
      <c r="AT24" s="610"/>
      <c r="AU24" s="609"/>
      <c r="AV24" s="609"/>
      <c r="AW24" s="609"/>
      <c r="AX24" s="609"/>
      <c r="AY24" s="609"/>
      <c r="AZ24" s="609"/>
      <c r="BA24" s="736" t="s">
        <v>76</v>
      </c>
      <c r="BB24" s="736" t="s">
        <v>76</v>
      </c>
      <c r="BC24" s="610"/>
      <c r="BD24" s="610"/>
      <c r="BE24" s="609"/>
      <c r="BF24" s="610"/>
      <c r="BG24" s="610"/>
      <c r="BH24" s="620"/>
      <c r="BI24" s="610"/>
      <c r="BJ24" s="610"/>
      <c r="BK24" s="610"/>
      <c r="BL24" s="737">
        <v>0</v>
      </c>
      <c r="BM24" s="737">
        <v>0</v>
      </c>
      <c r="BN24" s="610"/>
      <c r="BO24" s="610"/>
      <c r="BP24" s="610"/>
    </row>
    <row r="25" spans="1:68" x14ac:dyDescent="0.25">
      <c r="A25" s="627" t="s">
        <v>28</v>
      </c>
      <c r="B25" s="649"/>
      <c r="C25" s="660"/>
      <c r="D25" s="649"/>
      <c r="E25" s="688"/>
      <c r="F25" s="687">
        <v>0</v>
      </c>
      <c r="G25" s="649"/>
      <c r="H25" s="647"/>
      <c r="I25" s="639"/>
      <c r="J25" s="695"/>
      <c r="K25" s="696"/>
      <c r="L25" s="695"/>
      <c r="M25" s="673"/>
      <c r="N25" s="687">
        <v>0</v>
      </c>
      <c r="O25" s="695"/>
      <c r="P25" s="674"/>
      <c r="Q25" s="735" t="s">
        <v>75</v>
      </c>
      <c r="R25" s="609"/>
      <c r="S25" s="609"/>
      <c r="T25" s="609"/>
      <c r="U25" s="609"/>
      <c r="V25" s="640"/>
      <c r="W25" s="640"/>
      <c r="X25" s="640"/>
      <c r="Y25" s="640"/>
      <c r="Z25" s="640"/>
      <c r="AA25" s="640"/>
      <c r="AB25" s="640"/>
      <c r="AC25" s="640"/>
      <c r="AD25" s="640"/>
      <c r="AE25" s="640"/>
      <c r="AF25" s="640"/>
      <c r="AG25" s="609"/>
      <c r="AH25" s="609"/>
      <c r="AI25" s="610"/>
      <c r="AJ25" s="610"/>
      <c r="AK25" s="610"/>
      <c r="AL25" s="610"/>
      <c r="AM25" s="740"/>
      <c r="AN25" s="610"/>
      <c r="AO25" s="610"/>
      <c r="AP25" s="609"/>
      <c r="AQ25" s="610"/>
      <c r="AR25" s="610"/>
      <c r="AS25" s="610"/>
      <c r="AT25" s="610"/>
      <c r="AU25" s="609"/>
      <c r="AV25" s="609"/>
      <c r="AW25" s="609"/>
      <c r="AX25" s="609"/>
      <c r="AY25" s="609"/>
      <c r="AZ25" s="609"/>
      <c r="BA25" s="736" t="s">
        <v>76</v>
      </c>
      <c r="BB25" s="736" t="s">
        <v>76</v>
      </c>
      <c r="BC25" s="610"/>
      <c r="BD25" s="610"/>
      <c r="BE25" s="609"/>
      <c r="BF25" s="610"/>
      <c r="BG25" s="610"/>
      <c r="BH25" s="620"/>
      <c r="BI25" s="610"/>
      <c r="BJ25" s="610"/>
      <c r="BK25" s="610"/>
      <c r="BL25" s="737">
        <v>0</v>
      </c>
      <c r="BM25" s="737">
        <v>0</v>
      </c>
      <c r="BN25" s="610"/>
      <c r="BO25" s="610"/>
      <c r="BP25" s="610"/>
    </row>
    <row r="26" spans="1:68" x14ac:dyDescent="0.25">
      <c r="A26" s="636" t="s">
        <v>29</v>
      </c>
      <c r="B26" s="651"/>
      <c r="C26" s="676"/>
      <c r="D26" s="651"/>
      <c r="E26" s="689"/>
      <c r="F26" s="690">
        <v>0</v>
      </c>
      <c r="G26" s="651"/>
      <c r="H26" s="653"/>
      <c r="I26" s="639"/>
      <c r="J26" s="698"/>
      <c r="K26" s="699"/>
      <c r="L26" s="698"/>
      <c r="M26" s="675"/>
      <c r="N26" s="690">
        <v>0</v>
      </c>
      <c r="O26" s="698"/>
      <c r="P26" s="677"/>
      <c r="Q26" s="735" t="s">
        <v>75</v>
      </c>
      <c r="R26" s="609"/>
      <c r="S26" s="609"/>
      <c r="T26" s="609"/>
      <c r="U26" s="609"/>
      <c r="V26" s="640"/>
      <c r="W26" s="640"/>
      <c r="X26" s="640"/>
      <c r="Y26" s="640"/>
      <c r="Z26" s="640"/>
      <c r="AA26" s="640"/>
      <c r="AB26" s="640"/>
      <c r="AC26" s="640"/>
      <c r="AD26" s="640"/>
      <c r="AE26" s="640"/>
      <c r="AF26" s="640"/>
      <c r="AG26" s="609"/>
      <c r="AH26" s="609"/>
      <c r="AI26" s="610"/>
      <c r="AJ26" s="610"/>
      <c r="AK26" s="610"/>
      <c r="AL26" s="610"/>
      <c r="AM26" s="740"/>
      <c r="AN26" s="610"/>
      <c r="AO26" s="610"/>
      <c r="AP26" s="609"/>
      <c r="AQ26" s="610"/>
      <c r="AR26" s="610"/>
      <c r="AS26" s="610"/>
      <c r="AT26" s="610"/>
      <c r="AU26" s="609"/>
      <c r="AV26" s="609"/>
      <c r="AW26" s="609"/>
      <c r="AX26" s="609"/>
      <c r="AY26" s="609"/>
      <c r="AZ26" s="609"/>
      <c r="BA26" s="736" t="s">
        <v>76</v>
      </c>
      <c r="BB26" s="736" t="s">
        <v>76</v>
      </c>
      <c r="BC26" s="610"/>
      <c r="BD26" s="610"/>
      <c r="BE26" s="609"/>
      <c r="BF26" s="610"/>
      <c r="BG26" s="610"/>
      <c r="BH26" s="620"/>
      <c r="BI26" s="610"/>
      <c r="BJ26" s="610"/>
      <c r="BK26" s="610"/>
      <c r="BL26" s="737">
        <v>0</v>
      </c>
      <c r="BM26" s="737">
        <v>0</v>
      </c>
      <c r="BN26" s="610"/>
      <c r="BO26" s="610"/>
      <c r="BP26" s="610"/>
    </row>
    <row r="27" spans="1:68" x14ac:dyDescent="0.25">
      <c r="A27" s="632" t="s">
        <v>30</v>
      </c>
      <c r="B27" s="632"/>
      <c r="C27" s="632"/>
      <c r="D27" s="632"/>
      <c r="E27" s="632"/>
      <c r="F27" s="632"/>
      <c r="G27" s="632"/>
      <c r="H27" s="632"/>
      <c r="I27" s="632"/>
      <c r="J27" s="632"/>
      <c r="K27" s="618"/>
      <c r="L27" s="618"/>
      <c r="M27" s="618"/>
      <c r="N27" s="618"/>
      <c r="O27" s="618"/>
      <c r="P27" s="609"/>
      <c r="Q27" s="609"/>
      <c r="R27" s="609"/>
      <c r="S27" s="609"/>
      <c r="T27" s="609"/>
      <c r="U27" s="609"/>
      <c r="V27" s="609"/>
      <c r="W27" s="609"/>
      <c r="X27" s="609"/>
      <c r="Y27" s="609"/>
      <c r="Z27" s="609"/>
      <c r="AA27" s="609"/>
      <c r="AB27" s="609"/>
      <c r="AC27" s="609"/>
      <c r="AD27" s="609"/>
      <c r="AE27" s="609"/>
      <c r="AF27" s="609"/>
      <c r="AG27" s="609"/>
      <c r="AH27" s="609"/>
      <c r="AI27" s="609"/>
      <c r="AJ27" s="644"/>
      <c r="AK27" s="609"/>
      <c r="AL27" s="610"/>
      <c r="AM27" s="740"/>
      <c r="AN27" s="610"/>
      <c r="AO27" s="610"/>
      <c r="AP27" s="609"/>
      <c r="AQ27" s="609"/>
      <c r="AR27" s="609"/>
      <c r="AS27" s="609"/>
      <c r="AT27" s="609"/>
      <c r="AU27" s="609"/>
      <c r="AV27" s="609"/>
      <c r="AW27" s="609"/>
      <c r="AX27" s="609"/>
      <c r="AY27" s="609"/>
      <c r="AZ27" s="609"/>
      <c r="BA27" s="609"/>
      <c r="BB27" s="609"/>
      <c r="BC27" s="609"/>
      <c r="BD27" s="609"/>
      <c r="BE27" s="609"/>
      <c r="BF27" s="609"/>
      <c r="BG27" s="609"/>
      <c r="BH27" s="609"/>
      <c r="BI27" s="609"/>
      <c r="BJ27" s="613"/>
      <c r="BK27" s="609"/>
      <c r="BL27" s="609"/>
      <c r="BM27" s="609"/>
      <c r="BN27" s="609"/>
      <c r="BO27" s="609"/>
      <c r="BP27" s="609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609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09"/>
      <c r="AK28" s="609"/>
      <c r="AL28" s="610"/>
      <c r="AM28" s="740"/>
      <c r="AN28" s="610"/>
      <c r="AO28" s="610"/>
      <c r="AP28" s="609"/>
      <c r="AQ28" s="610"/>
      <c r="AR28" s="610"/>
      <c r="AS28" s="610"/>
      <c r="AT28" s="610"/>
      <c r="AU28" s="609"/>
      <c r="AV28" s="609"/>
      <c r="AW28" s="609"/>
      <c r="AX28" s="609"/>
      <c r="AY28" s="609"/>
      <c r="AZ28" s="609"/>
      <c r="BA28" s="609"/>
      <c r="BB28" s="609"/>
      <c r="BC28" s="609"/>
      <c r="BD28" s="609"/>
      <c r="BE28" s="610"/>
      <c r="BF28" s="610"/>
      <c r="BG28" s="610"/>
      <c r="BH28" s="610"/>
      <c r="BI28" s="610"/>
      <c r="BJ28" s="610"/>
      <c r="BK28" s="620"/>
      <c r="BL28" s="610"/>
      <c r="BM28" s="610"/>
      <c r="BN28" s="610"/>
      <c r="BO28" s="610"/>
      <c r="BP28" s="610"/>
    </row>
    <row r="29" spans="1:68" x14ac:dyDescent="0.25">
      <c r="A29" s="928"/>
      <c r="B29" s="929"/>
      <c r="C29" s="617" t="s">
        <v>37</v>
      </c>
      <c r="D29" s="619" t="s">
        <v>38</v>
      </c>
      <c r="E29" s="635" t="s">
        <v>39</v>
      </c>
      <c r="F29" s="617" t="s">
        <v>37</v>
      </c>
      <c r="G29" s="619" t="s">
        <v>38</v>
      </c>
      <c r="H29" s="635" t="s">
        <v>39</v>
      </c>
      <c r="I29" s="617" t="s">
        <v>37</v>
      </c>
      <c r="J29" s="619" t="s">
        <v>38</v>
      </c>
      <c r="K29" s="635" t="s">
        <v>39</v>
      </c>
      <c r="L29" s="617" t="s">
        <v>37</v>
      </c>
      <c r="M29" s="619" t="s">
        <v>38</v>
      </c>
      <c r="N29" s="635" t="s">
        <v>39</v>
      </c>
      <c r="O29" s="617" t="s">
        <v>37</v>
      </c>
      <c r="P29" s="619" t="s">
        <v>38</v>
      </c>
      <c r="Q29" s="635" t="s">
        <v>39</v>
      </c>
      <c r="R29" s="609"/>
      <c r="S29" s="610"/>
      <c r="T29" s="610"/>
      <c r="U29" s="610"/>
      <c r="V29" s="610"/>
      <c r="W29" s="610"/>
      <c r="X29" s="610"/>
      <c r="Y29" s="610"/>
      <c r="Z29" s="610"/>
      <c r="AA29" s="610"/>
      <c r="AB29" s="610"/>
      <c r="AC29" s="610"/>
      <c r="AD29" s="610"/>
      <c r="AE29" s="610"/>
      <c r="AF29" s="610"/>
      <c r="AG29" s="610"/>
      <c r="AH29" s="610"/>
      <c r="AI29" s="610"/>
      <c r="AJ29" s="640"/>
      <c r="AK29" s="640"/>
      <c r="AL29" s="610"/>
      <c r="AM29" s="740"/>
      <c r="AN29" s="610"/>
      <c r="AO29" s="610"/>
      <c r="AP29" s="609"/>
      <c r="AQ29" s="610"/>
      <c r="AR29" s="610"/>
      <c r="AS29" s="610"/>
      <c r="AT29" s="610"/>
      <c r="AU29" s="609"/>
      <c r="AV29" s="609"/>
      <c r="AW29" s="609"/>
      <c r="AX29" s="609"/>
      <c r="AY29" s="609"/>
      <c r="AZ29" s="609"/>
      <c r="BA29" s="609"/>
      <c r="BB29" s="609"/>
      <c r="BC29" s="609"/>
      <c r="BD29" s="609"/>
      <c r="BE29" s="610"/>
      <c r="BF29" s="610"/>
      <c r="BG29" s="610"/>
      <c r="BH29" s="610"/>
      <c r="BI29" s="610"/>
      <c r="BJ29" s="610"/>
      <c r="BK29" s="620"/>
      <c r="BL29" s="610"/>
      <c r="BM29" s="610"/>
      <c r="BN29" s="610"/>
      <c r="BO29" s="610"/>
      <c r="BP29" s="610"/>
    </row>
    <row r="30" spans="1:68" x14ac:dyDescent="0.25">
      <c r="A30" s="921" t="s">
        <v>40</v>
      </c>
      <c r="B30" s="922"/>
      <c r="C30" s="657"/>
      <c r="D30" s="658"/>
      <c r="E30" s="678"/>
      <c r="F30" s="657"/>
      <c r="G30" s="658"/>
      <c r="H30" s="678"/>
      <c r="I30" s="657"/>
      <c r="J30" s="658"/>
      <c r="K30" s="678"/>
      <c r="L30" s="657"/>
      <c r="M30" s="658"/>
      <c r="N30" s="678"/>
      <c r="O30" s="657"/>
      <c r="P30" s="658"/>
      <c r="Q30" s="678"/>
      <c r="R30" s="735" t="s">
        <v>77</v>
      </c>
      <c r="S30" s="610"/>
      <c r="T30" s="610"/>
      <c r="U30" s="610"/>
      <c r="V30" s="610"/>
      <c r="W30" s="610"/>
      <c r="X30" s="610"/>
      <c r="Y30" s="610"/>
      <c r="Z30" s="610"/>
      <c r="AA30" s="610"/>
      <c r="AB30" s="610"/>
      <c r="AC30" s="610"/>
      <c r="AD30" s="610"/>
      <c r="AE30" s="610"/>
      <c r="AF30" s="610"/>
      <c r="AG30" s="610"/>
      <c r="AH30" s="610"/>
      <c r="AI30" s="610"/>
      <c r="AJ30" s="640"/>
      <c r="AK30" s="640"/>
      <c r="AL30" s="610"/>
      <c r="AM30" s="740"/>
      <c r="AN30" s="610"/>
      <c r="AO30" s="610"/>
      <c r="AP30" s="609"/>
      <c r="AQ30" s="610"/>
      <c r="AR30" s="610"/>
      <c r="AS30" s="610"/>
      <c r="AT30" s="610"/>
      <c r="AU30" s="609"/>
      <c r="AV30" s="609"/>
      <c r="AW30" s="609"/>
      <c r="AX30" s="609"/>
      <c r="AY30" s="609"/>
      <c r="AZ30" s="609"/>
      <c r="BA30" s="736" t="s">
        <v>76</v>
      </c>
      <c r="BB30" s="736" t="s">
        <v>76</v>
      </c>
      <c r="BC30" s="736" t="s">
        <v>76</v>
      </c>
      <c r="BD30" s="736" t="s">
        <v>76</v>
      </c>
      <c r="BE30" s="736" t="s">
        <v>76</v>
      </c>
      <c r="BF30" s="610"/>
      <c r="BG30" s="610"/>
      <c r="BH30" s="610"/>
      <c r="BI30" s="610"/>
      <c r="BJ30" s="610"/>
      <c r="BK30" s="620"/>
      <c r="BL30" s="743">
        <v>0</v>
      </c>
      <c r="BM30" s="743">
        <v>0</v>
      </c>
      <c r="BN30" s="743">
        <v>0</v>
      </c>
      <c r="BO30" s="743">
        <v>0</v>
      </c>
      <c r="BP30" s="743">
        <v>0</v>
      </c>
    </row>
    <row r="31" spans="1:68" ht="21" x14ac:dyDescent="0.25">
      <c r="A31" s="930" t="s">
        <v>41</v>
      </c>
      <c r="B31" s="646" t="s">
        <v>42</v>
      </c>
      <c r="C31" s="669"/>
      <c r="D31" s="670"/>
      <c r="E31" s="678"/>
      <c r="F31" s="669"/>
      <c r="G31" s="670"/>
      <c r="H31" s="678"/>
      <c r="I31" s="669"/>
      <c r="J31" s="670"/>
      <c r="K31" s="678"/>
      <c r="L31" s="669"/>
      <c r="M31" s="670"/>
      <c r="N31" s="678"/>
      <c r="O31" s="669"/>
      <c r="P31" s="670"/>
      <c r="Q31" s="678"/>
      <c r="R31" s="735" t="s">
        <v>77</v>
      </c>
      <c r="S31" s="610"/>
      <c r="T31" s="610"/>
      <c r="U31" s="610"/>
      <c r="V31" s="610"/>
      <c r="W31" s="610"/>
      <c r="X31" s="610"/>
      <c r="Y31" s="610"/>
      <c r="Z31" s="610"/>
      <c r="AA31" s="610"/>
      <c r="AB31" s="610"/>
      <c r="AC31" s="610"/>
      <c r="AD31" s="610"/>
      <c r="AE31" s="610"/>
      <c r="AF31" s="610"/>
      <c r="AG31" s="610"/>
      <c r="AH31" s="610"/>
      <c r="AI31" s="610"/>
      <c r="AJ31" s="640"/>
      <c r="AK31" s="640"/>
      <c r="AL31" s="610"/>
      <c r="AM31" s="740"/>
      <c r="AN31" s="610"/>
      <c r="AO31" s="610"/>
      <c r="AP31" s="609"/>
      <c r="AQ31" s="610"/>
      <c r="AR31" s="610"/>
      <c r="AS31" s="610"/>
      <c r="AT31" s="610"/>
      <c r="AU31" s="609"/>
      <c r="AV31" s="609"/>
      <c r="AW31" s="609"/>
      <c r="AX31" s="609"/>
      <c r="AY31" s="609"/>
      <c r="AZ31" s="609"/>
      <c r="BA31" s="736" t="s">
        <v>76</v>
      </c>
      <c r="BB31" s="736" t="s">
        <v>76</v>
      </c>
      <c r="BC31" s="736" t="s">
        <v>76</v>
      </c>
      <c r="BD31" s="736" t="s">
        <v>76</v>
      </c>
      <c r="BE31" s="736" t="s">
        <v>76</v>
      </c>
      <c r="BF31" s="610"/>
      <c r="BG31" s="610"/>
      <c r="BH31" s="610"/>
      <c r="BI31" s="610"/>
      <c r="BJ31" s="610"/>
      <c r="BK31" s="620"/>
      <c r="BL31" s="743">
        <v>0</v>
      </c>
      <c r="BM31" s="743">
        <v>0</v>
      </c>
      <c r="BN31" s="743">
        <v>0</v>
      </c>
      <c r="BO31" s="743">
        <v>0</v>
      </c>
      <c r="BP31" s="743">
        <v>0</v>
      </c>
    </row>
    <row r="32" spans="1:68" ht="21" x14ac:dyDescent="0.25">
      <c r="A32" s="930"/>
      <c r="B32" s="646" t="s">
        <v>43</v>
      </c>
      <c r="C32" s="669"/>
      <c r="D32" s="670"/>
      <c r="E32" s="678"/>
      <c r="F32" s="669"/>
      <c r="G32" s="670"/>
      <c r="H32" s="678"/>
      <c r="I32" s="669"/>
      <c r="J32" s="670"/>
      <c r="K32" s="678"/>
      <c r="L32" s="669"/>
      <c r="M32" s="670"/>
      <c r="N32" s="678"/>
      <c r="O32" s="669"/>
      <c r="P32" s="670"/>
      <c r="Q32" s="678"/>
      <c r="R32" s="735" t="s">
        <v>77</v>
      </c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40"/>
      <c r="AK32" s="640"/>
      <c r="AL32" s="610"/>
      <c r="AM32" s="740"/>
      <c r="AN32" s="610"/>
      <c r="AO32" s="610"/>
      <c r="AP32" s="609"/>
      <c r="AQ32" s="610"/>
      <c r="AR32" s="610"/>
      <c r="AS32" s="610"/>
      <c r="AT32" s="610"/>
      <c r="AU32" s="609"/>
      <c r="AV32" s="609"/>
      <c r="AW32" s="609"/>
      <c r="AX32" s="609"/>
      <c r="AY32" s="609"/>
      <c r="AZ32" s="609"/>
      <c r="BA32" s="736" t="s">
        <v>76</v>
      </c>
      <c r="BB32" s="736" t="s">
        <v>76</v>
      </c>
      <c r="BC32" s="736" t="s">
        <v>76</v>
      </c>
      <c r="BD32" s="736" t="s">
        <v>76</v>
      </c>
      <c r="BE32" s="736" t="s">
        <v>76</v>
      </c>
      <c r="BF32" s="610"/>
      <c r="BG32" s="610"/>
      <c r="BH32" s="610"/>
      <c r="BI32" s="610"/>
      <c r="BJ32" s="610"/>
      <c r="BK32" s="620"/>
      <c r="BL32" s="743">
        <v>0</v>
      </c>
      <c r="BM32" s="743">
        <v>0</v>
      </c>
      <c r="BN32" s="743">
        <v>0</v>
      </c>
      <c r="BO32" s="743">
        <v>0</v>
      </c>
      <c r="BP32" s="743">
        <v>0</v>
      </c>
    </row>
    <row r="33" spans="1:74" ht="21" x14ac:dyDescent="0.25">
      <c r="A33" s="930"/>
      <c r="B33" s="646" t="s">
        <v>44</v>
      </c>
      <c r="C33" s="669"/>
      <c r="D33" s="670"/>
      <c r="E33" s="678"/>
      <c r="F33" s="669"/>
      <c r="G33" s="670"/>
      <c r="H33" s="678"/>
      <c r="I33" s="669"/>
      <c r="J33" s="670"/>
      <c r="K33" s="678"/>
      <c r="L33" s="669"/>
      <c r="M33" s="670"/>
      <c r="N33" s="678"/>
      <c r="O33" s="669"/>
      <c r="P33" s="670"/>
      <c r="Q33" s="678"/>
      <c r="R33" s="735" t="s">
        <v>77</v>
      </c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40"/>
      <c r="AK33" s="640"/>
      <c r="AL33" s="610"/>
      <c r="AM33" s="740"/>
      <c r="AN33" s="610"/>
      <c r="AO33" s="610"/>
      <c r="AP33" s="609"/>
      <c r="AQ33" s="610"/>
      <c r="AR33" s="610"/>
      <c r="AS33" s="610"/>
      <c r="AT33" s="610"/>
      <c r="AU33" s="609"/>
      <c r="AV33" s="609"/>
      <c r="AW33" s="609"/>
      <c r="AX33" s="609"/>
      <c r="AY33" s="609"/>
      <c r="AZ33" s="609"/>
      <c r="BA33" s="736" t="s">
        <v>76</v>
      </c>
      <c r="BB33" s="736" t="s">
        <v>76</v>
      </c>
      <c r="BC33" s="736" t="s">
        <v>76</v>
      </c>
      <c r="BD33" s="736" t="s">
        <v>76</v>
      </c>
      <c r="BE33" s="736" t="s">
        <v>76</v>
      </c>
      <c r="BF33" s="610"/>
      <c r="BG33" s="610"/>
      <c r="BH33" s="610"/>
      <c r="BI33" s="610"/>
      <c r="BJ33" s="610"/>
      <c r="BK33" s="620"/>
      <c r="BL33" s="743">
        <v>0</v>
      </c>
      <c r="BM33" s="743">
        <v>0</v>
      </c>
      <c r="BN33" s="743">
        <v>0</v>
      </c>
      <c r="BO33" s="743">
        <v>0</v>
      </c>
      <c r="BP33" s="743">
        <v>0</v>
      </c>
      <c r="BQ33" s="610"/>
      <c r="BR33" s="610"/>
      <c r="BS33" s="610"/>
      <c r="BT33" s="610"/>
      <c r="BU33" s="610"/>
      <c r="BV33" s="610"/>
    </row>
    <row r="34" spans="1:74" x14ac:dyDescent="0.25">
      <c r="A34" s="931" t="s">
        <v>28</v>
      </c>
      <c r="B34" s="932"/>
      <c r="C34" s="681"/>
      <c r="D34" s="682"/>
      <c r="E34" s="700"/>
      <c r="F34" s="681"/>
      <c r="G34" s="682"/>
      <c r="H34" s="700"/>
      <c r="I34" s="681"/>
      <c r="J34" s="682"/>
      <c r="K34" s="700"/>
      <c r="L34" s="681"/>
      <c r="M34" s="682"/>
      <c r="N34" s="700"/>
      <c r="O34" s="681"/>
      <c r="P34" s="682"/>
      <c r="Q34" s="700"/>
      <c r="R34" s="735" t="s">
        <v>77</v>
      </c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40"/>
      <c r="AK34" s="640"/>
      <c r="AL34" s="610"/>
      <c r="AM34" s="610"/>
      <c r="AN34" s="610"/>
      <c r="AO34" s="610"/>
      <c r="AP34" s="609"/>
      <c r="AQ34" s="610"/>
      <c r="AR34" s="610"/>
      <c r="AS34" s="610"/>
      <c r="AT34" s="610"/>
      <c r="AU34" s="609"/>
      <c r="AV34" s="609"/>
      <c r="AW34" s="609"/>
      <c r="AX34" s="609"/>
      <c r="AY34" s="609"/>
      <c r="AZ34" s="609"/>
      <c r="BA34" s="736" t="s">
        <v>76</v>
      </c>
      <c r="BB34" s="736" t="s">
        <v>76</v>
      </c>
      <c r="BC34" s="736" t="s">
        <v>76</v>
      </c>
      <c r="BD34" s="736" t="s">
        <v>76</v>
      </c>
      <c r="BE34" s="736" t="s">
        <v>76</v>
      </c>
      <c r="BF34" s="610"/>
      <c r="BG34" s="610"/>
      <c r="BH34" s="610"/>
      <c r="BI34" s="610"/>
      <c r="BJ34" s="610"/>
      <c r="BK34" s="620"/>
      <c r="BL34" s="743">
        <v>0</v>
      </c>
      <c r="BM34" s="743">
        <v>0</v>
      </c>
      <c r="BN34" s="743">
        <v>0</v>
      </c>
      <c r="BO34" s="743">
        <v>0</v>
      </c>
      <c r="BP34" s="743">
        <v>0</v>
      </c>
      <c r="BQ34" s="610"/>
      <c r="BR34" s="610"/>
      <c r="BS34" s="610"/>
      <c r="BT34" s="610"/>
      <c r="BU34" s="610"/>
      <c r="BV34" s="610"/>
    </row>
    <row r="35" spans="1:74" x14ac:dyDescent="0.25">
      <c r="A35" s="645" t="s">
        <v>45</v>
      </c>
      <c r="B35" s="645"/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M35" s="645"/>
      <c r="N35" s="645"/>
      <c r="O35" s="645"/>
      <c r="P35" s="645"/>
      <c r="Q35" s="645"/>
      <c r="R35" s="609"/>
      <c r="S35" s="641"/>
      <c r="T35" s="625"/>
      <c r="U35" s="639"/>
      <c r="V35" s="639"/>
      <c r="W35" s="639"/>
      <c r="X35" s="639"/>
      <c r="Y35" s="639"/>
      <c r="Z35" s="639"/>
      <c r="AA35" s="639"/>
      <c r="AB35" s="639"/>
      <c r="AC35" s="639"/>
      <c r="AD35" s="639"/>
      <c r="AE35" s="639"/>
      <c r="AF35" s="741"/>
      <c r="AG35" s="741"/>
      <c r="AH35" s="741"/>
      <c r="AI35" s="741"/>
      <c r="AJ35" s="640"/>
      <c r="AK35" s="640"/>
      <c r="AL35" s="610"/>
      <c r="AM35" s="610"/>
      <c r="AN35" s="610"/>
      <c r="AO35" s="610"/>
      <c r="AP35" s="609"/>
      <c r="AQ35" s="610"/>
      <c r="AR35" s="610"/>
      <c r="AS35" s="610"/>
      <c r="AT35" s="610"/>
      <c r="AU35" s="609"/>
      <c r="AV35" s="609"/>
      <c r="AW35" s="609"/>
      <c r="AX35" s="609"/>
      <c r="AY35" s="609"/>
      <c r="AZ35" s="609"/>
      <c r="BA35" s="609"/>
      <c r="BB35" s="609"/>
      <c r="BC35" s="609"/>
      <c r="BD35" s="609"/>
      <c r="BE35" s="610"/>
      <c r="BF35" s="610"/>
      <c r="BG35" s="610"/>
      <c r="BH35" s="610"/>
      <c r="BI35" s="610"/>
      <c r="BJ35" s="610"/>
      <c r="BK35" s="620"/>
      <c r="BL35" s="610"/>
      <c r="BM35" s="610"/>
      <c r="BN35" s="610"/>
      <c r="BO35" s="610"/>
      <c r="BP35" s="610"/>
      <c r="BQ35" s="610"/>
      <c r="BR35" s="610"/>
      <c r="BS35" s="610"/>
      <c r="BT35" s="610"/>
      <c r="BU35" s="610"/>
      <c r="BV35" s="610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609"/>
      <c r="S36" s="641"/>
      <c r="T36" s="625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741"/>
      <c r="AG36" s="741"/>
      <c r="AH36" s="741"/>
      <c r="AI36" s="741"/>
      <c r="AJ36" s="640"/>
      <c r="AK36" s="640"/>
      <c r="AL36" s="610"/>
      <c r="AM36" s="610"/>
      <c r="AN36" s="610"/>
      <c r="AO36" s="610"/>
      <c r="AP36" s="609"/>
      <c r="AQ36" s="610"/>
      <c r="AR36" s="610"/>
      <c r="AS36" s="610"/>
      <c r="AT36" s="610"/>
      <c r="AU36" s="609"/>
      <c r="AV36" s="609"/>
      <c r="AW36" s="609"/>
      <c r="AX36" s="609"/>
      <c r="AY36" s="609"/>
      <c r="AZ36" s="609"/>
      <c r="BA36" s="609"/>
      <c r="BB36" s="609"/>
      <c r="BC36" s="609"/>
      <c r="BD36" s="609"/>
      <c r="BE36" s="610"/>
      <c r="BF36" s="610"/>
      <c r="BG36" s="610"/>
      <c r="BH36" s="610"/>
      <c r="BI36" s="610"/>
      <c r="BJ36" s="610"/>
      <c r="BK36" s="62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</row>
    <row r="37" spans="1:74" x14ac:dyDescent="0.25">
      <c r="A37" s="928"/>
      <c r="B37" s="929"/>
      <c r="C37" s="617" t="s">
        <v>37</v>
      </c>
      <c r="D37" s="619" t="s">
        <v>38</v>
      </c>
      <c r="E37" s="635" t="s">
        <v>39</v>
      </c>
      <c r="F37" s="617" t="s">
        <v>37</v>
      </c>
      <c r="G37" s="619" t="s">
        <v>38</v>
      </c>
      <c r="H37" s="635" t="s">
        <v>39</v>
      </c>
      <c r="I37" s="617" t="s">
        <v>37</v>
      </c>
      <c r="J37" s="619" t="s">
        <v>38</v>
      </c>
      <c r="K37" s="635" t="s">
        <v>39</v>
      </c>
      <c r="L37" s="617" t="s">
        <v>37</v>
      </c>
      <c r="M37" s="619" t="s">
        <v>38</v>
      </c>
      <c r="N37" s="635" t="s">
        <v>39</v>
      </c>
      <c r="O37" s="617" t="s">
        <v>37</v>
      </c>
      <c r="P37" s="619" t="s">
        <v>38</v>
      </c>
      <c r="Q37" s="635" t="s">
        <v>39</v>
      </c>
      <c r="R37" s="609"/>
      <c r="S37" s="641"/>
      <c r="T37" s="625"/>
      <c r="U37" s="639"/>
      <c r="V37" s="639"/>
      <c r="W37" s="639"/>
      <c r="X37" s="639"/>
      <c r="Y37" s="639"/>
      <c r="Z37" s="639"/>
      <c r="AA37" s="639"/>
      <c r="AB37" s="639"/>
      <c r="AC37" s="639"/>
      <c r="AD37" s="639"/>
      <c r="AE37" s="639"/>
      <c r="AF37" s="741"/>
      <c r="AG37" s="741"/>
      <c r="AH37" s="741"/>
      <c r="AI37" s="741"/>
      <c r="AJ37" s="640"/>
      <c r="AK37" s="640"/>
      <c r="AL37" s="610"/>
      <c r="AM37" s="610"/>
      <c r="AN37" s="610"/>
      <c r="AO37" s="610"/>
      <c r="AP37" s="609"/>
      <c r="AQ37" s="610"/>
      <c r="AR37" s="610"/>
      <c r="AS37" s="610"/>
      <c r="AT37" s="610"/>
      <c r="AU37" s="609"/>
      <c r="AV37" s="609"/>
      <c r="AW37" s="609"/>
      <c r="AX37" s="609"/>
      <c r="AY37" s="609"/>
      <c r="AZ37" s="609"/>
      <c r="BA37" s="609"/>
      <c r="BB37" s="609"/>
      <c r="BC37" s="609"/>
      <c r="BD37" s="609"/>
      <c r="BE37" s="610"/>
      <c r="BF37" s="610"/>
      <c r="BG37" s="610"/>
      <c r="BH37" s="610"/>
      <c r="BI37" s="610"/>
      <c r="BJ37" s="610"/>
      <c r="BK37" s="62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</row>
    <row r="38" spans="1:74" x14ac:dyDescent="0.25">
      <c r="A38" s="921" t="s">
        <v>40</v>
      </c>
      <c r="B38" s="922"/>
      <c r="C38" s="701"/>
      <c r="D38" s="702"/>
      <c r="E38" s="703"/>
      <c r="F38" s="701"/>
      <c r="G38" s="702"/>
      <c r="H38" s="703"/>
      <c r="I38" s="701"/>
      <c r="J38" s="702"/>
      <c r="K38" s="703"/>
      <c r="L38" s="701"/>
      <c r="M38" s="702"/>
      <c r="N38" s="703"/>
      <c r="O38" s="701"/>
      <c r="P38" s="702"/>
      <c r="Q38" s="703"/>
      <c r="R38" s="735" t="s">
        <v>77</v>
      </c>
      <c r="S38" s="641"/>
      <c r="T38" s="625"/>
      <c r="U38" s="639"/>
      <c r="V38" s="639"/>
      <c r="W38" s="639"/>
      <c r="X38" s="639"/>
      <c r="Y38" s="639"/>
      <c r="Z38" s="639"/>
      <c r="AA38" s="639"/>
      <c r="AB38" s="639"/>
      <c r="AC38" s="639"/>
      <c r="AD38" s="639"/>
      <c r="AE38" s="639"/>
      <c r="AF38" s="741"/>
      <c r="AG38" s="741"/>
      <c r="AH38" s="741"/>
      <c r="AI38" s="741"/>
      <c r="AJ38" s="640"/>
      <c r="AK38" s="640"/>
      <c r="AL38" s="610"/>
      <c r="AM38" s="610"/>
      <c r="AN38" s="610"/>
      <c r="AO38" s="610"/>
      <c r="AP38" s="609"/>
      <c r="AQ38" s="610"/>
      <c r="AR38" s="610"/>
      <c r="AS38" s="610"/>
      <c r="AT38" s="610"/>
      <c r="AU38" s="609"/>
      <c r="AV38" s="609"/>
      <c r="AW38" s="609"/>
      <c r="AX38" s="609"/>
      <c r="AY38" s="609"/>
      <c r="AZ38" s="609"/>
      <c r="BA38" s="736" t="s">
        <v>76</v>
      </c>
      <c r="BB38" s="736" t="s">
        <v>76</v>
      </c>
      <c r="BC38" s="736" t="s">
        <v>76</v>
      </c>
      <c r="BD38" s="736" t="s">
        <v>76</v>
      </c>
      <c r="BE38" s="736" t="s">
        <v>76</v>
      </c>
      <c r="BF38" s="610"/>
      <c r="BG38" s="610"/>
      <c r="BH38" s="610"/>
      <c r="BI38" s="610"/>
      <c r="BJ38" s="610"/>
      <c r="BK38" s="620"/>
      <c r="BL38" s="743">
        <v>0</v>
      </c>
      <c r="BM38" s="743">
        <v>0</v>
      </c>
      <c r="BN38" s="743">
        <v>0</v>
      </c>
      <c r="BO38" s="743">
        <v>0</v>
      </c>
      <c r="BP38" s="743">
        <v>0</v>
      </c>
      <c r="BQ38" s="610"/>
      <c r="BR38" s="610"/>
      <c r="BS38" s="610"/>
      <c r="BT38" s="610"/>
      <c r="BU38" s="610"/>
      <c r="BV38" s="610"/>
    </row>
    <row r="39" spans="1:74" ht="21" x14ac:dyDescent="0.25">
      <c r="A39" s="930" t="s">
        <v>41</v>
      </c>
      <c r="B39" s="646" t="s">
        <v>42</v>
      </c>
      <c r="C39" s="704"/>
      <c r="D39" s="705"/>
      <c r="E39" s="703"/>
      <c r="F39" s="704"/>
      <c r="G39" s="705"/>
      <c r="H39" s="703"/>
      <c r="I39" s="704"/>
      <c r="J39" s="705"/>
      <c r="K39" s="703"/>
      <c r="L39" s="704"/>
      <c r="M39" s="705"/>
      <c r="N39" s="703"/>
      <c r="O39" s="704"/>
      <c r="P39" s="705"/>
      <c r="Q39" s="703"/>
      <c r="R39" s="735" t="s">
        <v>77</v>
      </c>
      <c r="S39" s="641"/>
      <c r="T39" s="625"/>
      <c r="U39" s="639"/>
      <c r="V39" s="639"/>
      <c r="W39" s="639"/>
      <c r="X39" s="639"/>
      <c r="Y39" s="639"/>
      <c r="Z39" s="639"/>
      <c r="AA39" s="639"/>
      <c r="AB39" s="639"/>
      <c r="AC39" s="639"/>
      <c r="AD39" s="639"/>
      <c r="AE39" s="639"/>
      <c r="AF39" s="741"/>
      <c r="AG39" s="741"/>
      <c r="AH39" s="741"/>
      <c r="AI39" s="741"/>
      <c r="AJ39" s="640"/>
      <c r="AK39" s="640"/>
      <c r="AL39" s="610"/>
      <c r="AM39" s="610"/>
      <c r="AN39" s="610"/>
      <c r="AO39" s="610"/>
      <c r="AP39" s="609"/>
      <c r="AQ39" s="610"/>
      <c r="AR39" s="610"/>
      <c r="AS39" s="610"/>
      <c r="AT39" s="610"/>
      <c r="AU39" s="609"/>
      <c r="AV39" s="609"/>
      <c r="AW39" s="609"/>
      <c r="AX39" s="609"/>
      <c r="AY39" s="609"/>
      <c r="AZ39" s="609"/>
      <c r="BA39" s="736" t="s">
        <v>76</v>
      </c>
      <c r="BB39" s="736" t="s">
        <v>76</v>
      </c>
      <c r="BC39" s="736" t="s">
        <v>76</v>
      </c>
      <c r="BD39" s="736" t="s">
        <v>76</v>
      </c>
      <c r="BE39" s="736" t="s">
        <v>76</v>
      </c>
      <c r="BF39" s="610"/>
      <c r="BG39" s="610"/>
      <c r="BH39" s="610"/>
      <c r="BI39" s="610"/>
      <c r="BJ39" s="610"/>
      <c r="BK39" s="620"/>
      <c r="BL39" s="743">
        <v>0</v>
      </c>
      <c r="BM39" s="743">
        <v>0</v>
      </c>
      <c r="BN39" s="743">
        <v>0</v>
      </c>
      <c r="BO39" s="743">
        <v>0</v>
      </c>
      <c r="BP39" s="743">
        <v>0</v>
      </c>
      <c r="BQ39" s="610"/>
      <c r="BR39" s="610"/>
      <c r="BS39" s="610"/>
      <c r="BT39" s="610"/>
      <c r="BU39" s="610"/>
      <c r="BV39" s="610"/>
    </row>
    <row r="40" spans="1:74" ht="21" x14ac:dyDescent="0.25">
      <c r="A40" s="930"/>
      <c r="B40" s="646" t="s">
        <v>43</v>
      </c>
      <c r="C40" s="704"/>
      <c r="D40" s="705"/>
      <c r="E40" s="703"/>
      <c r="F40" s="704"/>
      <c r="G40" s="705"/>
      <c r="H40" s="703"/>
      <c r="I40" s="704"/>
      <c r="J40" s="705"/>
      <c r="K40" s="703"/>
      <c r="L40" s="704"/>
      <c r="M40" s="705"/>
      <c r="N40" s="703"/>
      <c r="O40" s="704"/>
      <c r="P40" s="705"/>
      <c r="Q40" s="703"/>
      <c r="R40" s="735" t="s">
        <v>77</v>
      </c>
      <c r="S40" s="641"/>
      <c r="T40" s="625"/>
      <c r="U40" s="639"/>
      <c r="V40" s="639"/>
      <c r="W40" s="639"/>
      <c r="X40" s="639"/>
      <c r="Y40" s="639"/>
      <c r="Z40" s="639"/>
      <c r="AA40" s="639"/>
      <c r="AB40" s="639"/>
      <c r="AC40" s="639"/>
      <c r="AD40" s="639"/>
      <c r="AE40" s="639"/>
      <c r="AF40" s="741"/>
      <c r="AG40" s="741"/>
      <c r="AH40" s="741"/>
      <c r="AI40" s="741"/>
      <c r="AJ40" s="640"/>
      <c r="AK40" s="640"/>
      <c r="AL40" s="610"/>
      <c r="AM40" s="610"/>
      <c r="AN40" s="610"/>
      <c r="AO40" s="610"/>
      <c r="AP40" s="609"/>
      <c r="AQ40" s="610"/>
      <c r="AR40" s="610"/>
      <c r="AS40" s="610"/>
      <c r="AT40" s="610"/>
      <c r="AU40" s="609"/>
      <c r="AV40" s="609"/>
      <c r="AW40" s="609"/>
      <c r="AX40" s="609"/>
      <c r="AY40" s="609"/>
      <c r="AZ40" s="609"/>
      <c r="BA40" s="736" t="s">
        <v>76</v>
      </c>
      <c r="BB40" s="736" t="s">
        <v>76</v>
      </c>
      <c r="BC40" s="736" t="s">
        <v>76</v>
      </c>
      <c r="BD40" s="736" t="s">
        <v>76</v>
      </c>
      <c r="BE40" s="736" t="s">
        <v>76</v>
      </c>
      <c r="BF40" s="610"/>
      <c r="BG40" s="610"/>
      <c r="BH40" s="610"/>
      <c r="BI40" s="610"/>
      <c r="BJ40" s="610"/>
      <c r="BK40" s="620"/>
      <c r="BL40" s="743">
        <v>0</v>
      </c>
      <c r="BM40" s="743">
        <v>0</v>
      </c>
      <c r="BN40" s="743">
        <v>0</v>
      </c>
      <c r="BO40" s="743">
        <v>0</v>
      </c>
      <c r="BP40" s="743">
        <v>0</v>
      </c>
      <c r="BQ40" s="610"/>
      <c r="BR40" s="610"/>
      <c r="BS40" s="610"/>
      <c r="BT40" s="610"/>
      <c r="BU40" s="610"/>
      <c r="BV40" s="610"/>
    </row>
    <row r="41" spans="1:74" ht="21" x14ac:dyDescent="0.25">
      <c r="A41" s="930"/>
      <c r="B41" s="646" t="s">
        <v>44</v>
      </c>
      <c r="C41" s="704"/>
      <c r="D41" s="705"/>
      <c r="E41" s="703"/>
      <c r="F41" s="704"/>
      <c r="G41" s="705"/>
      <c r="H41" s="703"/>
      <c r="I41" s="704"/>
      <c r="J41" s="705"/>
      <c r="K41" s="703"/>
      <c r="L41" s="704"/>
      <c r="M41" s="705"/>
      <c r="N41" s="703"/>
      <c r="O41" s="704"/>
      <c r="P41" s="705"/>
      <c r="Q41" s="703"/>
      <c r="R41" s="735" t="s">
        <v>77</v>
      </c>
      <c r="S41" s="641"/>
      <c r="T41" s="625"/>
      <c r="U41" s="639"/>
      <c r="V41" s="639"/>
      <c r="W41" s="639"/>
      <c r="X41" s="639"/>
      <c r="Y41" s="639"/>
      <c r="Z41" s="639"/>
      <c r="AA41" s="639"/>
      <c r="AB41" s="639"/>
      <c r="AC41" s="639"/>
      <c r="AD41" s="639"/>
      <c r="AE41" s="639"/>
      <c r="AF41" s="741"/>
      <c r="AG41" s="741"/>
      <c r="AH41" s="741"/>
      <c r="AI41" s="741"/>
      <c r="AJ41" s="640"/>
      <c r="AK41" s="640"/>
      <c r="AL41" s="610"/>
      <c r="AM41" s="610"/>
      <c r="AN41" s="610"/>
      <c r="AO41" s="610"/>
      <c r="AP41" s="609"/>
      <c r="AQ41" s="610"/>
      <c r="AR41" s="610"/>
      <c r="AS41" s="610"/>
      <c r="AT41" s="610"/>
      <c r="AU41" s="609"/>
      <c r="AV41" s="609"/>
      <c r="AW41" s="609"/>
      <c r="AX41" s="609"/>
      <c r="AY41" s="609"/>
      <c r="AZ41" s="609"/>
      <c r="BA41" s="736" t="s">
        <v>76</v>
      </c>
      <c r="BB41" s="736" t="s">
        <v>76</v>
      </c>
      <c r="BC41" s="736" t="s">
        <v>76</v>
      </c>
      <c r="BD41" s="736" t="s">
        <v>76</v>
      </c>
      <c r="BE41" s="736" t="s">
        <v>76</v>
      </c>
      <c r="BF41" s="610"/>
      <c r="BG41" s="610"/>
      <c r="BH41" s="610"/>
      <c r="BI41" s="610"/>
      <c r="BJ41" s="610"/>
      <c r="BK41" s="620"/>
      <c r="BL41" s="743">
        <v>0</v>
      </c>
      <c r="BM41" s="743">
        <v>0</v>
      </c>
      <c r="BN41" s="743">
        <v>0</v>
      </c>
      <c r="BO41" s="743">
        <v>0</v>
      </c>
      <c r="BP41" s="743">
        <v>0</v>
      </c>
      <c r="BQ41" s="610"/>
      <c r="BR41" s="610"/>
      <c r="BS41" s="610"/>
      <c r="BT41" s="610"/>
      <c r="BU41" s="610"/>
      <c r="BV41" s="610"/>
    </row>
    <row r="42" spans="1:74" x14ac:dyDescent="0.25">
      <c r="A42" s="931" t="s">
        <v>46</v>
      </c>
      <c r="B42" s="932"/>
      <c r="C42" s="706"/>
      <c r="D42" s="707"/>
      <c r="E42" s="708"/>
      <c r="F42" s="706"/>
      <c r="G42" s="707"/>
      <c r="H42" s="708"/>
      <c r="I42" s="706"/>
      <c r="J42" s="707"/>
      <c r="K42" s="708"/>
      <c r="L42" s="706"/>
      <c r="M42" s="707"/>
      <c r="N42" s="708"/>
      <c r="O42" s="706"/>
      <c r="P42" s="707"/>
      <c r="Q42" s="708"/>
      <c r="R42" s="735" t="s">
        <v>77</v>
      </c>
      <c r="S42" s="641"/>
      <c r="T42" s="625"/>
      <c r="U42" s="639"/>
      <c r="V42" s="639"/>
      <c r="W42" s="639"/>
      <c r="X42" s="639"/>
      <c r="Y42" s="639"/>
      <c r="Z42" s="639"/>
      <c r="AA42" s="639"/>
      <c r="AB42" s="639"/>
      <c r="AC42" s="639"/>
      <c r="AD42" s="639"/>
      <c r="AE42" s="639"/>
      <c r="AF42" s="741"/>
      <c r="AG42" s="741"/>
      <c r="AH42" s="741"/>
      <c r="AI42" s="741"/>
      <c r="AJ42" s="640"/>
      <c r="AK42" s="640"/>
      <c r="AL42" s="610"/>
      <c r="AM42" s="610"/>
      <c r="AN42" s="610"/>
      <c r="AO42" s="610"/>
      <c r="AP42" s="609"/>
      <c r="AQ42" s="610"/>
      <c r="AR42" s="610"/>
      <c r="AS42" s="610"/>
      <c r="AT42" s="610"/>
      <c r="AU42" s="609"/>
      <c r="AV42" s="609"/>
      <c r="AW42" s="609"/>
      <c r="AX42" s="609"/>
      <c r="AY42" s="609"/>
      <c r="AZ42" s="609"/>
      <c r="BA42" s="736" t="s">
        <v>76</v>
      </c>
      <c r="BB42" s="736" t="s">
        <v>76</v>
      </c>
      <c r="BC42" s="736" t="s">
        <v>76</v>
      </c>
      <c r="BD42" s="736" t="s">
        <v>76</v>
      </c>
      <c r="BE42" s="736" t="s">
        <v>76</v>
      </c>
      <c r="BF42" s="610"/>
      <c r="BG42" s="610"/>
      <c r="BH42" s="610"/>
      <c r="BI42" s="610"/>
      <c r="BJ42" s="610"/>
      <c r="BK42" s="620"/>
      <c r="BL42" s="743">
        <v>0</v>
      </c>
      <c r="BM42" s="743">
        <v>0</v>
      </c>
      <c r="BN42" s="743">
        <v>0</v>
      </c>
      <c r="BO42" s="743">
        <v>0</v>
      </c>
      <c r="BP42" s="743">
        <v>0</v>
      </c>
      <c r="BQ42" s="610"/>
      <c r="BR42" s="610"/>
      <c r="BS42" s="610"/>
      <c r="BT42" s="610"/>
      <c r="BU42" s="610"/>
      <c r="BV42" s="610"/>
    </row>
    <row r="43" spans="1:74" x14ac:dyDescent="0.25">
      <c r="A43" s="645" t="s">
        <v>47</v>
      </c>
      <c r="B43" s="645"/>
      <c r="C43" s="645"/>
      <c r="D43" s="645"/>
      <c r="E43" s="633"/>
      <c r="F43" s="609"/>
      <c r="G43" s="609"/>
      <c r="H43" s="609"/>
      <c r="I43" s="609"/>
      <c r="J43" s="609"/>
      <c r="K43" s="609"/>
      <c r="L43" s="609"/>
      <c r="M43" s="609"/>
      <c r="N43" s="609"/>
      <c r="O43" s="618"/>
      <c r="P43" s="609"/>
      <c r="Q43" s="609"/>
      <c r="R43" s="609"/>
      <c r="S43" s="609"/>
      <c r="T43" s="609"/>
      <c r="U43" s="609"/>
      <c r="V43" s="609"/>
      <c r="W43" s="609"/>
      <c r="X43" s="609"/>
      <c r="Y43" s="609"/>
      <c r="Z43" s="609"/>
      <c r="AA43" s="609"/>
      <c r="AB43" s="609"/>
      <c r="AC43" s="609"/>
      <c r="AD43" s="609"/>
      <c r="AE43" s="609"/>
      <c r="AF43" s="609"/>
      <c r="AG43" s="609"/>
      <c r="AH43" s="609"/>
      <c r="AI43" s="609"/>
      <c r="AJ43" s="609"/>
      <c r="AK43" s="609"/>
      <c r="AL43" s="610"/>
      <c r="AM43" s="610"/>
      <c r="AN43" s="610"/>
      <c r="AO43" s="610"/>
      <c r="AP43" s="609"/>
      <c r="AQ43" s="609"/>
      <c r="AR43" s="609"/>
      <c r="AS43" s="609"/>
      <c r="AT43" s="609"/>
      <c r="AU43" s="609"/>
      <c r="AV43" s="609"/>
      <c r="AW43" s="609"/>
      <c r="AX43" s="609"/>
      <c r="AY43" s="609"/>
      <c r="AZ43" s="609"/>
      <c r="BA43" s="609"/>
      <c r="BB43" s="609"/>
      <c r="BC43" s="609"/>
      <c r="BD43" s="609"/>
      <c r="BE43" s="609"/>
      <c r="BF43" s="609"/>
      <c r="BG43" s="609"/>
      <c r="BH43" s="609"/>
      <c r="BI43" s="609"/>
      <c r="BJ43" s="613"/>
      <c r="BK43" s="609"/>
      <c r="BL43" s="609"/>
      <c r="BM43" s="609"/>
      <c r="BN43" s="609"/>
      <c r="BO43" s="609"/>
      <c r="BP43" s="609"/>
      <c r="BQ43" s="609"/>
      <c r="BR43" s="609"/>
      <c r="BS43" s="609"/>
      <c r="BT43" s="609"/>
      <c r="BU43" s="609"/>
      <c r="BV43" s="609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609"/>
      <c r="AG44" s="609"/>
      <c r="AH44" s="609"/>
      <c r="AI44" s="609"/>
      <c r="AJ44" s="609"/>
      <c r="AK44" s="609"/>
      <c r="AL44" s="610"/>
      <c r="AM44" s="610"/>
      <c r="AN44" s="610"/>
      <c r="AO44" s="610"/>
      <c r="AP44" s="609"/>
      <c r="AQ44" s="610"/>
      <c r="AR44" s="610"/>
      <c r="AS44" s="610"/>
      <c r="AT44" s="610"/>
      <c r="AU44" s="609"/>
      <c r="AV44" s="609"/>
      <c r="AW44" s="609"/>
      <c r="AX44" s="609"/>
      <c r="AY44" s="609"/>
      <c r="AZ44" s="609"/>
      <c r="BA44" s="609"/>
      <c r="BB44" s="609"/>
      <c r="BC44" s="609"/>
      <c r="BD44" s="609"/>
      <c r="BE44" s="609"/>
      <c r="BF44" s="609"/>
      <c r="BG44" s="609"/>
      <c r="BH44" s="613"/>
      <c r="BI44" s="610"/>
      <c r="BJ44" s="610"/>
      <c r="BK44" s="610"/>
      <c r="BL44" s="610"/>
      <c r="BM44" s="610"/>
      <c r="BN44" s="610"/>
      <c r="BO44" s="610"/>
      <c r="BP44" s="610"/>
      <c r="BQ44" s="610"/>
      <c r="BR44" s="610"/>
      <c r="BS44" s="610"/>
      <c r="BT44" s="610"/>
      <c r="BU44" s="610"/>
      <c r="BV44" s="610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609"/>
      <c r="AG45" s="609"/>
      <c r="AH45" s="609"/>
      <c r="AI45" s="609"/>
      <c r="AJ45" s="609"/>
      <c r="AK45" s="609"/>
      <c r="AL45" s="610"/>
      <c r="AM45" s="610"/>
      <c r="AN45" s="610"/>
      <c r="AO45" s="610"/>
      <c r="AP45" s="609"/>
      <c r="AQ45" s="610"/>
      <c r="AR45" s="610"/>
      <c r="AS45" s="610"/>
      <c r="AT45" s="610"/>
      <c r="AU45" s="609"/>
      <c r="AV45" s="609"/>
      <c r="AW45" s="609"/>
      <c r="AX45" s="609"/>
      <c r="AY45" s="609"/>
      <c r="AZ45" s="609"/>
      <c r="BA45" s="609"/>
      <c r="BB45" s="609"/>
      <c r="BC45" s="609"/>
      <c r="BD45" s="609"/>
      <c r="BE45" s="609"/>
      <c r="BF45" s="609"/>
      <c r="BG45" s="609"/>
      <c r="BH45" s="613"/>
      <c r="BI45" s="610"/>
      <c r="BJ45" s="610"/>
      <c r="BK45" s="610"/>
      <c r="BL45" s="610"/>
      <c r="BM45" s="610"/>
      <c r="BN45" s="610"/>
      <c r="BO45" s="610"/>
      <c r="BP45" s="610"/>
      <c r="BQ45" s="610"/>
      <c r="BR45" s="610"/>
      <c r="BS45" s="610"/>
      <c r="BT45" s="610"/>
      <c r="BU45" s="610"/>
      <c r="BV45" s="610"/>
    </row>
    <row r="46" spans="1:74" x14ac:dyDescent="0.25">
      <c r="A46" s="928"/>
      <c r="B46" s="929"/>
      <c r="C46" s="617" t="s">
        <v>37</v>
      </c>
      <c r="D46" s="619" t="s">
        <v>38</v>
      </c>
      <c r="E46" s="635" t="s">
        <v>39</v>
      </c>
      <c r="F46" s="617" t="s">
        <v>37</v>
      </c>
      <c r="G46" s="619" t="s">
        <v>38</v>
      </c>
      <c r="H46" s="635" t="s">
        <v>39</v>
      </c>
      <c r="I46" s="617" t="s">
        <v>37</v>
      </c>
      <c r="J46" s="619" t="s">
        <v>38</v>
      </c>
      <c r="K46" s="635" t="s">
        <v>39</v>
      </c>
      <c r="L46" s="617" t="s">
        <v>37</v>
      </c>
      <c r="M46" s="619" t="s">
        <v>38</v>
      </c>
      <c r="N46" s="635" t="s">
        <v>39</v>
      </c>
      <c r="O46" s="617" t="s">
        <v>37</v>
      </c>
      <c r="P46" s="619" t="s">
        <v>38</v>
      </c>
      <c r="Q46" s="635" t="s">
        <v>39</v>
      </c>
      <c r="R46" s="617" t="s">
        <v>37</v>
      </c>
      <c r="S46" s="619" t="s">
        <v>38</v>
      </c>
      <c r="T46" s="635" t="s">
        <v>39</v>
      </c>
      <c r="U46" s="617" t="s">
        <v>37</v>
      </c>
      <c r="V46" s="619" t="s">
        <v>38</v>
      </c>
      <c r="W46" s="635" t="s">
        <v>39</v>
      </c>
      <c r="X46" s="617" t="s">
        <v>37</v>
      </c>
      <c r="Y46" s="619" t="s">
        <v>38</v>
      </c>
      <c r="Z46" s="635" t="s">
        <v>39</v>
      </c>
      <c r="AA46" s="617" t="s">
        <v>37</v>
      </c>
      <c r="AB46" s="619" t="s">
        <v>38</v>
      </c>
      <c r="AC46" s="635" t="s">
        <v>39</v>
      </c>
      <c r="AD46" s="937"/>
      <c r="AE46" s="929"/>
      <c r="AF46" s="609"/>
      <c r="AG46" s="609"/>
      <c r="AH46" s="609"/>
      <c r="AI46" s="609"/>
      <c r="AJ46" s="609"/>
      <c r="AK46" s="609"/>
      <c r="AL46" s="610"/>
      <c r="AM46" s="610"/>
      <c r="AN46" s="610"/>
      <c r="AO46" s="610"/>
      <c r="AP46" s="609"/>
      <c r="AQ46" s="610"/>
      <c r="AR46" s="610"/>
      <c r="AS46" s="610"/>
      <c r="AT46" s="610"/>
      <c r="AU46" s="609"/>
      <c r="AV46" s="609"/>
      <c r="AW46" s="609"/>
      <c r="AX46" s="609"/>
      <c r="AY46" s="609"/>
      <c r="AZ46" s="609"/>
      <c r="BA46" s="609"/>
      <c r="BB46" s="609"/>
      <c r="BC46" s="609"/>
      <c r="BD46" s="609"/>
      <c r="BE46" s="609"/>
      <c r="BF46" s="609"/>
      <c r="BG46" s="609"/>
      <c r="BH46" s="613"/>
      <c r="BI46" s="610"/>
      <c r="BJ46" s="610"/>
      <c r="BK46" s="610"/>
      <c r="BL46" s="610"/>
      <c r="BM46" s="610"/>
      <c r="BN46" s="610"/>
      <c r="BO46" s="610"/>
      <c r="BP46" s="610"/>
      <c r="BQ46" s="610"/>
      <c r="BR46" s="610"/>
      <c r="BS46" s="610"/>
      <c r="BT46" s="610"/>
      <c r="BU46" s="610"/>
      <c r="BV46" s="610"/>
    </row>
    <row r="47" spans="1:74" x14ac:dyDescent="0.25">
      <c r="A47" s="938" t="s">
        <v>59</v>
      </c>
      <c r="B47" s="939"/>
      <c r="C47" s="709">
        <v>0</v>
      </c>
      <c r="D47" s="710">
        <v>0</v>
      </c>
      <c r="E47" s="711">
        <v>0</v>
      </c>
      <c r="F47" s="683"/>
      <c r="G47" s="712"/>
      <c r="H47" s="684"/>
      <c r="I47" s="683"/>
      <c r="J47" s="712"/>
      <c r="K47" s="684"/>
      <c r="L47" s="657"/>
      <c r="M47" s="658"/>
      <c r="N47" s="678"/>
      <c r="O47" s="657"/>
      <c r="P47" s="658"/>
      <c r="Q47" s="678"/>
      <c r="R47" s="657"/>
      <c r="S47" s="658"/>
      <c r="T47" s="678"/>
      <c r="U47" s="657"/>
      <c r="V47" s="658"/>
      <c r="W47" s="678"/>
      <c r="X47" s="657"/>
      <c r="Y47" s="658"/>
      <c r="Z47" s="678"/>
      <c r="AA47" s="683"/>
      <c r="AB47" s="712"/>
      <c r="AC47" s="684"/>
      <c r="AD47" s="649"/>
      <c r="AE47" s="659"/>
      <c r="AF47" s="735" t="s">
        <v>78</v>
      </c>
      <c r="AG47" s="609"/>
      <c r="AH47" s="609"/>
      <c r="AI47" s="609"/>
      <c r="AJ47" s="609"/>
      <c r="AK47" s="609"/>
      <c r="AL47" s="610"/>
      <c r="AM47" s="610"/>
      <c r="AN47" s="610"/>
      <c r="AO47" s="610"/>
      <c r="AP47" s="609"/>
      <c r="AQ47" s="610"/>
      <c r="AR47" s="610"/>
      <c r="AS47" s="610"/>
      <c r="AT47" s="610"/>
      <c r="AU47" s="609"/>
      <c r="AV47" s="609"/>
      <c r="AW47" s="609"/>
      <c r="AX47" s="609"/>
      <c r="AY47" s="609"/>
      <c r="AZ47" s="609"/>
      <c r="BA47" s="736" t="s">
        <v>76</v>
      </c>
      <c r="BB47" s="736" t="s">
        <v>76</v>
      </c>
      <c r="BC47" s="736" t="s">
        <v>76</v>
      </c>
      <c r="BD47" s="742" t="s">
        <v>76</v>
      </c>
      <c r="BE47" s="742" t="s">
        <v>76</v>
      </c>
      <c r="BF47" s="742" t="s">
        <v>76</v>
      </c>
      <c r="BG47" s="742" t="s">
        <v>76</v>
      </c>
      <c r="BH47" s="742" t="s">
        <v>76</v>
      </c>
      <c r="BI47" s="746"/>
      <c r="BJ47" s="746"/>
      <c r="BK47" s="746"/>
      <c r="BL47" s="743">
        <v>0</v>
      </c>
      <c r="BM47" s="737">
        <v>0</v>
      </c>
      <c r="BN47" s="737">
        <v>0</v>
      </c>
      <c r="BO47" s="737">
        <v>0</v>
      </c>
      <c r="BP47" s="737">
        <v>0</v>
      </c>
      <c r="BQ47" s="737">
        <v>0</v>
      </c>
      <c r="BR47" s="737">
        <v>0</v>
      </c>
      <c r="BS47" s="737">
        <v>0</v>
      </c>
      <c r="BT47" s="740"/>
      <c r="BU47" s="740"/>
      <c r="BV47" s="740"/>
    </row>
    <row r="48" spans="1:74" x14ac:dyDescent="0.25">
      <c r="A48" s="940" t="s">
        <v>60</v>
      </c>
      <c r="B48" s="941"/>
      <c r="C48" s="713">
        <v>0</v>
      </c>
      <c r="D48" s="679">
        <v>0</v>
      </c>
      <c r="E48" s="711">
        <v>0</v>
      </c>
      <c r="F48" s="654"/>
      <c r="G48" s="655"/>
      <c r="H48" s="656"/>
      <c r="I48" s="654"/>
      <c r="J48" s="655"/>
      <c r="K48" s="656"/>
      <c r="L48" s="669"/>
      <c r="M48" s="670"/>
      <c r="N48" s="678"/>
      <c r="O48" s="669"/>
      <c r="P48" s="670"/>
      <c r="Q48" s="678"/>
      <c r="R48" s="669"/>
      <c r="S48" s="670"/>
      <c r="T48" s="678"/>
      <c r="U48" s="669"/>
      <c r="V48" s="670"/>
      <c r="W48" s="678"/>
      <c r="X48" s="669"/>
      <c r="Y48" s="670"/>
      <c r="Z48" s="678"/>
      <c r="AA48" s="654"/>
      <c r="AB48" s="655"/>
      <c r="AC48" s="656"/>
      <c r="AD48" s="649"/>
      <c r="AE48" s="732"/>
      <c r="AF48" s="735" t="s">
        <v>78</v>
      </c>
      <c r="AG48" s="609"/>
      <c r="AH48" s="609"/>
      <c r="AI48" s="609"/>
      <c r="AJ48" s="609"/>
      <c r="AK48" s="609"/>
      <c r="AL48" s="610"/>
      <c r="AM48" s="610"/>
      <c r="AN48" s="610"/>
      <c r="AO48" s="610"/>
      <c r="AP48" s="609"/>
      <c r="AQ48" s="610"/>
      <c r="AR48" s="610"/>
      <c r="AS48" s="610"/>
      <c r="AT48" s="610"/>
      <c r="AU48" s="609"/>
      <c r="AV48" s="609"/>
      <c r="AW48" s="609"/>
      <c r="AX48" s="609"/>
      <c r="AY48" s="609"/>
      <c r="AZ48" s="609"/>
      <c r="BA48" s="736" t="s">
        <v>76</v>
      </c>
      <c r="BB48" s="736" t="s">
        <v>76</v>
      </c>
      <c r="BC48" s="736" t="s">
        <v>76</v>
      </c>
      <c r="BD48" s="742" t="s">
        <v>76</v>
      </c>
      <c r="BE48" s="742" t="s">
        <v>76</v>
      </c>
      <c r="BF48" s="742" t="s">
        <v>76</v>
      </c>
      <c r="BG48" s="742" t="s">
        <v>76</v>
      </c>
      <c r="BH48" s="742" t="s">
        <v>76</v>
      </c>
      <c r="BI48" s="742" t="s">
        <v>76</v>
      </c>
      <c r="BJ48" s="742" t="s">
        <v>76</v>
      </c>
      <c r="BK48" s="742" t="s">
        <v>76</v>
      </c>
      <c r="BL48" s="743">
        <v>0</v>
      </c>
      <c r="BM48" s="737">
        <v>0</v>
      </c>
      <c r="BN48" s="737">
        <v>0</v>
      </c>
      <c r="BO48" s="737">
        <v>0</v>
      </c>
      <c r="BP48" s="737">
        <v>0</v>
      </c>
      <c r="BQ48" s="737">
        <v>0</v>
      </c>
      <c r="BR48" s="737">
        <v>0</v>
      </c>
      <c r="BS48" s="737">
        <v>0</v>
      </c>
      <c r="BT48" s="740"/>
      <c r="BU48" s="740"/>
      <c r="BV48" s="740"/>
    </row>
    <row r="49" spans="1:74" x14ac:dyDescent="0.25">
      <c r="A49" s="940" t="s">
        <v>23</v>
      </c>
      <c r="B49" s="941"/>
      <c r="C49" s="714">
        <v>0</v>
      </c>
      <c r="D49" s="680">
        <v>0</v>
      </c>
      <c r="E49" s="715">
        <v>0</v>
      </c>
      <c r="F49" s="654"/>
      <c r="G49" s="655"/>
      <c r="H49" s="656"/>
      <c r="I49" s="654"/>
      <c r="J49" s="655"/>
      <c r="K49" s="656"/>
      <c r="L49" s="654"/>
      <c r="M49" s="655"/>
      <c r="N49" s="656"/>
      <c r="O49" s="649"/>
      <c r="P49" s="650"/>
      <c r="Q49" s="660"/>
      <c r="R49" s="649"/>
      <c r="S49" s="650"/>
      <c r="T49" s="660"/>
      <c r="U49" s="649"/>
      <c r="V49" s="650"/>
      <c r="W49" s="660"/>
      <c r="X49" s="649"/>
      <c r="Y49" s="650"/>
      <c r="Z49" s="660"/>
      <c r="AA49" s="649"/>
      <c r="AB49" s="650"/>
      <c r="AC49" s="660"/>
      <c r="AD49" s="649"/>
      <c r="AE49" s="647"/>
      <c r="AF49" s="735" t="s">
        <v>78</v>
      </c>
      <c r="AG49" s="609"/>
      <c r="AH49" s="609"/>
      <c r="AI49" s="609"/>
      <c r="AJ49" s="609"/>
      <c r="AK49" s="609"/>
      <c r="AL49" s="610"/>
      <c r="AM49" s="610"/>
      <c r="AN49" s="610"/>
      <c r="AO49" s="610"/>
      <c r="AP49" s="609"/>
      <c r="AQ49" s="610"/>
      <c r="AR49" s="610"/>
      <c r="AS49" s="610"/>
      <c r="AT49" s="610"/>
      <c r="AU49" s="609"/>
      <c r="AV49" s="609"/>
      <c r="AW49" s="609"/>
      <c r="AX49" s="609"/>
      <c r="AY49" s="609"/>
      <c r="AZ49" s="609"/>
      <c r="BA49" s="736" t="s">
        <v>76</v>
      </c>
      <c r="BB49" s="736" t="s">
        <v>76</v>
      </c>
      <c r="BC49" s="736" t="s">
        <v>76</v>
      </c>
      <c r="BD49" s="742" t="s">
        <v>76</v>
      </c>
      <c r="BE49" s="742" t="s">
        <v>76</v>
      </c>
      <c r="BF49" s="742" t="s">
        <v>76</v>
      </c>
      <c r="BG49" s="742" t="s">
        <v>76</v>
      </c>
      <c r="BH49" s="742" t="s">
        <v>76</v>
      </c>
      <c r="BI49" s="742" t="s">
        <v>76</v>
      </c>
      <c r="BJ49" s="742" t="s">
        <v>76</v>
      </c>
      <c r="BK49" s="742" t="s">
        <v>76</v>
      </c>
      <c r="BL49" s="743">
        <v>0</v>
      </c>
      <c r="BM49" s="737">
        <v>0</v>
      </c>
      <c r="BN49" s="737">
        <v>0</v>
      </c>
      <c r="BO49" s="737">
        <v>0</v>
      </c>
      <c r="BP49" s="737">
        <v>0</v>
      </c>
      <c r="BQ49" s="737">
        <v>0</v>
      </c>
      <c r="BR49" s="737">
        <v>0</v>
      </c>
      <c r="BS49" s="737">
        <v>0</v>
      </c>
      <c r="BT49" s="737">
        <v>0</v>
      </c>
      <c r="BU49" s="737">
        <v>0</v>
      </c>
      <c r="BV49" s="737">
        <v>0</v>
      </c>
    </row>
    <row r="50" spans="1:74" x14ac:dyDescent="0.25">
      <c r="A50" s="940" t="s">
        <v>29</v>
      </c>
      <c r="B50" s="941"/>
      <c r="C50" s="714">
        <v>0</v>
      </c>
      <c r="D50" s="680">
        <v>0</v>
      </c>
      <c r="E50" s="715">
        <v>0</v>
      </c>
      <c r="F50" s="649"/>
      <c r="G50" s="650"/>
      <c r="H50" s="660"/>
      <c r="I50" s="649"/>
      <c r="J50" s="650"/>
      <c r="K50" s="660"/>
      <c r="L50" s="649"/>
      <c r="M50" s="650"/>
      <c r="N50" s="660"/>
      <c r="O50" s="649"/>
      <c r="P50" s="650"/>
      <c r="Q50" s="660"/>
      <c r="R50" s="649"/>
      <c r="S50" s="650"/>
      <c r="T50" s="660"/>
      <c r="U50" s="649"/>
      <c r="V50" s="650"/>
      <c r="W50" s="660"/>
      <c r="X50" s="649"/>
      <c r="Y50" s="650"/>
      <c r="Z50" s="660"/>
      <c r="AA50" s="649"/>
      <c r="AB50" s="650"/>
      <c r="AC50" s="660"/>
      <c r="AD50" s="649"/>
      <c r="AE50" s="647"/>
      <c r="AF50" s="735" t="s">
        <v>78</v>
      </c>
      <c r="AG50" s="609"/>
      <c r="AH50" s="609"/>
      <c r="AI50" s="609"/>
      <c r="AJ50" s="609"/>
      <c r="AK50" s="609"/>
      <c r="AL50" s="610"/>
      <c r="AM50" s="610"/>
      <c r="AN50" s="610"/>
      <c r="AO50" s="610"/>
      <c r="AP50" s="609"/>
      <c r="AQ50" s="610"/>
      <c r="AR50" s="610"/>
      <c r="AS50" s="610"/>
      <c r="AT50" s="610"/>
      <c r="AU50" s="609"/>
      <c r="AV50" s="609"/>
      <c r="AW50" s="609"/>
      <c r="AX50" s="609"/>
      <c r="AY50" s="609"/>
      <c r="AZ50" s="609"/>
      <c r="BA50" s="736" t="s">
        <v>76</v>
      </c>
      <c r="BB50" s="736" t="s">
        <v>76</v>
      </c>
      <c r="BC50" s="736" t="s">
        <v>76</v>
      </c>
      <c r="BD50" s="742" t="s">
        <v>76</v>
      </c>
      <c r="BE50" s="742" t="s">
        <v>76</v>
      </c>
      <c r="BF50" s="742" t="s">
        <v>76</v>
      </c>
      <c r="BG50" s="742" t="s">
        <v>76</v>
      </c>
      <c r="BH50" s="742" t="s">
        <v>76</v>
      </c>
      <c r="BI50" s="742" t="s">
        <v>76</v>
      </c>
      <c r="BJ50" s="742" t="s">
        <v>76</v>
      </c>
      <c r="BK50" s="742" t="s">
        <v>76</v>
      </c>
      <c r="BL50" s="743">
        <v>0</v>
      </c>
      <c r="BM50" s="737">
        <v>0</v>
      </c>
      <c r="BN50" s="737">
        <v>0</v>
      </c>
      <c r="BO50" s="737">
        <v>0</v>
      </c>
      <c r="BP50" s="737">
        <v>0</v>
      </c>
      <c r="BQ50" s="737">
        <v>0</v>
      </c>
      <c r="BR50" s="737">
        <v>0</v>
      </c>
      <c r="BS50" s="737">
        <v>0</v>
      </c>
      <c r="BT50" s="737">
        <v>0</v>
      </c>
      <c r="BU50" s="737">
        <v>0</v>
      </c>
      <c r="BV50" s="737">
        <v>0</v>
      </c>
    </row>
    <row r="51" spans="1:74" x14ac:dyDescent="0.25">
      <c r="A51" s="940" t="s">
        <v>61</v>
      </c>
      <c r="B51" s="941"/>
      <c r="C51" s="714">
        <v>0</v>
      </c>
      <c r="D51" s="680">
        <v>0</v>
      </c>
      <c r="E51" s="715">
        <v>0</v>
      </c>
      <c r="F51" s="649"/>
      <c r="G51" s="650"/>
      <c r="H51" s="660"/>
      <c r="I51" s="649"/>
      <c r="J51" s="650"/>
      <c r="K51" s="660"/>
      <c r="L51" s="649"/>
      <c r="M51" s="650"/>
      <c r="N51" s="660"/>
      <c r="O51" s="649"/>
      <c r="P51" s="650"/>
      <c r="Q51" s="660"/>
      <c r="R51" s="649"/>
      <c r="S51" s="650"/>
      <c r="T51" s="660"/>
      <c r="U51" s="649"/>
      <c r="V51" s="650"/>
      <c r="W51" s="660"/>
      <c r="X51" s="649"/>
      <c r="Y51" s="650"/>
      <c r="Z51" s="660"/>
      <c r="AA51" s="649"/>
      <c r="AB51" s="650"/>
      <c r="AC51" s="660"/>
      <c r="AD51" s="649"/>
      <c r="AE51" s="647"/>
      <c r="AF51" s="735" t="s">
        <v>78</v>
      </c>
      <c r="AG51" s="609"/>
      <c r="AH51" s="609"/>
      <c r="AI51" s="609"/>
      <c r="AJ51" s="609"/>
      <c r="AK51" s="609"/>
      <c r="AL51" s="610"/>
      <c r="AM51" s="610"/>
      <c r="AN51" s="610"/>
      <c r="AO51" s="610"/>
      <c r="AP51" s="609"/>
      <c r="AQ51" s="610"/>
      <c r="AR51" s="610"/>
      <c r="AS51" s="610"/>
      <c r="AT51" s="610"/>
      <c r="AU51" s="609"/>
      <c r="AV51" s="609"/>
      <c r="AW51" s="609"/>
      <c r="AX51" s="609"/>
      <c r="AY51" s="609"/>
      <c r="AZ51" s="609"/>
      <c r="BA51" s="736" t="s">
        <v>76</v>
      </c>
      <c r="BB51" s="736" t="s">
        <v>76</v>
      </c>
      <c r="BC51" s="736" t="s">
        <v>76</v>
      </c>
      <c r="BD51" s="742" t="s">
        <v>76</v>
      </c>
      <c r="BE51" s="742" t="s">
        <v>76</v>
      </c>
      <c r="BF51" s="742" t="s">
        <v>76</v>
      </c>
      <c r="BG51" s="742" t="s">
        <v>76</v>
      </c>
      <c r="BH51" s="742" t="s">
        <v>76</v>
      </c>
      <c r="BI51" s="742" t="s">
        <v>76</v>
      </c>
      <c r="BJ51" s="742" t="s">
        <v>76</v>
      </c>
      <c r="BK51" s="742" t="s">
        <v>76</v>
      </c>
      <c r="BL51" s="743">
        <v>0</v>
      </c>
      <c r="BM51" s="737">
        <v>0</v>
      </c>
      <c r="BN51" s="737">
        <v>0</v>
      </c>
      <c r="BO51" s="737">
        <v>0</v>
      </c>
      <c r="BP51" s="737">
        <v>0</v>
      </c>
      <c r="BQ51" s="737">
        <v>0</v>
      </c>
      <c r="BR51" s="737">
        <v>0</v>
      </c>
      <c r="BS51" s="737">
        <v>0</v>
      </c>
      <c r="BT51" s="737">
        <v>0</v>
      </c>
      <c r="BU51" s="737">
        <v>0</v>
      </c>
      <c r="BV51" s="737">
        <v>0</v>
      </c>
    </row>
    <row r="52" spans="1:74" x14ac:dyDescent="0.25">
      <c r="A52" s="950" t="s">
        <v>62</v>
      </c>
      <c r="B52" s="951"/>
      <c r="C52" s="714">
        <v>0</v>
      </c>
      <c r="D52" s="680">
        <v>0</v>
      </c>
      <c r="E52" s="715">
        <v>0</v>
      </c>
      <c r="F52" s="654"/>
      <c r="G52" s="655"/>
      <c r="H52" s="656"/>
      <c r="I52" s="654"/>
      <c r="J52" s="655"/>
      <c r="K52" s="656"/>
      <c r="L52" s="649"/>
      <c r="M52" s="650"/>
      <c r="N52" s="660"/>
      <c r="O52" s="649"/>
      <c r="P52" s="650"/>
      <c r="Q52" s="660"/>
      <c r="R52" s="649"/>
      <c r="S52" s="650"/>
      <c r="T52" s="660"/>
      <c r="U52" s="649"/>
      <c r="V52" s="650"/>
      <c r="W52" s="660"/>
      <c r="X52" s="649"/>
      <c r="Y52" s="650"/>
      <c r="Z52" s="660"/>
      <c r="AA52" s="649"/>
      <c r="AB52" s="650"/>
      <c r="AC52" s="660"/>
      <c r="AD52" s="649"/>
      <c r="AE52" s="647"/>
      <c r="AF52" s="735" t="s">
        <v>78</v>
      </c>
      <c r="AG52" s="609"/>
      <c r="AH52" s="609"/>
      <c r="AI52" s="609"/>
      <c r="AJ52" s="609"/>
      <c r="AK52" s="609"/>
      <c r="AL52" s="610"/>
      <c r="AM52" s="610"/>
      <c r="AN52" s="610"/>
      <c r="AO52" s="610"/>
      <c r="AP52" s="609"/>
      <c r="AQ52" s="610"/>
      <c r="AR52" s="610"/>
      <c r="AS52" s="610"/>
      <c r="AT52" s="610"/>
      <c r="AU52" s="609"/>
      <c r="AV52" s="609"/>
      <c r="AW52" s="609"/>
      <c r="AX52" s="609"/>
      <c r="AY52" s="609"/>
      <c r="AZ52" s="609"/>
      <c r="BA52" s="736" t="s">
        <v>76</v>
      </c>
      <c r="BB52" s="736" t="s">
        <v>76</v>
      </c>
      <c r="BC52" s="736" t="s">
        <v>76</v>
      </c>
      <c r="BD52" s="742" t="s">
        <v>76</v>
      </c>
      <c r="BE52" s="742" t="s">
        <v>76</v>
      </c>
      <c r="BF52" s="742" t="s">
        <v>76</v>
      </c>
      <c r="BG52" s="742" t="s">
        <v>76</v>
      </c>
      <c r="BH52" s="742" t="s">
        <v>76</v>
      </c>
      <c r="BI52" s="742" t="s">
        <v>76</v>
      </c>
      <c r="BJ52" s="742" t="s">
        <v>76</v>
      </c>
      <c r="BK52" s="742" t="s">
        <v>76</v>
      </c>
      <c r="BL52" s="743">
        <v>0</v>
      </c>
      <c r="BM52" s="737">
        <v>0</v>
      </c>
      <c r="BN52" s="737">
        <v>0</v>
      </c>
      <c r="BO52" s="737">
        <v>0</v>
      </c>
      <c r="BP52" s="737">
        <v>0</v>
      </c>
      <c r="BQ52" s="737">
        <v>0</v>
      </c>
      <c r="BR52" s="737">
        <v>0</v>
      </c>
      <c r="BS52" s="737">
        <v>0</v>
      </c>
      <c r="BT52" s="737">
        <v>0</v>
      </c>
      <c r="BU52" s="737">
        <v>0</v>
      </c>
      <c r="BV52" s="737">
        <v>0</v>
      </c>
    </row>
    <row r="53" spans="1:74" x14ac:dyDescent="0.25">
      <c r="A53" s="940" t="s">
        <v>26</v>
      </c>
      <c r="B53" s="941"/>
      <c r="C53" s="714">
        <v>0</v>
      </c>
      <c r="D53" s="680">
        <v>0</v>
      </c>
      <c r="E53" s="715">
        <v>0</v>
      </c>
      <c r="F53" s="654"/>
      <c r="G53" s="655"/>
      <c r="H53" s="656"/>
      <c r="I53" s="654"/>
      <c r="J53" s="655"/>
      <c r="K53" s="656"/>
      <c r="L53" s="649"/>
      <c r="M53" s="650"/>
      <c r="N53" s="660"/>
      <c r="O53" s="649"/>
      <c r="P53" s="650"/>
      <c r="Q53" s="660"/>
      <c r="R53" s="649"/>
      <c r="S53" s="650"/>
      <c r="T53" s="660"/>
      <c r="U53" s="649"/>
      <c r="V53" s="650"/>
      <c r="W53" s="660"/>
      <c r="X53" s="649"/>
      <c r="Y53" s="650"/>
      <c r="Z53" s="660"/>
      <c r="AA53" s="649"/>
      <c r="AB53" s="650"/>
      <c r="AC53" s="660"/>
      <c r="AD53" s="649"/>
      <c r="AE53" s="647"/>
      <c r="AF53" s="735" t="s">
        <v>78</v>
      </c>
      <c r="AG53" s="609"/>
      <c r="AH53" s="609"/>
      <c r="AI53" s="609"/>
      <c r="AJ53" s="609"/>
      <c r="AK53" s="609"/>
      <c r="AL53" s="610"/>
      <c r="AM53" s="610"/>
      <c r="AN53" s="610"/>
      <c r="AO53" s="610"/>
      <c r="AP53" s="609"/>
      <c r="AQ53" s="610"/>
      <c r="AR53" s="610"/>
      <c r="AS53" s="610"/>
      <c r="AT53" s="610"/>
      <c r="AU53" s="609"/>
      <c r="AV53" s="609"/>
      <c r="AW53" s="609"/>
      <c r="AX53" s="609"/>
      <c r="AY53" s="609"/>
      <c r="AZ53" s="609"/>
      <c r="BA53" s="736" t="s">
        <v>76</v>
      </c>
      <c r="BB53" s="736" t="s">
        <v>76</v>
      </c>
      <c r="BC53" s="736" t="s">
        <v>76</v>
      </c>
      <c r="BD53" s="742" t="s">
        <v>76</v>
      </c>
      <c r="BE53" s="742" t="s">
        <v>76</v>
      </c>
      <c r="BF53" s="742" t="s">
        <v>76</v>
      </c>
      <c r="BG53" s="742" t="s">
        <v>76</v>
      </c>
      <c r="BH53" s="742" t="s">
        <v>76</v>
      </c>
      <c r="BI53" s="742" t="s">
        <v>76</v>
      </c>
      <c r="BJ53" s="742" t="s">
        <v>76</v>
      </c>
      <c r="BK53" s="742" t="s">
        <v>76</v>
      </c>
      <c r="BL53" s="743">
        <v>0</v>
      </c>
      <c r="BM53" s="737">
        <v>0</v>
      </c>
      <c r="BN53" s="737">
        <v>0</v>
      </c>
      <c r="BO53" s="737">
        <v>0</v>
      </c>
      <c r="BP53" s="737">
        <v>0</v>
      </c>
      <c r="BQ53" s="737">
        <v>0</v>
      </c>
      <c r="BR53" s="737">
        <v>0</v>
      </c>
      <c r="BS53" s="737">
        <v>0</v>
      </c>
      <c r="BT53" s="737">
        <v>0</v>
      </c>
      <c r="BU53" s="737">
        <v>0</v>
      </c>
      <c r="BV53" s="737">
        <v>0</v>
      </c>
    </row>
    <row r="54" spans="1:74" x14ac:dyDescent="0.25">
      <c r="A54" s="952" t="s">
        <v>63</v>
      </c>
      <c r="B54" s="953"/>
      <c r="C54" s="714">
        <v>0</v>
      </c>
      <c r="D54" s="680">
        <v>0</v>
      </c>
      <c r="E54" s="715">
        <v>0</v>
      </c>
      <c r="F54" s="649"/>
      <c r="G54" s="650"/>
      <c r="H54" s="660"/>
      <c r="I54" s="649"/>
      <c r="J54" s="650"/>
      <c r="K54" s="660"/>
      <c r="L54" s="649"/>
      <c r="M54" s="650"/>
      <c r="N54" s="660"/>
      <c r="O54" s="649"/>
      <c r="P54" s="650"/>
      <c r="Q54" s="660"/>
      <c r="R54" s="649"/>
      <c r="S54" s="650"/>
      <c r="T54" s="660"/>
      <c r="U54" s="649"/>
      <c r="V54" s="650"/>
      <c r="W54" s="660"/>
      <c r="X54" s="649"/>
      <c r="Y54" s="650"/>
      <c r="Z54" s="660"/>
      <c r="AA54" s="649"/>
      <c r="AB54" s="650"/>
      <c r="AC54" s="660"/>
      <c r="AD54" s="649"/>
      <c r="AE54" s="647"/>
      <c r="AF54" s="735" t="s">
        <v>78</v>
      </c>
      <c r="AG54" s="609"/>
      <c r="AH54" s="609"/>
      <c r="AI54" s="609"/>
      <c r="AJ54" s="609"/>
      <c r="AK54" s="609"/>
      <c r="AL54" s="610"/>
      <c r="AM54" s="610"/>
      <c r="AN54" s="610"/>
      <c r="AO54" s="610"/>
      <c r="AP54" s="609"/>
      <c r="AQ54" s="610"/>
      <c r="AR54" s="610"/>
      <c r="AS54" s="610"/>
      <c r="AT54" s="610"/>
      <c r="AU54" s="609"/>
      <c r="AV54" s="609"/>
      <c r="AW54" s="609"/>
      <c r="AX54" s="609"/>
      <c r="AY54" s="609"/>
      <c r="AZ54" s="609"/>
      <c r="BA54" s="736" t="s">
        <v>76</v>
      </c>
      <c r="BB54" s="736" t="s">
        <v>76</v>
      </c>
      <c r="BC54" s="736" t="s">
        <v>76</v>
      </c>
      <c r="BD54" s="742" t="s">
        <v>76</v>
      </c>
      <c r="BE54" s="742" t="s">
        <v>76</v>
      </c>
      <c r="BF54" s="742" t="s">
        <v>76</v>
      </c>
      <c r="BG54" s="742" t="s">
        <v>76</v>
      </c>
      <c r="BH54" s="742" t="s">
        <v>76</v>
      </c>
      <c r="BI54" s="742" t="s">
        <v>76</v>
      </c>
      <c r="BJ54" s="742" t="s">
        <v>76</v>
      </c>
      <c r="BK54" s="742" t="s">
        <v>76</v>
      </c>
      <c r="BL54" s="743">
        <v>0</v>
      </c>
      <c r="BM54" s="737">
        <v>0</v>
      </c>
      <c r="BN54" s="737">
        <v>0</v>
      </c>
      <c r="BO54" s="737">
        <v>0</v>
      </c>
      <c r="BP54" s="737">
        <v>0</v>
      </c>
      <c r="BQ54" s="737">
        <v>0</v>
      </c>
      <c r="BR54" s="737">
        <v>0</v>
      </c>
      <c r="BS54" s="737">
        <v>0</v>
      </c>
      <c r="BT54" s="737">
        <v>0</v>
      </c>
      <c r="BU54" s="737">
        <v>0</v>
      </c>
      <c r="BV54" s="737">
        <v>0</v>
      </c>
    </row>
    <row r="55" spans="1:74" ht="21" x14ac:dyDescent="0.25">
      <c r="A55" s="933" t="s">
        <v>27</v>
      </c>
      <c r="B55" s="646" t="s">
        <v>42</v>
      </c>
      <c r="C55" s="716">
        <v>0</v>
      </c>
      <c r="D55" s="680">
        <v>0</v>
      </c>
      <c r="E55" s="715">
        <v>0</v>
      </c>
      <c r="F55" s="654"/>
      <c r="G55" s="655"/>
      <c r="H55" s="656"/>
      <c r="I55" s="654"/>
      <c r="J55" s="655"/>
      <c r="K55" s="656"/>
      <c r="L55" s="654"/>
      <c r="M55" s="655"/>
      <c r="N55" s="656"/>
      <c r="O55" s="649"/>
      <c r="P55" s="650"/>
      <c r="Q55" s="660"/>
      <c r="R55" s="649"/>
      <c r="S55" s="650"/>
      <c r="T55" s="660"/>
      <c r="U55" s="649"/>
      <c r="V55" s="650"/>
      <c r="W55" s="660"/>
      <c r="X55" s="649"/>
      <c r="Y55" s="650"/>
      <c r="Z55" s="660"/>
      <c r="AA55" s="649"/>
      <c r="AB55" s="650"/>
      <c r="AC55" s="660"/>
      <c r="AD55" s="649"/>
      <c r="AE55" s="647"/>
      <c r="AF55" s="735" t="s">
        <v>78</v>
      </c>
      <c r="AG55" s="609"/>
      <c r="AH55" s="609"/>
      <c r="AI55" s="609"/>
      <c r="AJ55" s="609"/>
      <c r="AK55" s="609"/>
      <c r="AL55" s="610"/>
      <c r="AM55" s="610"/>
      <c r="AN55" s="610"/>
      <c r="AO55" s="610"/>
      <c r="AP55" s="609"/>
      <c r="AQ55" s="610"/>
      <c r="AR55" s="610"/>
      <c r="AS55" s="610"/>
      <c r="AT55" s="610"/>
      <c r="AU55" s="609"/>
      <c r="AV55" s="609"/>
      <c r="AW55" s="609"/>
      <c r="AX55" s="609"/>
      <c r="AY55" s="609"/>
      <c r="AZ55" s="609"/>
      <c r="BA55" s="736" t="s">
        <v>76</v>
      </c>
      <c r="BB55" s="736" t="s">
        <v>76</v>
      </c>
      <c r="BC55" s="736" t="s">
        <v>76</v>
      </c>
      <c r="BD55" s="742" t="s">
        <v>76</v>
      </c>
      <c r="BE55" s="742" t="s">
        <v>76</v>
      </c>
      <c r="BF55" s="742" t="s">
        <v>76</v>
      </c>
      <c r="BG55" s="742" t="s">
        <v>76</v>
      </c>
      <c r="BH55" s="742" t="s">
        <v>76</v>
      </c>
      <c r="BI55" s="742" t="s">
        <v>76</v>
      </c>
      <c r="BJ55" s="742" t="s">
        <v>76</v>
      </c>
      <c r="BK55" s="742" t="s">
        <v>76</v>
      </c>
      <c r="BL55" s="743">
        <v>0</v>
      </c>
      <c r="BM55" s="737">
        <v>0</v>
      </c>
      <c r="BN55" s="737">
        <v>0</v>
      </c>
      <c r="BO55" s="737">
        <v>0</v>
      </c>
      <c r="BP55" s="737">
        <v>0</v>
      </c>
      <c r="BQ55" s="737">
        <v>0</v>
      </c>
      <c r="BR55" s="737">
        <v>0</v>
      </c>
      <c r="BS55" s="737">
        <v>0</v>
      </c>
      <c r="BT55" s="737">
        <v>0</v>
      </c>
      <c r="BU55" s="737">
        <v>0</v>
      </c>
      <c r="BV55" s="737">
        <v>0</v>
      </c>
    </row>
    <row r="56" spans="1:74" ht="21" x14ac:dyDescent="0.25">
      <c r="A56" s="933"/>
      <c r="B56" s="646" t="s">
        <v>43</v>
      </c>
      <c r="C56" s="716">
        <v>0</v>
      </c>
      <c r="D56" s="680">
        <v>0</v>
      </c>
      <c r="E56" s="715">
        <v>0</v>
      </c>
      <c r="F56" s="654"/>
      <c r="G56" s="655"/>
      <c r="H56" s="656"/>
      <c r="I56" s="654"/>
      <c r="J56" s="655"/>
      <c r="K56" s="656"/>
      <c r="L56" s="654"/>
      <c r="M56" s="655"/>
      <c r="N56" s="656"/>
      <c r="O56" s="649"/>
      <c r="P56" s="650"/>
      <c r="Q56" s="660"/>
      <c r="R56" s="649"/>
      <c r="S56" s="650"/>
      <c r="T56" s="660"/>
      <c r="U56" s="649"/>
      <c r="V56" s="650"/>
      <c r="W56" s="660"/>
      <c r="X56" s="649"/>
      <c r="Y56" s="650"/>
      <c r="Z56" s="660"/>
      <c r="AA56" s="649"/>
      <c r="AB56" s="650"/>
      <c r="AC56" s="660"/>
      <c r="AD56" s="649"/>
      <c r="AE56" s="647"/>
      <c r="AF56" s="735" t="s">
        <v>78</v>
      </c>
      <c r="AG56" s="609"/>
      <c r="AH56" s="609"/>
      <c r="AI56" s="609"/>
      <c r="AJ56" s="609"/>
      <c r="AK56" s="609"/>
      <c r="AL56" s="610"/>
      <c r="AM56" s="610"/>
      <c r="AN56" s="610"/>
      <c r="AO56" s="610"/>
      <c r="AP56" s="609"/>
      <c r="AQ56" s="610"/>
      <c r="AR56" s="610"/>
      <c r="AS56" s="610"/>
      <c r="AT56" s="610"/>
      <c r="AU56" s="609"/>
      <c r="AV56" s="609"/>
      <c r="AW56" s="609"/>
      <c r="AX56" s="609"/>
      <c r="AY56" s="609"/>
      <c r="AZ56" s="609"/>
      <c r="BA56" s="736" t="s">
        <v>76</v>
      </c>
      <c r="BB56" s="736" t="s">
        <v>76</v>
      </c>
      <c r="BC56" s="736" t="s">
        <v>76</v>
      </c>
      <c r="BD56" s="742" t="s">
        <v>76</v>
      </c>
      <c r="BE56" s="742" t="s">
        <v>76</v>
      </c>
      <c r="BF56" s="742" t="s">
        <v>76</v>
      </c>
      <c r="BG56" s="742" t="s">
        <v>76</v>
      </c>
      <c r="BH56" s="742" t="s">
        <v>76</v>
      </c>
      <c r="BI56" s="742" t="s">
        <v>76</v>
      </c>
      <c r="BJ56" s="742" t="s">
        <v>76</v>
      </c>
      <c r="BK56" s="742" t="s">
        <v>76</v>
      </c>
      <c r="BL56" s="743">
        <v>0</v>
      </c>
      <c r="BM56" s="737">
        <v>0</v>
      </c>
      <c r="BN56" s="737">
        <v>0</v>
      </c>
      <c r="BO56" s="737">
        <v>0</v>
      </c>
      <c r="BP56" s="737">
        <v>0</v>
      </c>
      <c r="BQ56" s="737">
        <v>0</v>
      </c>
      <c r="BR56" s="737">
        <v>0</v>
      </c>
      <c r="BS56" s="737">
        <v>0</v>
      </c>
      <c r="BT56" s="737">
        <v>0</v>
      </c>
      <c r="BU56" s="737">
        <v>0</v>
      </c>
      <c r="BV56" s="737">
        <v>0</v>
      </c>
    </row>
    <row r="57" spans="1:74" ht="21" x14ac:dyDescent="0.25">
      <c r="A57" s="933"/>
      <c r="B57" s="646" t="s">
        <v>44</v>
      </c>
      <c r="C57" s="716">
        <v>0</v>
      </c>
      <c r="D57" s="680">
        <v>0</v>
      </c>
      <c r="E57" s="715">
        <v>0</v>
      </c>
      <c r="F57" s="654"/>
      <c r="G57" s="655"/>
      <c r="H57" s="656"/>
      <c r="I57" s="654"/>
      <c r="J57" s="655"/>
      <c r="K57" s="656"/>
      <c r="L57" s="654"/>
      <c r="M57" s="655"/>
      <c r="N57" s="656"/>
      <c r="O57" s="649"/>
      <c r="P57" s="650"/>
      <c r="Q57" s="660"/>
      <c r="R57" s="649"/>
      <c r="S57" s="650"/>
      <c r="T57" s="660"/>
      <c r="U57" s="649"/>
      <c r="V57" s="650"/>
      <c r="W57" s="660"/>
      <c r="X57" s="649"/>
      <c r="Y57" s="650"/>
      <c r="Z57" s="660"/>
      <c r="AA57" s="649"/>
      <c r="AB57" s="650"/>
      <c r="AC57" s="660"/>
      <c r="AD57" s="649"/>
      <c r="AE57" s="647"/>
      <c r="AF57" s="735" t="s">
        <v>78</v>
      </c>
      <c r="AG57" s="609"/>
      <c r="AH57" s="609"/>
      <c r="AI57" s="609"/>
      <c r="AJ57" s="609"/>
      <c r="AK57" s="609"/>
      <c r="AL57" s="610"/>
      <c r="AM57" s="610"/>
      <c r="AN57" s="610"/>
      <c r="AO57" s="610"/>
      <c r="AP57" s="609"/>
      <c r="AQ57" s="610"/>
      <c r="AR57" s="610"/>
      <c r="AS57" s="610"/>
      <c r="AT57" s="610"/>
      <c r="AU57" s="609"/>
      <c r="AV57" s="609"/>
      <c r="AW57" s="609"/>
      <c r="AX57" s="609"/>
      <c r="AY57" s="609"/>
      <c r="AZ57" s="609"/>
      <c r="BA57" s="736" t="s">
        <v>76</v>
      </c>
      <c r="BB57" s="736" t="s">
        <v>76</v>
      </c>
      <c r="BC57" s="736" t="s">
        <v>76</v>
      </c>
      <c r="BD57" s="742" t="s">
        <v>76</v>
      </c>
      <c r="BE57" s="742" t="s">
        <v>76</v>
      </c>
      <c r="BF57" s="742" t="s">
        <v>76</v>
      </c>
      <c r="BG57" s="742" t="s">
        <v>76</v>
      </c>
      <c r="BH57" s="742" t="s">
        <v>76</v>
      </c>
      <c r="BI57" s="742" t="s">
        <v>76</v>
      </c>
      <c r="BJ57" s="742" t="s">
        <v>76</v>
      </c>
      <c r="BK57" s="742" t="s">
        <v>76</v>
      </c>
      <c r="BL57" s="743">
        <v>0</v>
      </c>
      <c r="BM57" s="737">
        <v>0</v>
      </c>
      <c r="BN57" s="737">
        <v>0</v>
      </c>
      <c r="BO57" s="737">
        <v>0</v>
      </c>
      <c r="BP57" s="737">
        <v>0</v>
      </c>
      <c r="BQ57" s="737">
        <v>0</v>
      </c>
      <c r="BR57" s="737">
        <v>0</v>
      </c>
      <c r="BS57" s="737">
        <v>0</v>
      </c>
      <c r="BT57" s="737">
        <v>0</v>
      </c>
      <c r="BU57" s="737">
        <v>0</v>
      </c>
      <c r="BV57" s="737">
        <v>0</v>
      </c>
    </row>
    <row r="58" spans="1:74" x14ac:dyDescent="0.25">
      <c r="A58" s="934" t="s">
        <v>28</v>
      </c>
      <c r="B58" s="935"/>
      <c r="C58" s="714">
        <v>0</v>
      </c>
      <c r="D58" s="680">
        <v>0</v>
      </c>
      <c r="E58" s="715">
        <v>0</v>
      </c>
      <c r="F58" s="649"/>
      <c r="G58" s="650"/>
      <c r="H58" s="660"/>
      <c r="I58" s="649"/>
      <c r="J58" s="650"/>
      <c r="K58" s="660"/>
      <c r="L58" s="649"/>
      <c r="M58" s="650"/>
      <c r="N58" s="660"/>
      <c r="O58" s="649"/>
      <c r="P58" s="650"/>
      <c r="Q58" s="660"/>
      <c r="R58" s="649"/>
      <c r="S58" s="650"/>
      <c r="T58" s="660"/>
      <c r="U58" s="649"/>
      <c r="V58" s="650"/>
      <c r="W58" s="660"/>
      <c r="X58" s="649"/>
      <c r="Y58" s="650"/>
      <c r="Z58" s="660"/>
      <c r="AA58" s="649"/>
      <c r="AB58" s="650"/>
      <c r="AC58" s="660"/>
      <c r="AD58" s="649"/>
      <c r="AE58" s="647"/>
      <c r="AF58" s="735" t="s">
        <v>78</v>
      </c>
      <c r="AG58" s="609"/>
      <c r="AH58" s="609"/>
      <c r="AI58" s="609"/>
      <c r="AJ58" s="609"/>
      <c r="AK58" s="609"/>
      <c r="AL58" s="610"/>
      <c r="AM58" s="610"/>
      <c r="AN58" s="610"/>
      <c r="AO58" s="610"/>
      <c r="AP58" s="609"/>
      <c r="AQ58" s="610"/>
      <c r="AR58" s="610"/>
      <c r="AS58" s="610"/>
      <c r="AT58" s="610"/>
      <c r="AU58" s="609"/>
      <c r="AV58" s="609"/>
      <c r="AW58" s="609"/>
      <c r="AX58" s="609"/>
      <c r="AY58" s="609"/>
      <c r="AZ58" s="609"/>
      <c r="BA58" s="736" t="s">
        <v>76</v>
      </c>
      <c r="BB58" s="736" t="s">
        <v>76</v>
      </c>
      <c r="BC58" s="736" t="s">
        <v>76</v>
      </c>
      <c r="BD58" s="742" t="s">
        <v>76</v>
      </c>
      <c r="BE58" s="742" t="s">
        <v>76</v>
      </c>
      <c r="BF58" s="742" t="s">
        <v>76</v>
      </c>
      <c r="BG58" s="742" t="s">
        <v>76</v>
      </c>
      <c r="BH58" s="742" t="s">
        <v>76</v>
      </c>
      <c r="BI58" s="742" t="s">
        <v>76</v>
      </c>
      <c r="BJ58" s="742" t="s">
        <v>76</v>
      </c>
      <c r="BK58" s="742" t="s">
        <v>76</v>
      </c>
      <c r="BL58" s="743">
        <v>0</v>
      </c>
      <c r="BM58" s="737">
        <v>0</v>
      </c>
      <c r="BN58" s="737">
        <v>0</v>
      </c>
      <c r="BO58" s="737">
        <v>0</v>
      </c>
      <c r="BP58" s="737">
        <v>0</v>
      </c>
      <c r="BQ58" s="737">
        <v>0</v>
      </c>
      <c r="BR58" s="737">
        <v>0</v>
      </c>
      <c r="BS58" s="737">
        <v>0</v>
      </c>
      <c r="BT58" s="737">
        <v>0</v>
      </c>
      <c r="BU58" s="737">
        <v>0</v>
      </c>
      <c r="BV58" s="737">
        <v>0</v>
      </c>
    </row>
    <row r="59" spans="1:74" x14ac:dyDescent="0.25">
      <c r="A59" s="940" t="s">
        <v>64</v>
      </c>
      <c r="B59" s="941"/>
      <c r="C59" s="714">
        <v>0</v>
      </c>
      <c r="D59" s="680">
        <v>0</v>
      </c>
      <c r="E59" s="715">
        <v>0</v>
      </c>
      <c r="F59" s="649"/>
      <c r="G59" s="650"/>
      <c r="H59" s="660"/>
      <c r="I59" s="654"/>
      <c r="J59" s="655"/>
      <c r="K59" s="656"/>
      <c r="L59" s="654"/>
      <c r="M59" s="655"/>
      <c r="N59" s="656"/>
      <c r="O59" s="654"/>
      <c r="P59" s="655"/>
      <c r="Q59" s="656"/>
      <c r="R59" s="654"/>
      <c r="S59" s="655"/>
      <c r="T59" s="656"/>
      <c r="U59" s="654"/>
      <c r="V59" s="655"/>
      <c r="W59" s="656"/>
      <c r="X59" s="654"/>
      <c r="Y59" s="655"/>
      <c r="Z59" s="656"/>
      <c r="AA59" s="654"/>
      <c r="AB59" s="655"/>
      <c r="AC59" s="656"/>
      <c r="AD59" s="649"/>
      <c r="AE59" s="647"/>
      <c r="AF59" s="735" t="s">
        <v>78</v>
      </c>
      <c r="AG59" s="609"/>
      <c r="AH59" s="609"/>
      <c r="AI59" s="609"/>
      <c r="AJ59" s="609"/>
      <c r="AK59" s="609"/>
      <c r="AL59" s="610"/>
      <c r="AM59" s="610"/>
      <c r="AN59" s="610"/>
      <c r="AO59" s="610"/>
      <c r="AP59" s="609"/>
      <c r="AQ59" s="610"/>
      <c r="AR59" s="610"/>
      <c r="AS59" s="610"/>
      <c r="AT59" s="610"/>
      <c r="AU59" s="609"/>
      <c r="AV59" s="609"/>
      <c r="AW59" s="609"/>
      <c r="AX59" s="609"/>
      <c r="AY59" s="609"/>
      <c r="AZ59" s="609"/>
      <c r="BA59" s="736" t="s">
        <v>76</v>
      </c>
      <c r="BB59" s="736" t="s">
        <v>76</v>
      </c>
      <c r="BC59" s="736" t="s">
        <v>76</v>
      </c>
      <c r="BD59" s="742" t="s">
        <v>76</v>
      </c>
      <c r="BE59" s="742" t="s">
        <v>76</v>
      </c>
      <c r="BF59" s="742" t="s">
        <v>76</v>
      </c>
      <c r="BG59" s="742" t="s">
        <v>76</v>
      </c>
      <c r="BH59" s="742" t="s">
        <v>76</v>
      </c>
      <c r="BI59" s="742" t="s">
        <v>76</v>
      </c>
      <c r="BJ59" s="742" t="s">
        <v>76</v>
      </c>
      <c r="BK59" s="742" t="s">
        <v>76</v>
      </c>
      <c r="BL59" s="743">
        <v>0</v>
      </c>
      <c r="BM59" s="737">
        <v>0</v>
      </c>
      <c r="BN59" s="737">
        <v>0</v>
      </c>
      <c r="BO59" s="737">
        <v>0</v>
      </c>
      <c r="BP59" s="737">
        <v>0</v>
      </c>
      <c r="BQ59" s="737">
        <v>0</v>
      </c>
      <c r="BR59" s="737">
        <v>0</v>
      </c>
      <c r="BS59" s="737">
        <v>0</v>
      </c>
      <c r="BT59" s="737">
        <v>0</v>
      </c>
      <c r="BU59" s="737">
        <v>0</v>
      </c>
      <c r="BV59" s="737">
        <v>0</v>
      </c>
    </row>
    <row r="60" spans="1:74" x14ac:dyDescent="0.25">
      <c r="A60" s="940" t="s">
        <v>65</v>
      </c>
      <c r="B60" s="941"/>
      <c r="C60" s="714">
        <v>0</v>
      </c>
      <c r="D60" s="680">
        <v>0</v>
      </c>
      <c r="E60" s="715">
        <v>0</v>
      </c>
      <c r="F60" s="649"/>
      <c r="G60" s="650"/>
      <c r="H60" s="660"/>
      <c r="I60" s="649"/>
      <c r="J60" s="650"/>
      <c r="K60" s="660"/>
      <c r="L60" s="649"/>
      <c r="M60" s="650"/>
      <c r="N60" s="660"/>
      <c r="O60" s="649"/>
      <c r="P60" s="650"/>
      <c r="Q60" s="660"/>
      <c r="R60" s="649"/>
      <c r="S60" s="650"/>
      <c r="T60" s="660"/>
      <c r="U60" s="649"/>
      <c r="V60" s="650"/>
      <c r="W60" s="660"/>
      <c r="X60" s="649"/>
      <c r="Y60" s="650"/>
      <c r="Z60" s="660"/>
      <c r="AA60" s="649"/>
      <c r="AB60" s="650"/>
      <c r="AC60" s="660"/>
      <c r="AD60" s="649"/>
      <c r="AE60" s="647"/>
      <c r="AF60" s="735" t="s">
        <v>78</v>
      </c>
      <c r="AG60" s="622"/>
      <c r="AH60" s="622"/>
      <c r="AI60" s="622"/>
      <c r="AJ60" s="622"/>
      <c r="AK60" s="622"/>
      <c r="AL60" s="623"/>
      <c r="AM60" s="610"/>
      <c r="AN60" s="623"/>
      <c r="AO60" s="623"/>
      <c r="AP60" s="622"/>
      <c r="AQ60" s="623"/>
      <c r="AR60" s="623"/>
      <c r="AS60" s="623"/>
      <c r="AT60" s="623"/>
      <c r="AU60" s="622"/>
      <c r="AV60" s="622"/>
      <c r="AW60" s="622"/>
      <c r="AX60" s="622"/>
      <c r="AY60" s="622"/>
      <c r="AZ60" s="622"/>
      <c r="BA60" s="736" t="s">
        <v>76</v>
      </c>
      <c r="BB60" s="736" t="s">
        <v>76</v>
      </c>
      <c r="BC60" s="736" t="s">
        <v>76</v>
      </c>
      <c r="BD60" s="742" t="s">
        <v>76</v>
      </c>
      <c r="BE60" s="742" t="s">
        <v>76</v>
      </c>
      <c r="BF60" s="742" t="s">
        <v>76</v>
      </c>
      <c r="BG60" s="742" t="s">
        <v>76</v>
      </c>
      <c r="BH60" s="742" t="s">
        <v>76</v>
      </c>
      <c r="BI60" s="742" t="s">
        <v>76</v>
      </c>
      <c r="BJ60" s="742" t="s">
        <v>76</v>
      </c>
      <c r="BK60" s="742" t="s">
        <v>76</v>
      </c>
      <c r="BL60" s="743">
        <v>0</v>
      </c>
      <c r="BM60" s="737">
        <v>0</v>
      </c>
      <c r="BN60" s="737">
        <v>0</v>
      </c>
      <c r="BO60" s="737">
        <v>0</v>
      </c>
      <c r="BP60" s="737">
        <v>0</v>
      </c>
      <c r="BQ60" s="737">
        <v>0</v>
      </c>
      <c r="BR60" s="737">
        <v>0</v>
      </c>
      <c r="BS60" s="737">
        <v>0</v>
      </c>
      <c r="BT60" s="737">
        <v>0</v>
      </c>
      <c r="BU60" s="737">
        <v>0</v>
      </c>
      <c r="BV60" s="737">
        <v>0</v>
      </c>
    </row>
    <row r="61" spans="1:74" x14ac:dyDescent="0.25">
      <c r="A61" s="940" t="s">
        <v>66</v>
      </c>
      <c r="B61" s="941"/>
      <c r="C61" s="717">
        <v>0</v>
      </c>
      <c r="D61" s="718">
        <v>0</v>
      </c>
      <c r="E61" s="719">
        <v>0</v>
      </c>
      <c r="F61" s="661"/>
      <c r="G61" s="662"/>
      <c r="H61" s="663"/>
      <c r="I61" s="661"/>
      <c r="J61" s="662"/>
      <c r="K61" s="663"/>
      <c r="L61" s="661"/>
      <c r="M61" s="662"/>
      <c r="N61" s="663"/>
      <c r="O61" s="661"/>
      <c r="P61" s="662"/>
      <c r="Q61" s="663"/>
      <c r="R61" s="661"/>
      <c r="S61" s="662"/>
      <c r="T61" s="663"/>
      <c r="U61" s="661"/>
      <c r="V61" s="662"/>
      <c r="W61" s="663"/>
      <c r="X61" s="661"/>
      <c r="Y61" s="662"/>
      <c r="Z61" s="663"/>
      <c r="AA61" s="661"/>
      <c r="AB61" s="662"/>
      <c r="AC61" s="663"/>
      <c r="AD61" s="661"/>
      <c r="AE61" s="648"/>
      <c r="AF61" s="735" t="s">
        <v>78</v>
      </c>
      <c r="AG61" s="622"/>
      <c r="AH61" s="622"/>
      <c r="AI61" s="622"/>
      <c r="AJ61" s="622"/>
      <c r="AK61" s="622"/>
      <c r="AL61" s="623"/>
      <c r="AM61" s="610"/>
      <c r="AN61" s="623"/>
      <c r="AO61" s="623"/>
      <c r="AP61" s="622"/>
      <c r="AQ61" s="623"/>
      <c r="AR61" s="623"/>
      <c r="AS61" s="623"/>
      <c r="AT61" s="623"/>
      <c r="AU61" s="622"/>
      <c r="AV61" s="622"/>
      <c r="AW61" s="622"/>
      <c r="AX61" s="622"/>
      <c r="AY61" s="622"/>
      <c r="AZ61" s="622"/>
      <c r="BA61" s="736" t="s">
        <v>76</v>
      </c>
      <c r="BB61" s="736" t="s">
        <v>76</v>
      </c>
      <c r="BC61" s="736" t="s">
        <v>76</v>
      </c>
      <c r="BD61" s="742" t="s">
        <v>76</v>
      </c>
      <c r="BE61" s="742" t="s">
        <v>76</v>
      </c>
      <c r="BF61" s="742" t="s">
        <v>76</v>
      </c>
      <c r="BG61" s="742" t="s">
        <v>76</v>
      </c>
      <c r="BH61" s="742" t="s">
        <v>76</v>
      </c>
      <c r="BI61" s="742" t="s">
        <v>76</v>
      </c>
      <c r="BJ61" s="742" t="s">
        <v>76</v>
      </c>
      <c r="BK61" s="742" t="s">
        <v>76</v>
      </c>
      <c r="BL61" s="743">
        <v>0</v>
      </c>
      <c r="BM61" s="737">
        <v>0</v>
      </c>
      <c r="BN61" s="737">
        <v>0</v>
      </c>
      <c r="BO61" s="737">
        <v>0</v>
      </c>
      <c r="BP61" s="737">
        <v>0</v>
      </c>
      <c r="BQ61" s="737">
        <v>0</v>
      </c>
      <c r="BR61" s="737">
        <v>0</v>
      </c>
      <c r="BS61" s="737">
        <v>0</v>
      </c>
      <c r="BT61" s="737">
        <v>0</v>
      </c>
      <c r="BU61" s="737">
        <v>0</v>
      </c>
      <c r="BV61" s="737">
        <v>0</v>
      </c>
    </row>
    <row r="62" spans="1:74" x14ac:dyDescent="0.25">
      <c r="A62" s="940" t="s">
        <v>67</v>
      </c>
      <c r="B62" s="941"/>
      <c r="C62" s="717">
        <v>0</v>
      </c>
      <c r="D62" s="718">
        <v>0</v>
      </c>
      <c r="E62" s="719">
        <v>0</v>
      </c>
      <c r="F62" s="654"/>
      <c r="G62" s="655"/>
      <c r="H62" s="656"/>
      <c r="I62" s="654"/>
      <c r="J62" s="655"/>
      <c r="K62" s="656"/>
      <c r="L62" s="654"/>
      <c r="M62" s="655"/>
      <c r="N62" s="656"/>
      <c r="O62" s="661"/>
      <c r="P62" s="662"/>
      <c r="Q62" s="663"/>
      <c r="R62" s="661"/>
      <c r="S62" s="662"/>
      <c r="T62" s="663"/>
      <c r="U62" s="661"/>
      <c r="V62" s="662"/>
      <c r="W62" s="663"/>
      <c r="X62" s="661"/>
      <c r="Y62" s="662"/>
      <c r="Z62" s="663"/>
      <c r="AA62" s="661"/>
      <c r="AB62" s="662"/>
      <c r="AC62" s="663"/>
      <c r="AD62" s="661"/>
      <c r="AE62" s="648"/>
      <c r="AF62" s="735" t="s">
        <v>78</v>
      </c>
      <c r="AG62" s="622"/>
      <c r="AH62" s="622"/>
      <c r="AI62" s="622"/>
      <c r="AJ62" s="622"/>
      <c r="AK62" s="622"/>
      <c r="AL62" s="623"/>
      <c r="AM62" s="610"/>
      <c r="AN62" s="623"/>
      <c r="AO62" s="623"/>
      <c r="AP62" s="622"/>
      <c r="AQ62" s="623"/>
      <c r="AR62" s="623"/>
      <c r="AS62" s="623"/>
      <c r="AT62" s="623"/>
      <c r="AU62" s="622"/>
      <c r="AV62" s="622"/>
      <c r="AW62" s="622"/>
      <c r="AX62" s="622"/>
      <c r="AY62" s="622"/>
      <c r="AZ62" s="622"/>
      <c r="BA62" s="736" t="s">
        <v>76</v>
      </c>
      <c r="BB62" s="736" t="s">
        <v>76</v>
      </c>
      <c r="BC62" s="736" t="s">
        <v>76</v>
      </c>
      <c r="BD62" s="742" t="s">
        <v>76</v>
      </c>
      <c r="BE62" s="742" t="s">
        <v>76</v>
      </c>
      <c r="BF62" s="742" t="s">
        <v>76</v>
      </c>
      <c r="BG62" s="742" t="s">
        <v>76</v>
      </c>
      <c r="BH62" s="742" t="s">
        <v>76</v>
      </c>
      <c r="BI62" s="742" t="s">
        <v>76</v>
      </c>
      <c r="BJ62" s="742" t="s">
        <v>76</v>
      </c>
      <c r="BK62" s="742" t="s">
        <v>76</v>
      </c>
      <c r="BL62" s="743">
        <v>0</v>
      </c>
      <c r="BM62" s="737">
        <v>0</v>
      </c>
      <c r="BN62" s="737">
        <v>0</v>
      </c>
      <c r="BO62" s="737">
        <v>0</v>
      </c>
      <c r="BP62" s="737">
        <v>0</v>
      </c>
      <c r="BQ62" s="737">
        <v>0</v>
      </c>
      <c r="BR62" s="737">
        <v>0</v>
      </c>
      <c r="BS62" s="737">
        <v>0</v>
      </c>
      <c r="BT62" s="737">
        <v>0</v>
      </c>
      <c r="BU62" s="737">
        <v>0</v>
      </c>
      <c r="BV62" s="737">
        <v>0</v>
      </c>
    </row>
    <row r="63" spans="1:74" x14ac:dyDescent="0.25">
      <c r="A63" s="642" t="s">
        <v>68</v>
      </c>
      <c r="B63" s="643"/>
      <c r="C63" s="717">
        <v>0</v>
      </c>
      <c r="D63" s="718">
        <v>0</v>
      </c>
      <c r="E63" s="719">
        <v>0</v>
      </c>
      <c r="F63" s="661"/>
      <c r="G63" s="662"/>
      <c r="H63" s="663"/>
      <c r="I63" s="661"/>
      <c r="J63" s="662"/>
      <c r="K63" s="663"/>
      <c r="L63" s="661"/>
      <c r="M63" s="662"/>
      <c r="N63" s="663"/>
      <c r="O63" s="661"/>
      <c r="P63" s="662"/>
      <c r="Q63" s="663"/>
      <c r="R63" s="661"/>
      <c r="S63" s="662"/>
      <c r="T63" s="663"/>
      <c r="U63" s="661"/>
      <c r="V63" s="662"/>
      <c r="W63" s="663"/>
      <c r="X63" s="661"/>
      <c r="Y63" s="662"/>
      <c r="Z63" s="663"/>
      <c r="AA63" s="661"/>
      <c r="AB63" s="662"/>
      <c r="AC63" s="663"/>
      <c r="AD63" s="661"/>
      <c r="AE63" s="648"/>
      <c r="AF63" s="735" t="s">
        <v>78</v>
      </c>
      <c r="AG63" s="622"/>
      <c r="AH63" s="622"/>
      <c r="AI63" s="622"/>
      <c r="AJ63" s="622"/>
      <c r="AK63" s="622"/>
      <c r="AL63" s="623"/>
      <c r="AM63" s="610"/>
      <c r="AN63" s="623"/>
      <c r="AO63" s="623"/>
      <c r="AP63" s="622"/>
      <c r="AQ63" s="623"/>
      <c r="AR63" s="623"/>
      <c r="AS63" s="623"/>
      <c r="AT63" s="623"/>
      <c r="AU63" s="622"/>
      <c r="AV63" s="622"/>
      <c r="AW63" s="622"/>
      <c r="AX63" s="622"/>
      <c r="AY63" s="622"/>
      <c r="AZ63" s="622"/>
      <c r="BA63" s="736" t="s">
        <v>76</v>
      </c>
      <c r="BB63" s="736" t="s">
        <v>76</v>
      </c>
      <c r="BC63" s="736" t="s">
        <v>76</v>
      </c>
      <c r="BD63" s="742" t="s">
        <v>76</v>
      </c>
      <c r="BE63" s="742" t="s">
        <v>76</v>
      </c>
      <c r="BF63" s="742" t="s">
        <v>76</v>
      </c>
      <c r="BG63" s="742" t="s">
        <v>76</v>
      </c>
      <c r="BH63" s="742" t="s">
        <v>76</v>
      </c>
      <c r="BI63" s="742" t="s">
        <v>76</v>
      </c>
      <c r="BJ63" s="742" t="s">
        <v>76</v>
      </c>
      <c r="BK63" s="742" t="s">
        <v>76</v>
      </c>
      <c r="BL63" s="743">
        <v>0</v>
      </c>
      <c r="BM63" s="737">
        <v>0</v>
      </c>
      <c r="BN63" s="737">
        <v>0</v>
      </c>
      <c r="BO63" s="737">
        <v>0</v>
      </c>
      <c r="BP63" s="737">
        <v>0</v>
      </c>
      <c r="BQ63" s="737">
        <v>0</v>
      </c>
      <c r="BR63" s="737">
        <v>0</v>
      </c>
      <c r="BS63" s="737">
        <v>0</v>
      </c>
      <c r="BT63" s="737">
        <v>0</v>
      </c>
      <c r="BU63" s="737">
        <v>0</v>
      </c>
      <c r="BV63" s="737">
        <v>0</v>
      </c>
    </row>
    <row r="64" spans="1:74" x14ac:dyDescent="0.25">
      <c r="A64" s="954" t="s">
        <v>69</v>
      </c>
      <c r="B64" s="955"/>
      <c r="C64" s="720">
        <v>0</v>
      </c>
      <c r="D64" s="721">
        <v>0</v>
      </c>
      <c r="E64" s="722">
        <v>0</v>
      </c>
      <c r="F64" s="665"/>
      <c r="G64" s="666"/>
      <c r="H64" s="667"/>
      <c r="I64" s="665"/>
      <c r="J64" s="666"/>
      <c r="K64" s="667"/>
      <c r="L64" s="651"/>
      <c r="M64" s="652"/>
      <c r="N64" s="676"/>
      <c r="O64" s="651"/>
      <c r="P64" s="652"/>
      <c r="Q64" s="676"/>
      <c r="R64" s="651"/>
      <c r="S64" s="652"/>
      <c r="T64" s="676"/>
      <c r="U64" s="651"/>
      <c r="V64" s="652"/>
      <c r="W64" s="676"/>
      <c r="X64" s="651"/>
      <c r="Y64" s="652"/>
      <c r="Z64" s="676"/>
      <c r="AA64" s="651"/>
      <c r="AB64" s="652"/>
      <c r="AC64" s="676"/>
      <c r="AD64" s="651"/>
      <c r="AE64" s="653"/>
      <c r="AF64" s="735" t="s">
        <v>78</v>
      </c>
      <c r="AG64" s="622"/>
      <c r="AH64" s="622"/>
      <c r="AI64" s="622"/>
      <c r="AJ64" s="622"/>
      <c r="AK64" s="622"/>
      <c r="AL64" s="623"/>
      <c r="AM64" s="610"/>
      <c r="AN64" s="623"/>
      <c r="AO64" s="623"/>
      <c r="AP64" s="622"/>
      <c r="AQ64" s="623"/>
      <c r="AR64" s="623"/>
      <c r="AS64" s="623"/>
      <c r="AT64" s="623"/>
      <c r="AU64" s="622"/>
      <c r="AV64" s="622"/>
      <c r="AW64" s="622"/>
      <c r="AX64" s="622"/>
      <c r="AY64" s="622"/>
      <c r="AZ64" s="622"/>
      <c r="BA64" s="736" t="s">
        <v>76</v>
      </c>
      <c r="BB64" s="736" t="s">
        <v>76</v>
      </c>
      <c r="BC64" s="736" t="s">
        <v>76</v>
      </c>
      <c r="BD64" s="742" t="s">
        <v>76</v>
      </c>
      <c r="BE64" s="742" t="s">
        <v>76</v>
      </c>
      <c r="BF64" s="742" t="s">
        <v>76</v>
      </c>
      <c r="BG64" s="742" t="s">
        <v>76</v>
      </c>
      <c r="BH64" s="742" t="s">
        <v>76</v>
      </c>
      <c r="BI64" s="742" t="s">
        <v>76</v>
      </c>
      <c r="BJ64" s="742" t="s">
        <v>76</v>
      </c>
      <c r="BK64" s="742" t="s">
        <v>76</v>
      </c>
      <c r="BL64" s="743">
        <v>0</v>
      </c>
      <c r="BM64" s="737">
        <v>0</v>
      </c>
      <c r="BN64" s="737">
        <v>0</v>
      </c>
      <c r="BO64" s="737">
        <v>0</v>
      </c>
      <c r="BP64" s="737">
        <v>0</v>
      </c>
      <c r="BQ64" s="737">
        <v>0</v>
      </c>
      <c r="BR64" s="737">
        <v>0</v>
      </c>
      <c r="BS64" s="737">
        <v>0</v>
      </c>
      <c r="BT64" s="737">
        <v>0</v>
      </c>
      <c r="BU64" s="737">
        <v>0</v>
      </c>
      <c r="BV64" s="737">
        <v>0</v>
      </c>
    </row>
    <row r="65" spans="1:74" x14ac:dyDescent="0.25">
      <c r="A65" s="645" t="s">
        <v>70</v>
      </c>
      <c r="B65" s="645"/>
      <c r="C65" s="645"/>
      <c r="D65" s="645"/>
      <c r="E65" s="645"/>
      <c r="F65" s="632"/>
      <c r="G65" s="632"/>
      <c r="H65" s="632"/>
      <c r="I65" s="609"/>
      <c r="J65" s="609"/>
      <c r="K65" s="609"/>
      <c r="L65" s="609"/>
      <c r="M65" s="622"/>
      <c r="N65" s="622"/>
      <c r="O65" s="622"/>
      <c r="P65" s="622"/>
      <c r="Q65" s="622"/>
      <c r="R65" s="622"/>
      <c r="S65" s="622"/>
      <c r="T65" s="622"/>
      <c r="U65" s="622"/>
      <c r="V65" s="622"/>
      <c r="W65" s="622"/>
      <c r="X65" s="622"/>
      <c r="Y65" s="622"/>
      <c r="Z65" s="622"/>
      <c r="AA65" s="622"/>
      <c r="AB65" s="622"/>
      <c r="AC65" s="622"/>
      <c r="AD65" s="622"/>
      <c r="AE65" s="622"/>
      <c r="AF65" s="622"/>
      <c r="AG65" s="622"/>
      <c r="AH65" s="622"/>
      <c r="AI65" s="622"/>
      <c r="AJ65" s="622"/>
      <c r="AK65" s="622"/>
      <c r="AL65" s="623"/>
      <c r="AM65" s="610"/>
      <c r="AN65" s="623"/>
      <c r="AO65" s="623"/>
      <c r="AP65" s="622"/>
      <c r="AQ65" s="622"/>
      <c r="AR65" s="622"/>
      <c r="AS65" s="622"/>
      <c r="AT65" s="622"/>
      <c r="AU65" s="622"/>
      <c r="AV65" s="622"/>
      <c r="AW65" s="622"/>
      <c r="AX65" s="622"/>
      <c r="AY65" s="622"/>
      <c r="AZ65" s="622"/>
      <c r="BA65" s="622"/>
      <c r="BB65" s="622"/>
      <c r="BC65" s="622"/>
      <c r="BD65" s="622"/>
      <c r="BE65" s="622"/>
      <c r="BF65" s="622"/>
      <c r="BG65" s="622"/>
      <c r="BH65" s="622"/>
      <c r="BI65" s="622"/>
      <c r="BJ65" s="622"/>
      <c r="BK65" s="622"/>
      <c r="BL65" s="622"/>
      <c r="BM65" s="622"/>
      <c r="BN65" s="622"/>
      <c r="BO65" s="622"/>
      <c r="BP65" s="622"/>
      <c r="BQ65" s="622"/>
      <c r="BR65" s="622"/>
      <c r="BS65" s="622"/>
      <c r="BT65" s="622"/>
      <c r="BU65" s="622"/>
      <c r="BV65" s="622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609"/>
      <c r="AG66" s="609"/>
      <c r="AH66" s="609"/>
      <c r="AI66" s="609"/>
      <c r="AJ66" s="609"/>
      <c r="AK66" s="609"/>
      <c r="AL66" s="610"/>
      <c r="AM66" s="610"/>
      <c r="AN66" s="610"/>
      <c r="AO66" s="610"/>
      <c r="AP66" s="609"/>
      <c r="AQ66" s="610"/>
      <c r="AR66" s="610"/>
      <c r="AS66" s="610"/>
      <c r="AT66" s="610"/>
      <c r="AU66" s="609"/>
      <c r="AV66" s="609"/>
      <c r="AW66" s="609"/>
      <c r="AX66" s="609"/>
      <c r="AY66" s="609"/>
      <c r="AZ66" s="609"/>
      <c r="BA66" s="609"/>
      <c r="BB66" s="609"/>
      <c r="BC66" s="609"/>
      <c r="BD66" s="609"/>
      <c r="BE66" s="609"/>
      <c r="BF66" s="609"/>
      <c r="BG66" s="609"/>
      <c r="BH66" s="613"/>
      <c r="BI66" s="610"/>
      <c r="BJ66" s="610"/>
      <c r="BK66" s="610"/>
      <c r="BL66" s="610"/>
      <c r="BM66" s="610"/>
      <c r="BN66" s="610"/>
      <c r="BO66" s="610"/>
      <c r="BP66" s="610"/>
      <c r="BQ66" s="610"/>
      <c r="BR66" s="610"/>
      <c r="BS66" s="610"/>
      <c r="BT66" s="610"/>
      <c r="BU66" s="610"/>
      <c r="BV66" s="610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609"/>
      <c r="AG67" s="609"/>
      <c r="AH67" s="609"/>
      <c r="AI67" s="609"/>
      <c r="AJ67" s="609"/>
      <c r="AK67" s="609"/>
      <c r="AL67" s="610"/>
      <c r="AM67" s="623"/>
      <c r="AN67" s="610"/>
      <c r="AO67" s="610"/>
      <c r="AP67" s="609"/>
      <c r="AQ67" s="610"/>
      <c r="AR67" s="610"/>
      <c r="AS67" s="610"/>
      <c r="AT67" s="610"/>
      <c r="AU67" s="609"/>
      <c r="AV67" s="609"/>
      <c r="AW67" s="609"/>
      <c r="AX67" s="609"/>
      <c r="AY67" s="609"/>
      <c r="AZ67" s="609"/>
      <c r="BA67" s="609"/>
      <c r="BB67" s="609"/>
      <c r="BC67" s="609"/>
      <c r="BD67" s="609"/>
      <c r="BE67" s="609"/>
      <c r="BF67" s="609"/>
      <c r="BG67" s="609"/>
      <c r="BH67" s="613"/>
      <c r="BI67" s="610"/>
      <c r="BJ67" s="610"/>
      <c r="BK67" s="610"/>
      <c r="BL67" s="610"/>
      <c r="BM67" s="610"/>
      <c r="BN67" s="610"/>
      <c r="BO67" s="610"/>
      <c r="BP67" s="610"/>
      <c r="BQ67" s="610"/>
      <c r="BR67" s="610"/>
      <c r="BS67" s="610"/>
      <c r="BT67" s="610"/>
      <c r="BU67" s="610"/>
      <c r="BV67" s="610"/>
    </row>
    <row r="68" spans="1:74" x14ac:dyDescent="0.25">
      <c r="A68" s="961"/>
      <c r="B68" s="962"/>
      <c r="C68" s="617" t="s">
        <v>37</v>
      </c>
      <c r="D68" s="619" t="s">
        <v>38</v>
      </c>
      <c r="E68" s="635" t="s">
        <v>39</v>
      </c>
      <c r="F68" s="617" t="s">
        <v>37</v>
      </c>
      <c r="G68" s="619" t="s">
        <v>38</v>
      </c>
      <c r="H68" s="635" t="s">
        <v>39</v>
      </c>
      <c r="I68" s="617" t="s">
        <v>37</v>
      </c>
      <c r="J68" s="619" t="s">
        <v>38</v>
      </c>
      <c r="K68" s="635" t="s">
        <v>39</v>
      </c>
      <c r="L68" s="617" t="s">
        <v>37</v>
      </c>
      <c r="M68" s="619" t="s">
        <v>38</v>
      </c>
      <c r="N68" s="635" t="s">
        <v>39</v>
      </c>
      <c r="O68" s="617" t="s">
        <v>37</v>
      </c>
      <c r="P68" s="619" t="s">
        <v>38</v>
      </c>
      <c r="Q68" s="635" t="s">
        <v>39</v>
      </c>
      <c r="R68" s="617" t="s">
        <v>37</v>
      </c>
      <c r="S68" s="619" t="s">
        <v>38</v>
      </c>
      <c r="T68" s="635" t="s">
        <v>39</v>
      </c>
      <c r="U68" s="617" t="s">
        <v>37</v>
      </c>
      <c r="V68" s="619" t="s">
        <v>38</v>
      </c>
      <c r="W68" s="635" t="s">
        <v>39</v>
      </c>
      <c r="X68" s="617" t="s">
        <v>37</v>
      </c>
      <c r="Y68" s="619" t="s">
        <v>38</v>
      </c>
      <c r="Z68" s="635" t="s">
        <v>39</v>
      </c>
      <c r="AA68" s="617" t="s">
        <v>37</v>
      </c>
      <c r="AB68" s="619" t="s">
        <v>38</v>
      </c>
      <c r="AC68" s="635" t="s">
        <v>39</v>
      </c>
      <c r="AD68" s="956"/>
      <c r="AE68" s="915"/>
      <c r="AF68" s="609"/>
      <c r="AG68" s="609"/>
      <c r="AH68" s="609"/>
      <c r="AI68" s="609"/>
      <c r="AJ68" s="609"/>
      <c r="AK68" s="609"/>
      <c r="AL68" s="610"/>
      <c r="AM68" s="623"/>
      <c r="AN68" s="610"/>
      <c r="AO68" s="610"/>
      <c r="AP68" s="609"/>
      <c r="AQ68" s="610"/>
      <c r="AR68" s="610"/>
      <c r="AS68" s="610"/>
      <c r="AT68" s="610"/>
      <c r="AU68" s="609"/>
      <c r="AV68" s="609"/>
      <c r="AW68" s="609"/>
      <c r="AX68" s="609"/>
      <c r="AY68" s="609"/>
      <c r="AZ68" s="609"/>
      <c r="BA68" s="609"/>
      <c r="BB68" s="609"/>
      <c r="BC68" s="609"/>
      <c r="BD68" s="609"/>
      <c r="BE68" s="609"/>
      <c r="BF68" s="609"/>
      <c r="BG68" s="609"/>
      <c r="BH68" s="613"/>
      <c r="BI68" s="610"/>
      <c r="BJ68" s="610"/>
      <c r="BK68" s="610"/>
      <c r="BL68" s="610"/>
      <c r="BM68" s="610"/>
      <c r="BN68" s="610"/>
      <c r="BO68" s="610"/>
      <c r="BP68" s="610"/>
      <c r="BQ68" s="610"/>
      <c r="BR68" s="610"/>
      <c r="BS68" s="610"/>
      <c r="BT68" s="610"/>
      <c r="BU68" s="610"/>
      <c r="BV68" s="610"/>
    </row>
    <row r="69" spans="1:74" x14ac:dyDescent="0.25">
      <c r="A69" s="938" t="s">
        <v>59</v>
      </c>
      <c r="B69" s="939"/>
      <c r="C69" s="709">
        <v>0</v>
      </c>
      <c r="D69" s="710">
        <v>0</v>
      </c>
      <c r="E69" s="711">
        <v>0</v>
      </c>
      <c r="F69" s="683"/>
      <c r="G69" s="712"/>
      <c r="H69" s="723"/>
      <c r="I69" s="683"/>
      <c r="J69" s="712"/>
      <c r="K69" s="723"/>
      <c r="L69" s="701"/>
      <c r="M69" s="702"/>
      <c r="N69" s="724"/>
      <c r="O69" s="701"/>
      <c r="P69" s="702"/>
      <c r="Q69" s="724"/>
      <c r="R69" s="701"/>
      <c r="S69" s="702"/>
      <c r="T69" s="724"/>
      <c r="U69" s="701"/>
      <c r="V69" s="702"/>
      <c r="W69" s="724"/>
      <c r="X69" s="701"/>
      <c r="Y69" s="702"/>
      <c r="Z69" s="724"/>
      <c r="AA69" s="683"/>
      <c r="AB69" s="712"/>
      <c r="AC69" s="684"/>
      <c r="AD69" s="701"/>
      <c r="AE69" s="744"/>
      <c r="AF69" s="735" t="s">
        <v>78</v>
      </c>
      <c r="AG69" s="609"/>
      <c r="AH69" s="609"/>
      <c r="AI69" s="609"/>
      <c r="AJ69" s="609"/>
      <c r="AK69" s="609"/>
      <c r="AL69" s="610"/>
      <c r="AM69" s="623"/>
      <c r="AN69" s="610"/>
      <c r="AO69" s="610"/>
      <c r="AP69" s="609"/>
      <c r="AQ69" s="610"/>
      <c r="AR69" s="610"/>
      <c r="AS69" s="610"/>
      <c r="AT69" s="610"/>
      <c r="AU69" s="609"/>
      <c r="AV69" s="609"/>
      <c r="AW69" s="609"/>
      <c r="AX69" s="609"/>
      <c r="AY69" s="609"/>
      <c r="AZ69" s="609"/>
      <c r="BA69" s="736" t="s">
        <v>76</v>
      </c>
      <c r="BB69" s="736" t="s">
        <v>76</v>
      </c>
      <c r="BC69" s="736" t="s">
        <v>76</v>
      </c>
      <c r="BD69" s="742" t="s">
        <v>76</v>
      </c>
      <c r="BE69" s="742" t="s">
        <v>76</v>
      </c>
      <c r="BF69" s="742" t="s">
        <v>76</v>
      </c>
      <c r="BG69" s="742" t="s">
        <v>76</v>
      </c>
      <c r="BH69" s="742" t="s">
        <v>76</v>
      </c>
      <c r="BI69" s="746"/>
      <c r="BJ69" s="746"/>
      <c r="BK69" s="746"/>
      <c r="BL69" s="743">
        <v>0</v>
      </c>
      <c r="BM69" s="737">
        <v>0</v>
      </c>
      <c r="BN69" s="737">
        <v>0</v>
      </c>
      <c r="BO69" s="737">
        <v>0</v>
      </c>
      <c r="BP69" s="737">
        <v>0</v>
      </c>
      <c r="BQ69" s="737">
        <v>0</v>
      </c>
      <c r="BR69" s="737">
        <v>0</v>
      </c>
      <c r="BS69" s="737">
        <v>0</v>
      </c>
      <c r="BT69" s="740"/>
      <c r="BU69" s="740"/>
      <c r="BV69" s="740"/>
    </row>
    <row r="70" spans="1:74" x14ac:dyDescent="0.25">
      <c r="A70" s="940" t="s">
        <v>60</v>
      </c>
      <c r="B70" s="941"/>
      <c r="C70" s="713">
        <v>0</v>
      </c>
      <c r="D70" s="679">
        <v>0</v>
      </c>
      <c r="E70" s="711">
        <v>0</v>
      </c>
      <c r="F70" s="654"/>
      <c r="G70" s="655"/>
      <c r="H70" s="725"/>
      <c r="I70" s="654"/>
      <c r="J70" s="655"/>
      <c r="K70" s="725"/>
      <c r="L70" s="704"/>
      <c r="M70" s="705"/>
      <c r="N70" s="726"/>
      <c r="O70" s="704"/>
      <c r="P70" s="705"/>
      <c r="Q70" s="726"/>
      <c r="R70" s="704"/>
      <c r="S70" s="705"/>
      <c r="T70" s="726"/>
      <c r="U70" s="704"/>
      <c r="V70" s="705"/>
      <c r="W70" s="726"/>
      <c r="X70" s="704"/>
      <c r="Y70" s="705"/>
      <c r="Z70" s="726"/>
      <c r="AA70" s="654"/>
      <c r="AB70" s="655"/>
      <c r="AC70" s="656"/>
      <c r="AD70" s="704"/>
      <c r="AE70" s="745"/>
      <c r="AF70" s="735" t="s">
        <v>78</v>
      </c>
      <c r="AG70" s="609"/>
      <c r="AH70" s="609"/>
      <c r="AI70" s="609"/>
      <c r="AJ70" s="609"/>
      <c r="AK70" s="609"/>
      <c r="AL70" s="610"/>
      <c r="AM70" s="623"/>
      <c r="AN70" s="610"/>
      <c r="AO70" s="610"/>
      <c r="AP70" s="609"/>
      <c r="AQ70" s="610"/>
      <c r="AR70" s="610"/>
      <c r="AS70" s="610"/>
      <c r="AT70" s="610"/>
      <c r="AU70" s="609"/>
      <c r="AV70" s="609"/>
      <c r="AW70" s="609"/>
      <c r="AX70" s="609"/>
      <c r="AY70" s="609"/>
      <c r="AZ70" s="609"/>
      <c r="BA70" s="736" t="s">
        <v>76</v>
      </c>
      <c r="BB70" s="736" t="s">
        <v>76</v>
      </c>
      <c r="BC70" s="736" t="s">
        <v>76</v>
      </c>
      <c r="BD70" s="742" t="s">
        <v>76</v>
      </c>
      <c r="BE70" s="742" t="s">
        <v>76</v>
      </c>
      <c r="BF70" s="742" t="s">
        <v>76</v>
      </c>
      <c r="BG70" s="742" t="s">
        <v>76</v>
      </c>
      <c r="BH70" s="742" t="s">
        <v>76</v>
      </c>
      <c r="BI70" s="746"/>
      <c r="BJ70" s="746"/>
      <c r="BK70" s="746"/>
      <c r="BL70" s="743">
        <v>0</v>
      </c>
      <c r="BM70" s="737">
        <v>0</v>
      </c>
      <c r="BN70" s="737">
        <v>0</v>
      </c>
      <c r="BO70" s="737">
        <v>0</v>
      </c>
      <c r="BP70" s="737">
        <v>0</v>
      </c>
      <c r="BQ70" s="737">
        <v>0</v>
      </c>
      <c r="BR70" s="737">
        <v>0</v>
      </c>
      <c r="BS70" s="737">
        <v>0</v>
      </c>
      <c r="BT70" s="740"/>
      <c r="BU70" s="740"/>
      <c r="BV70" s="740"/>
    </row>
    <row r="71" spans="1:74" x14ac:dyDescent="0.25">
      <c r="A71" s="940" t="s">
        <v>23</v>
      </c>
      <c r="B71" s="941"/>
      <c r="C71" s="714">
        <v>0</v>
      </c>
      <c r="D71" s="680">
        <v>0</v>
      </c>
      <c r="E71" s="715">
        <v>0</v>
      </c>
      <c r="F71" s="654"/>
      <c r="G71" s="655"/>
      <c r="H71" s="725"/>
      <c r="I71" s="654"/>
      <c r="J71" s="655"/>
      <c r="K71" s="725"/>
      <c r="L71" s="654"/>
      <c r="M71" s="655"/>
      <c r="N71" s="656"/>
      <c r="O71" s="704"/>
      <c r="P71" s="705"/>
      <c r="Q71" s="726"/>
      <c r="R71" s="704"/>
      <c r="S71" s="705"/>
      <c r="T71" s="726"/>
      <c r="U71" s="704"/>
      <c r="V71" s="705"/>
      <c r="W71" s="726"/>
      <c r="X71" s="704"/>
      <c r="Y71" s="705"/>
      <c r="Z71" s="726"/>
      <c r="AA71" s="704"/>
      <c r="AB71" s="705"/>
      <c r="AC71" s="726"/>
      <c r="AD71" s="704"/>
      <c r="AE71" s="726"/>
      <c r="AF71" s="735" t="s">
        <v>78</v>
      </c>
      <c r="AG71" s="609"/>
      <c r="AH71" s="609"/>
      <c r="AI71" s="609"/>
      <c r="AJ71" s="609"/>
      <c r="AK71" s="609"/>
      <c r="AL71" s="610"/>
      <c r="AM71" s="623"/>
      <c r="AN71" s="610"/>
      <c r="AO71" s="610"/>
      <c r="AP71" s="609"/>
      <c r="AQ71" s="610"/>
      <c r="AR71" s="610"/>
      <c r="AS71" s="610"/>
      <c r="AT71" s="610"/>
      <c r="AU71" s="609"/>
      <c r="AV71" s="609"/>
      <c r="AW71" s="609"/>
      <c r="AX71" s="609"/>
      <c r="AY71" s="609"/>
      <c r="AZ71" s="609"/>
      <c r="BA71" s="736" t="s">
        <v>76</v>
      </c>
      <c r="BB71" s="736" t="s">
        <v>76</v>
      </c>
      <c r="BC71" s="736" t="s">
        <v>76</v>
      </c>
      <c r="BD71" s="742" t="s">
        <v>76</v>
      </c>
      <c r="BE71" s="742" t="s">
        <v>76</v>
      </c>
      <c r="BF71" s="742" t="s">
        <v>76</v>
      </c>
      <c r="BG71" s="742" t="s">
        <v>76</v>
      </c>
      <c r="BH71" s="742" t="s">
        <v>76</v>
      </c>
      <c r="BI71" s="742" t="s">
        <v>76</v>
      </c>
      <c r="BJ71" s="742" t="s">
        <v>76</v>
      </c>
      <c r="BK71" s="742" t="s">
        <v>76</v>
      </c>
      <c r="BL71" s="743">
        <v>0</v>
      </c>
      <c r="BM71" s="737">
        <v>0</v>
      </c>
      <c r="BN71" s="737">
        <v>0</v>
      </c>
      <c r="BO71" s="737">
        <v>0</v>
      </c>
      <c r="BP71" s="737">
        <v>0</v>
      </c>
      <c r="BQ71" s="737">
        <v>0</v>
      </c>
      <c r="BR71" s="737">
        <v>0</v>
      </c>
      <c r="BS71" s="737">
        <v>0</v>
      </c>
      <c r="BT71" s="737">
        <v>0</v>
      </c>
      <c r="BU71" s="737">
        <v>0</v>
      </c>
      <c r="BV71" s="737">
        <v>0</v>
      </c>
    </row>
    <row r="72" spans="1:74" x14ac:dyDescent="0.25">
      <c r="A72" s="940" t="s">
        <v>29</v>
      </c>
      <c r="B72" s="941"/>
      <c r="C72" s="714">
        <v>0</v>
      </c>
      <c r="D72" s="680">
        <v>0</v>
      </c>
      <c r="E72" s="715">
        <v>0</v>
      </c>
      <c r="F72" s="705"/>
      <c r="G72" s="705"/>
      <c r="H72" s="727"/>
      <c r="I72" s="704"/>
      <c r="J72" s="705"/>
      <c r="K72" s="727"/>
      <c r="L72" s="704"/>
      <c r="M72" s="705"/>
      <c r="N72" s="726"/>
      <c r="O72" s="704"/>
      <c r="P72" s="705"/>
      <c r="Q72" s="726"/>
      <c r="R72" s="704"/>
      <c r="S72" s="705"/>
      <c r="T72" s="726"/>
      <c r="U72" s="704"/>
      <c r="V72" s="705"/>
      <c r="W72" s="726"/>
      <c r="X72" s="704"/>
      <c r="Y72" s="705"/>
      <c r="Z72" s="726"/>
      <c r="AA72" s="704"/>
      <c r="AB72" s="705"/>
      <c r="AC72" s="726"/>
      <c r="AD72" s="704"/>
      <c r="AE72" s="726"/>
      <c r="AF72" s="735" t="s">
        <v>78</v>
      </c>
      <c r="AG72" s="609"/>
      <c r="AH72" s="609"/>
      <c r="AI72" s="609"/>
      <c r="AJ72" s="609"/>
      <c r="AK72" s="609"/>
      <c r="AL72" s="610"/>
      <c r="AM72" s="623"/>
      <c r="AN72" s="610"/>
      <c r="AO72" s="610"/>
      <c r="AP72" s="609"/>
      <c r="AQ72" s="610"/>
      <c r="AR72" s="610"/>
      <c r="AS72" s="610"/>
      <c r="AT72" s="610"/>
      <c r="AU72" s="609"/>
      <c r="AV72" s="609"/>
      <c r="AW72" s="609"/>
      <c r="AX72" s="609"/>
      <c r="AY72" s="609"/>
      <c r="AZ72" s="609"/>
      <c r="BA72" s="736" t="s">
        <v>76</v>
      </c>
      <c r="BB72" s="736" t="s">
        <v>76</v>
      </c>
      <c r="BC72" s="736" t="s">
        <v>76</v>
      </c>
      <c r="BD72" s="742" t="s">
        <v>76</v>
      </c>
      <c r="BE72" s="742" t="s">
        <v>76</v>
      </c>
      <c r="BF72" s="742" t="s">
        <v>76</v>
      </c>
      <c r="BG72" s="742" t="s">
        <v>76</v>
      </c>
      <c r="BH72" s="742" t="s">
        <v>76</v>
      </c>
      <c r="BI72" s="742" t="s">
        <v>76</v>
      </c>
      <c r="BJ72" s="742" t="s">
        <v>76</v>
      </c>
      <c r="BK72" s="742" t="s">
        <v>76</v>
      </c>
      <c r="BL72" s="743">
        <v>0</v>
      </c>
      <c r="BM72" s="737">
        <v>0</v>
      </c>
      <c r="BN72" s="737">
        <v>0</v>
      </c>
      <c r="BO72" s="737">
        <v>0</v>
      </c>
      <c r="BP72" s="737">
        <v>0</v>
      </c>
      <c r="BQ72" s="737">
        <v>0</v>
      </c>
      <c r="BR72" s="737">
        <v>0</v>
      </c>
      <c r="BS72" s="737">
        <v>0</v>
      </c>
      <c r="BT72" s="737">
        <v>0</v>
      </c>
      <c r="BU72" s="737">
        <v>0</v>
      </c>
      <c r="BV72" s="737">
        <v>0</v>
      </c>
    </row>
    <row r="73" spans="1:74" x14ac:dyDescent="0.25">
      <c r="A73" s="940" t="s">
        <v>61</v>
      </c>
      <c r="B73" s="941"/>
      <c r="C73" s="714">
        <v>0</v>
      </c>
      <c r="D73" s="680">
        <v>0</v>
      </c>
      <c r="E73" s="715">
        <v>0</v>
      </c>
      <c r="F73" s="705"/>
      <c r="G73" s="705"/>
      <c r="H73" s="727"/>
      <c r="I73" s="704"/>
      <c r="J73" s="705"/>
      <c r="K73" s="727"/>
      <c r="L73" s="704"/>
      <c r="M73" s="705"/>
      <c r="N73" s="726"/>
      <c r="O73" s="704"/>
      <c r="P73" s="705"/>
      <c r="Q73" s="726"/>
      <c r="R73" s="704"/>
      <c r="S73" s="705"/>
      <c r="T73" s="726"/>
      <c r="U73" s="704"/>
      <c r="V73" s="705"/>
      <c r="W73" s="726"/>
      <c r="X73" s="704"/>
      <c r="Y73" s="705"/>
      <c r="Z73" s="726"/>
      <c r="AA73" s="704"/>
      <c r="AB73" s="705"/>
      <c r="AC73" s="726"/>
      <c r="AD73" s="704"/>
      <c r="AE73" s="726"/>
      <c r="AF73" s="735" t="s">
        <v>78</v>
      </c>
      <c r="AG73" s="609"/>
      <c r="AH73" s="609"/>
      <c r="AI73" s="609"/>
      <c r="AJ73" s="609"/>
      <c r="AK73" s="609"/>
      <c r="AL73" s="610"/>
      <c r="AM73" s="610"/>
      <c r="AN73" s="610"/>
      <c r="AO73" s="610"/>
      <c r="AP73" s="609"/>
      <c r="AQ73" s="610"/>
      <c r="AR73" s="610"/>
      <c r="AS73" s="610"/>
      <c r="AT73" s="610"/>
      <c r="AU73" s="609"/>
      <c r="AV73" s="609"/>
      <c r="AW73" s="609"/>
      <c r="AX73" s="609"/>
      <c r="AY73" s="609"/>
      <c r="AZ73" s="609"/>
      <c r="BA73" s="736" t="s">
        <v>76</v>
      </c>
      <c r="BB73" s="736" t="s">
        <v>76</v>
      </c>
      <c r="BC73" s="736" t="s">
        <v>76</v>
      </c>
      <c r="BD73" s="742" t="s">
        <v>76</v>
      </c>
      <c r="BE73" s="742" t="s">
        <v>76</v>
      </c>
      <c r="BF73" s="742" t="s">
        <v>76</v>
      </c>
      <c r="BG73" s="742" t="s">
        <v>76</v>
      </c>
      <c r="BH73" s="742" t="s">
        <v>76</v>
      </c>
      <c r="BI73" s="742" t="s">
        <v>76</v>
      </c>
      <c r="BJ73" s="742" t="s">
        <v>76</v>
      </c>
      <c r="BK73" s="742" t="s">
        <v>76</v>
      </c>
      <c r="BL73" s="743">
        <v>0</v>
      </c>
      <c r="BM73" s="737">
        <v>0</v>
      </c>
      <c r="BN73" s="737">
        <v>0</v>
      </c>
      <c r="BO73" s="737">
        <v>0</v>
      </c>
      <c r="BP73" s="737">
        <v>0</v>
      </c>
      <c r="BQ73" s="737">
        <v>0</v>
      </c>
      <c r="BR73" s="737">
        <v>0</v>
      </c>
      <c r="BS73" s="737">
        <v>0</v>
      </c>
      <c r="BT73" s="737">
        <v>0</v>
      </c>
      <c r="BU73" s="737">
        <v>0</v>
      </c>
      <c r="BV73" s="737">
        <v>0</v>
      </c>
    </row>
    <row r="74" spans="1:74" x14ac:dyDescent="0.25">
      <c r="A74" s="950" t="s">
        <v>62</v>
      </c>
      <c r="B74" s="951"/>
      <c r="C74" s="714">
        <v>0</v>
      </c>
      <c r="D74" s="680">
        <v>0</v>
      </c>
      <c r="E74" s="715">
        <v>0</v>
      </c>
      <c r="F74" s="654"/>
      <c r="G74" s="655"/>
      <c r="H74" s="725"/>
      <c r="I74" s="654"/>
      <c r="J74" s="655"/>
      <c r="K74" s="725"/>
      <c r="L74" s="704"/>
      <c r="M74" s="705"/>
      <c r="N74" s="726"/>
      <c r="O74" s="704"/>
      <c r="P74" s="705"/>
      <c r="Q74" s="726"/>
      <c r="R74" s="704"/>
      <c r="S74" s="705"/>
      <c r="T74" s="726"/>
      <c r="U74" s="704"/>
      <c r="V74" s="705"/>
      <c r="W74" s="726"/>
      <c r="X74" s="704"/>
      <c r="Y74" s="705"/>
      <c r="Z74" s="726"/>
      <c r="AA74" s="704"/>
      <c r="AB74" s="705"/>
      <c r="AC74" s="726"/>
      <c r="AD74" s="704"/>
      <c r="AE74" s="726"/>
      <c r="AF74" s="735" t="s">
        <v>78</v>
      </c>
      <c r="AG74" s="609"/>
      <c r="AH74" s="609"/>
      <c r="AI74" s="609"/>
      <c r="AJ74" s="609"/>
      <c r="AK74" s="609"/>
      <c r="AL74" s="610"/>
      <c r="AM74" s="610"/>
      <c r="AN74" s="610"/>
      <c r="AO74" s="610"/>
      <c r="AP74" s="609"/>
      <c r="AQ74" s="610"/>
      <c r="AR74" s="610"/>
      <c r="AS74" s="610"/>
      <c r="AT74" s="610"/>
      <c r="AU74" s="609"/>
      <c r="AV74" s="609"/>
      <c r="AW74" s="609"/>
      <c r="AX74" s="609"/>
      <c r="AY74" s="609"/>
      <c r="AZ74" s="609"/>
      <c r="BA74" s="736" t="s">
        <v>76</v>
      </c>
      <c r="BB74" s="736" t="s">
        <v>76</v>
      </c>
      <c r="BC74" s="736" t="s">
        <v>76</v>
      </c>
      <c r="BD74" s="742" t="s">
        <v>76</v>
      </c>
      <c r="BE74" s="742" t="s">
        <v>76</v>
      </c>
      <c r="BF74" s="742" t="s">
        <v>76</v>
      </c>
      <c r="BG74" s="742" t="s">
        <v>76</v>
      </c>
      <c r="BH74" s="742" t="s">
        <v>76</v>
      </c>
      <c r="BI74" s="742" t="s">
        <v>76</v>
      </c>
      <c r="BJ74" s="742" t="s">
        <v>76</v>
      </c>
      <c r="BK74" s="742" t="s">
        <v>76</v>
      </c>
      <c r="BL74" s="743">
        <v>0</v>
      </c>
      <c r="BM74" s="737">
        <v>0</v>
      </c>
      <c r="BN74" s="737">
        <v>0</v>
      </c>
      <c r="BO74" s="737">
        <v>0</v>
      </c>
      <c r="BP74" s="737">
        <v>0</v>
      </c>
      <c r="BQ74" s="737">
        <v>0</v>
      </c>
      <c r="BR74" s="737">
        <v>0</v>
      </c>
      <c r="BS74" s="737">
        <v>0</v>
      </c>
      <c r="BT74" s="737">
        <v>0</v>
      </c>
      <c r="BU74" s="737">
        <v>0</v>
      </c>
      <c r="BV74" s="737">
        <v>0</v>
      </c>
    </row>
    <row r="75" spans="1:74" x14ac:dyDescent="0.25">
      <c r="A75" s="940" t="s">
        <v>26</v>
      </c>
      <c r="B75" s="941"/>
      <c r="C75" s="714">
        <v>0</v>
      </c>
      <c r="D75" s="680">
        <v>0</v>
      </c>
      <c r="E75" s="715">
        <v>0</v>
      </c>
      <c r="F75" s="654"/>
      <c r="G75" s="655"/>
      <c r="H75" s="725"/>
      <c r="I75" s="654"/>
      <c r="J75" s="655"/>
      <c r="K75" s="725"/>
      <c r="L75" s="704"/>
      <c r="M75" s="705"/>
      <c r="N75" s="726"/>
      <c r="O75" s="704"/>
      <c r="P75" s="705"/>
      <c r="Q75" s="726"/>
      <c r="R75" s="704"/>
      <c r="S75" s="705"/>
      <c r="T75" s="726"/>
      <c r="U75" s="704"/>
      <c r="V75" s="705"/>
      <c r="W75" s="726"/>
      <c r="X75" s="704"/>
      <c r="Y75" s="705"/>
      <c r="Z75" s="726"/>
      <c r="AA75" s="704"/>
      <c r="AB75" s="705"/>
      <c r="AC75" s="726"/>
      <c r="AD75" s="704"/>
      <c r="AE75" s="726"/>
      <c r="AF75" s="735" t="s">
        <v>78</v>
      </c>
      <c r="AG75" s="609"/>
      <c r="AH75" s="609"/>
      <c r="AI75" s="609"/>
      <c r="AJ75" s="609"/>
      <c r="AK75" s="609"/>
      <c r="AL75" s="610"/>
      <c r="AM75" s="610"/>
      <c r="AN75" s="610"/>
      <c r="AO75" s="610"/>
      <c r="AP75" s="609"/>
      <c r="AQ75" s="610"/>
      <c r="AR75" s="610"/>
      <c r="AS75" s="610"/>
      <c r="AT75" s="610"/>
      <c r="AU75" s="609"/>
      <c r="AV75" s="609"/>
      <c r="AW75" s="609"/>
      <c r="AX75" s="609"/>
      <c r="AY75" s="609"/>
      <c r="AZ75" s="609"/>
      <c r="BA75" s="736" t="s">
        <v>76</v>
      </c>
      <c r="BB75" s="736" t="s">
        <v>76</v>
      </c>
      <c r="BC75" s="736" t="s">
        <v>76</v>
      </c>
      <c r="BD75" s="742" t="s">
        <v>76</v>
      </c>
      <c r="BE75" s="742" t="s">
        <v>76</v>
      </c>
      <c r="BF75" s="742" t="s">
        <v>76</v>
      </c>
      <c r="BG75" s="742" t="s">
        <v>76</v>
      </c>
      <c r="BH75" s="742" t="s">
        <v>76</v>
      </c>
      <c r="BI75" s="742" t="s">
        <v>76</v>
      </c>
      <c r="BJ75" s="742" t="s">
        <v>76</v>
      </c>
      <c r="BK75" s="742" t="s">
        <v>76</v>
      </c>
      <c r="BL75" s="743">
        <v>0</v>
      </c>
      <c r="BM75" s="737">
        <v>0</v>
      </c>
      <c r="BN75" s="737">
        <v>0</v>
      </c>
      <c r="BO75" s="737">
        <v>0</v>
      </c>
      <c r="BP75" s="737">
        <v>0</v>
      </c>
      <c r="BQ75" s="737">
        <v>0</v>
      </c>
      <c r="BR75" s="737">
        <v>0</v>
      </c>
      <c r="BS75" s="737">
        <v>0</v>
      </c>
      <c r="BT75" s="737">
        <v>0</v>
      </c>
      <c r="BU75" s="737">
        <v>0</v>
      </c>
      <c r="BV75" s="737">
        <v>0</v>
      </c>
    </row>
    <row r="76" spans="1:74" x14ac:dyDescent="0.25">
      <c r="A76" s="952" t="s">
        <v>63</v>
      </c>
      <c r="B76" s="953"/>
      <c r="C76" s="714">
        <v>0</v>
      </c>
      <c r="D76" s="680">
        <v>0</v>
      </c>
      <c r="E76" s="715">
        <v>0</v>
      </c>
      <c r="F76" s="705"/>
      <c r="G76" s="705"/>
      <c r="H76" s="727"/>
      <c r="I76" s="704"/>
      <c r="J76" s="705"/>
      <c r="K76" s="727"/>
      <c r="L76" s="704"/>
      <c r="M76" s="705"/>
      <c r="N76" s="726"/>
      <c r="O76" s="704"/>
      <c r="P76" s="705"/>
      <c r="Q76" s="726"/>
      <c r="R76" s="704"/>
      <c r="S76" s="705"/>
      <c r="T76" s="726"/>
      <c r="U76" s="704"/>
      <c r="V76" s="705"/>
      <c r="W76" s="726"/>
      <c r="X76" s="704"/>
      <c r="Y76" s="705"/>
      <c r="Z76" s="726"/>
      <c r="AA76" s="704"/>
      <c r="AB76" s="705"/>
      <c r="AC76" s="726"/>
      <c r="AD76" s="704"/>
      <c r="AE76" s="726"/>
      <c r="AF76" s="735" t="s">
        <v>78</v>
      </c>
      <c r="AG76" s="609"/>
      <c r="AH76" s="609"/>
      <c r="AI76" s="609"/>
      <c r="AJ76" s="609"/>
      <c r="AK76" s="609"/>
      <c r="AL76" s="610"/>
      <c r="AM76" s="610"/>
      <c r="AN76" s="610"/>
      <c r="AO76" s="610"/>
      <c r="AP76" s="609"/>
      <c r="AQ76" s="610"/>
      <c r="AR76" s="610"/>
      <c r="AS76" s="610"/>
      <c r="AT76" s="610"/>
      <c r="AU76" s="609"/>
      <c r="AV76" s="609"/>
      <c r="AW76" s="609"/>
      <c r="AX76" s="609"/>
      <c r="AY76" s="609"/>
      <c r="AZ76" s="609"/>
      <c r="BA76" s="736" t="s">
        <v>76</v>
      </c>
      <c r="BB76" s="736" t="s">
        <v>76</v>
      </c>
      <c r="BC76" s="736" t="s">
        <v>76</v>
      </c>
      <c r="BD76" s="742" t="s">
        <v>76</v>
      </c>
      <c r="BE76" s="742" t="s">
        <v>76</v>
      </c>
      <c r="BF76" s="742" t="s">
        <v>76</v>
      </c>
      <c r="BG76" s="742" t="s">
        <v>76</v>
      </c>
      <c r="BH76" s="742" t="s">
        <v>76</v>
      </c>
      <c r="BI76" s="742" t="s">
        <v>76</v>
      </c>
      <c r="BJ76" s="742" t="s">
        <v>76</v>
      </c>
      <c r="BK76" s="742" t="s">
        <v>76</v>
      </c>
      <c r="BL76" s="743">
        <v>0</v>
      </c>
      <c r="BM76" s="737">
        <v>0</v>
      </c>
      <c r="BN76" s="737">
        <v>0</v>
      </c>
      <c r="BO76" s="737">
        <v>0</v>
      </c>
      <c r="BP76" s="737">
        <v>0</v>
      </c>
      <c r="BQ76" s="737">
        <v>0</v>
      </c>
      <c r="BR76" s="737">
        <v>0</v>
      </c>
      <c r="BS76" s="737">
        <v>0</v>
      </c>
      <c r="BT76" s="737">
        <v>0</v>
      </c>
      <c r="BU76" s="737">
        <v>0</v>
      </c>
      <c r="BV76" s="737">
        <v>0</v>
      </c>
    </row>
    <row r="77" spans="1:74" ht="21" x14ac:dyDescent="0.25">
      <c r="A77" s="933" t="s">
        <v>27</v>
      </c>
      <c r="B77" s="646" t="s">
        <v>42</v>
      </c>
      <c r="C77" s="716">
        <v>0</v>
      </c>
      <c r="D77" s="680">
        <v>0</v>
      </c>
      <c r="E77" s="715">
        <v>0</v>
      </c>
      <c r="F77" s="654"/>
      <c r="G77" s="655"/>
      <c r="H77" s="656"/>
      <c r="I77" s="731"/>
      <c r="J77" s="655"/>
      <c r="K77" s="656"/>
      <c r="L77" s="731"/>
      <c r="M77" s="655"/>
      <c r="N77" s="656"/>
      <c r="O77" s="704"/>
      <c r="P77" s="705"/>
      <c r="Q77" s="726"/>
      <c r="R77" s="704"/>
      <c r="S77" s="705"/>
      <c r="T77" s="726"/>
      <c r="U77" s="704"/>
      <c r="V77" s="705"/>
      <c r="W77" s="726"/>
      <c r="X77" s="704"/>
      <c r="Y77" s="705"/>
      <c r="Z77" s="726"/>
      <c r="AA77" s="704"/>
      <c r="AB77" s="705"/>
      <c r="AC77" s="726"/>
      <c r="AD77" s="704"/>
      <c r="AE77" s="726"/>
      <c r="AF77" s="735" t="s">
        <v>78</v>
      </c>
      <c r="AG77" s="609"/>
      <c r="AH77" s="609"/>
      <c r="AI77" s="609"/>
      <c r="AJ77" s="609"/>
      <c r="AK77" s="609"/>
      <c r="AL77" s="610"/>
      <c r="AM77" s="610"/>
      <c r="AN77" s="610"/>
      <c r="AO77" s="610"/>
      <c r="AP77" s="609"/>
      <c r="AQ77" s="610"/>
      <c r="AR77" s="610"/>
      <c r="AS77" s="610"/>
      <c r="AT77" s="610"/>
      <c r="AU77" s="609"/>
      <c r="AV77" s="609"/>
      <c r="AW77" s="609"/>
      <c r="AX77" s="609"/>
      <c r="AY77" s="609"/>
      <c r="AZ77" s="609"/>
      <c r="BA77" s="736" t="s">
        <v>76</v>
      </c>
      <c r="BB77" s="736" t="s">
        <v>76</v>
      </c>
      <c r="BC77" s="736" t="s">
        <v>76</v>
      </c>
      <c r="BD77" s="742" t="s">
        <v>76</v>
      </c>
      <c r="BE77" s="742" t="s">
        <v>76</v>
      </c>
      <c r="BF77" s="742" t="s">
        <v>76</v>
      </c>
      <c r="BG77" s="742" t="s">
        <v>76</v>
      </c>
      <c r="BH77" s="742" t="s">
        <v>76</v>
      </c>
      <c r="BI77" s="742" t="s">
        <v>76</v>
      </c>
      <c r="BJ77" s="742" t="s">
        <v>76</v>
      </c>
      <c r="BK77" s="742" t="s">
        <v>76</v>
      </c>
      <c r="BL77" s="743">
        <v>0</v>
      </c>
      <c r="BM77" s="737">
        <v>0</v>
      </c>
      <c r="BN77" s="737">
        <v>0</v>
      </c>
      <c r="BO77" s="737">
        <v>0</v>
      </c>
      <c r="BP77" s="737">
        <v>0</v>
      </c>
      <c r="BQ77" s="737">
        <v>0</v>
      </c>
      <c r="BR77" s="737">
        <v>0</v>
      </c>
      <c r="BS77" s="737">
        <v>0</v>
      </c>
      <c r="BT77" s="737">
        <v>0</v>
      </c>
      <c r="BU77" s="737">
        <v>0</v>
      </c>
      <c r="BV77" s="737">
        <v>0</v>
      </c>
    </row>
    <row r="78" spans="1:74" ht="21" x14ac:dyDescent="0.25">
      <c r="A78" s="933"/>
      <c r="B78" s="646" t="s">
        <v>43</v>
      </c>
      <c r="C78" s="716">
        <v>0</v>
      </c>
      <c r="D78" s="680">
        <v>0</v>
      </c>
      <c r="E78" s="715">
        <v>0</v>
      </c>
      <c r="F78" s="654"/>
      <c r="G78" s="655"/>
      <c r="H78" s="656"/>
      <c r="I78" s="731"/>
      <c r="J78" s="655"/>
      <c r="K78" s="656"/>
      <c r="L78" s="731"/>
      <c r="M78" s="655"/>
      <c r="N78" s="656"/>
      <c r="O78" s="704"/>
      <c r="P78" s="705"/>
      <c r="Q78" s="726"/>
      <c r="R78" s="704"/>
      <c r="S78" s="705"/>
      <c r="T78" s="726"/>
      <c r="U78" s="704"/>
      <c r="V78" s="705"/>
      <c r="W78" s="726"/>
      <c r="X78" s="704"/>
      <c r="Y78" s="705"/>
      <c r="Z78" s="726"/>
      <c r="AA78" s="704"/>
      <c r="AB78" s="705"/>
      <c r="AC78" s="726"/>
      <c r="AD78" s="704"/>
      <c r="AE78" s="726"/>
      <c r="AF78" s="735" t="s">
        <v>78</v>
      </c>
      <c r="AG78" s="609"/>
      <c r="AH78" s="609"/>
      <c r="AI78" s="609"/>
      <c r="AJ78" s="609"/>
      <c r="AK78" s="609"/>
      <c r="AL78" s="610"/>
      <c r="AM78" s="610"/>
      <c r="AN78" s="610"/>
      <c r="AO78" s="610"/>
      <c r="AP78" s="609"/>
      <c r="AQ78" s="610"/>
      <c r="AR78" s="610"/>
      <c r="AS78" s="610"/>
      <c r="AT78" s="610"/>
      <c r="AU78" s="609"/>
      <c r="AV78" s="609"/>
      <c r="AW78" s="609"/>
      <c r="AX78" s="609"/>
      <c r="AY78" s="609"/>
      <c r="AZ78" s="609"/>
      <c r="BA78" s="736" t="s">
        <v>76</v>
      </c>
      <c r="BB78" s="736" t="s">
        <v>76</v>
      </c>
      <c r="BC78" s="736" t="s">
        <v>76</v>
      </c>
      <c r="BD78" s="742" t="s">
        <v>76</v>
      </c>
      <c r="BE78" s="742" t="s">
        <v>76</v>
      </c>
      <c r="BF78" s="742" t="s">
        <v>76</v>
      </c>
      <c r="BG78" s="742" t="s">
        <v>76</v>
      </c>
      <c r="BH78" s="742" t="s">
        <v>76</v>
      </c>
      <c r="BI78" s="742" t="s">
        <v>76</v>
      </c>
      <c r="BJ78" s="742" t="s">
        <v>76</v>
      </c>
      <c r="BK78" s="742" t="s">
        <v>76</v>
      </c>
      <c r="BL78" s="743">
        <v>0</v>
      </c>
      <c r="BM78" s="737">
        <v>0</v>
      </c>
      <c r="BN78" s="737">
        <v>0</v>
      </c>
      <c r="BO78" s="737">
        <v>0</v>
      </c>
      <c r="BP78" s="737">
        <v>0</v>
      </c>
      <c r="BQ78" s="737">
        <v>0</v>
      </c>
      <c r="BR78" s="737">
        <v>0</v>
      </c>
      <c r="BS78" s="737">
        <v>0</v>
      </c>
      <c r="BT78" s="737">
        <v>0</v>
      </c>
      <c r="BU78" s="737">
        <v>0</v>
      </c>
      <c r="BV78" s="737">
        <v>0</v>
      </c>
    </row>
    <row r="79" spans="1:74" ht="21" x14ac:dyDescent="0.25">
      <c r="A79" s="933"/>
      <c r="B79" s="646" t="s">
        <v>44</v>
      </c>
      <c r="C79" s="716">
        <v>0</v>
      </c>
      <c r="D79" s="680">
        <v>0</v>
      </c>
      <c r="E79" s="715">
        <v>0</v>
      </c>
      <c r="F79" s="654"/>
      <c r="G79" s="655"/>
      <c r="H79" s="656"/>
      <c r="I79" s="731"/>
      <c r="J79" s="655"/>
      <c r="K79" s="656"/>
      <c r="L79" s="731"/>
      <c r="M79" s="655"/>
      <c r="N79" s="656"/>
      <c r="O79" s="704"/>
      <c r="P79" s="705"/>
      <c r="Q79" s="726"/>
      <c r="R79" s="704"/>
      <c r="S79" s="705"/>
      <c r="T79" s="726"/>
      <c r="U79" s="704"/>
      <c r="V79" s="705"/>
      <c r="W79" s="726"/>
      <c r="X79" s="704"/>
      <c r="Y79" s="705"/>
      <c r="Z79" s="726"/>
      <c r="AA79" s="704"/>
      <c r="AB79" s="705"/>
      <c r="AC79" s="726"/>
      <c r="AD79" s="704"/>
      <c r="AE79" s="726"/>
      <c r="AF79" s="735" t="s">
        <v>78</v>
      </c>
      <c r="AG79" s="609"/>
      <c r="AH79" s="609"/>
      <c r="AI79" s="609"/>
      <c r="AJ79" s="609"/>
      <c r="AK79" s="609"/>
      <c r="AL79" s="610"/>
      <c r="AM79" s="610"/>
      <c r="AN79" s="610"/>
      <c r="AO79" s="610"/>
      <c r="AP79" s="609"/>
      <c r="AQ79" s="610"/>
      <c r="AR79" s="610"/>
      <c r="AS79" s="610"/>
      <c r="AT79" s="610"/>
      <c r="AU79" s="609"/>
      <c r="AV79" s="609"/>
      <c r="AW79" s="609"/>
      <c r="AX79" s="609"/>
      <c r="AY79" s="609"/>
      <c r="AZ79" s="609"/>
      <c r="BA79" s="736" t="s">
        <v>76</v>
      </c>
      <c r="BB79" s="736" t="s">
        <v>76</v>
      </c>
      <c r="BC79" s="736" t="s">
        <v>76</v>
      </c>
      <c r="BD79" s="742" t="s">
        <v>76</v>
      </c>
      <c r="BE79" s="742" t="s">
        <v>76</v>
      </c>
      <c r="BF79" s="742" t="s">
        <v>76</v>
      </c>
      <c r="BG79" s="742" t="s">
        <v>76</v>
      </c>
      <c r="BH79" s="742" t="s">
        <v>76</v>
      </c>
      <c r="BI79" s="742" t="s">
        <v>76</v>
      </c>
      <c r="BJ79" s="742" t="s">
        <v>76</v>
      </c>
      <c r="BK79" s="742" t="s">
        <v>76</v>
      </c>
      <c r="BL79" s="743">
        <v>0</v>
      </c>
      <c r="BM79" s="737">
        <v>0</v>
      </c>
      <c r="BN79" s="737">
        <v>0</v>
      </c>
      <c r="BO79" s="737">
        <v>0</v>
      </c>
      <c r="BP79" s="737">
        <v>0</v>
      </c>
      <c r="BQ79" s="737">
        <v>0</v>
      </c>
      <c r="BR79" s="737">
        <v>0</v>
      </c>
      <c r="BS79" s="737">
        <v>0</v>
      </c>
      <c r="BT79" s="737">
        <v>0</v>
      </c>
      <c r="BU79" s="737">
        <v>0</v>
      </c>
      <c r="BV79" s="737">
        <v>0</v>
      </c>
    </row>
    <row r="80" spans="1:74" x14ac:dyDescent="0.25">
      <c r="A80" s="934" t="s">
        <v>28</v>
      </c>
      <c r="B80" s="935"/>
      <c r="C80" s="714">
        <v>0</v>
      </c>
      <c r="D80" s="680">
        <v>0</v>
      </c>
      <c r="E80" s="715">
        <v>0</v>
      </c>
      <c r="F80" s="705"/>
      <c r="G80" s="705"/>
      <c r="H80" s="727"/>
      <c r="I80" s="704"/>
      <c r="J80" s="705"/>
      <c r="K80" s="727"/>
      <c r="L80" s="704"/>
      <c r="M80" s="705"/>
      <c r="N80" s="726"/>
      <c r="O80" s="704"/>
      <c r="P80" s="705"/>
      <c r="Q80" s="726"/>
      <c r="R80" s="704"/>
      <c r="S80" s="705"/>
      <c r="T80" s="726"/>
      <c r="U80" s="704"/>
      <c r="V80" s="705"/>
      <c r="W80" s="726"/>
      <c r="X80" s="704"/>
      <c r="Y80" s="705"/>
      <c r="Z80" s="726"/>
      <c r="AA80" s="704"/>
      <c r="AB80" s="705"/>
      <c r="AC80" s="726"/>
      <c r="AD80" s="704"/>
      <c r="AE80" s="726"/>
      <c r="AF80" s="735" t="s">
        <v>78</v>
      </c>
      <c r="AG80" s="609"/>
      <c r="AH80" s="609"/>
      <c r="AI80" s="609"/>
      <c r="AJ80" s="609"/>
      <c r="AK80" s="609"/>
      <c r="AL80" s="610"/>
      <c r="AM80" s="610"/>
      <c r="AN80" s="610"/>
      <c r="AO80" s="610"/>
      <c r="AP80" s="609"/>
      <c r="AQ80" s="610"/>
      <c r="AR80" s="610"/>
      <c r="AS80" s="610"/>
      <c r="AT80" s="610"/>
      <c r="AU80" s="609"/>
      <c r="AV80" s="609"/>
      <c r="AW80" s="609"/>
      <c r="AX80" s="609"/>
      <c r="AY80" s="609"/>
      <c r="AZ80" s="609"/>
      <c r="BA80" s="736" t="s">
        <v>76</v>
      </c>
      <c r="BB80" s="736" t="s">
        <v>76</v>
      </c>
      <c r="BC80" s="736" t="s">
        <v>76</v>
      </c>
      <c r="BD80" s="742" t="s">
        <v>76</v>
      </c>
      <c r="BE80" s="742" t="s">
        <v>76</v>
      </c>
      <c r="BF80" s="742" t="s">
        <v>76</v>
      </c>
      <c r="BG80" s="742" t="s">
        <v>76</v>
      </c>
      <c r="BH80" s="742" t="s">
        <v>76</v>
      </c>
      <c r="BI80" s="742" t="s">
        <v>76</v>
      </c>
      <c r="BJ80" s="742" t="s">
        <v>76</v>
      </c>
      <c r="BK80" s="742" t="s">
        <v>76</v>
      </c>
      <c r="BL80" s="743">
        <v>0</v>
      </c>
      <c r="BM80" s="737">
        <v>0</v>
      </c>
      <c r="BN80" s="737">
        <v>0</v>
      </c>
      <c r="BO80" s="737">
        <v>0</v>
      </c>
      <c r="BP80" s="737">
        <v>0</v>
      </c>
      <c r="BQ80" s="737">
        <v>0</v>
      </c>
      <c r="BR80" s="737">
        <v>0</v>
      </c>
      <c r="BS80" s="737">
        <v>0</v>
      </c>
      <c r="BT80" s="737">
        <v>0</v>
      </c>
      <c r="BU80" s="737">
        <v>0</v>
      </c>
      <c r="BV80" s="737">
        <v>0</v>
      </c>
    </row>
    <row r="81" spans="1:74" x14ac:dyDescent="0.25">
      <c r="A81" s="940" t="s">
        <v>64</v>
      </c>
      <c r="B81" s="941"/>
      <c r="C81" s="714">
        <v>0</v>
      </c>
      <c r="D81" s="680">
        <v>0</v>
      </c>
      <c r="E81" s="715">
        <v>0</v>
      </c>
      <c r="F81" s="705"/>
      <c r="G81" s="705"/>
      <c r="H81" s="727"/>
      <c r="I81" s="654"/>
      <c r="J81" s="655"/>
      <c r="K81" s="725"/>
      <c r="L81" s="654"/>
      <c r="M81" s="655"/>
      <c r="N81" s="656"/>
      <c r="O81" s="654"/>
      <c r="P81" s="655"/>
      <c r="Q81" s="656"/>
      <c r="R81" s="654"/>
      <c r="S81" s="655"/>
      <c r="T81" s="656"/>
      <c r="U81" s="654"/>
      <c r="V81" s="655"/>
      <c r="W81" s="656"/>
      <c r="X81" s="654"/>
      <c r="Y81" s="655"/>
      <c r="Z81" s="656"/>
      <c r="AA81" s="654"/>
      <c r="AB81" s="655"/>
      <c r="AC81" s="656"/>
      <c r="AD81" s="704"/>
      <c r="AE81" s="726"/>
      <c r="AF81" s="735" t="s">
        <v>78</v>
      </c>
      <c r="AG81" s="609"/>
      <c r="AH81" s="609"/>
      <c r="AI81" s="609"/>
      <c r="AJ81" s="609"/>
      <c r="AK81" s="609"/>
      <c r="AL81" s="610"/>
      <c r="AM81" s="610"/>
      <c r="AN81" s="610"/>
      <c r="AO81" s="610"/>
      <c r="AP81" s="609"/>
      <c r="AQ81" s="610"/>
      <c r="AR81" s="610"/>
      <c r="AS81" s="610"/>
      <c r="AT81" s="610"/>
      <c r="AU81" s="609"/>
      <c r="AV81" s="609"/>
      <c r="AW81" s="609"/>
      <c r="AX81" s="609"/>
      <c r="AY81" s="609"/>
      <c r="AZ81" s="609"/>
      <c r="BA81" s="736" t="s">
        <v>76</v>
      </c>
      <c r="BB81" s="736" t="s">
        <v>76</v>
      </c>
      <c r="BC81" s="736" t="s">
        <v>76</v>
      </c>
      <c r="BD81" s="742" t="s">
        <v>76</v>
      </c>
      <c r="BE81" s="742" t="s">
        <v>76</v>
      </c>
      <c r="BF81" s="742" t="s">
        <v>76</v>
      </c>
      <c r="BG81" s="742" t="s">
        <v>76</v>
      </c>
      <c r="BH81" s="742" t="s">
        <v>76</v>
      </c>
      <c r="BI81" s="742" t="s">
        <v>76</v>
      </c>
      <c r="BJ81" s="742" t="s">
        <v>76</v>
      </c>
      <c r="BK81" s="742" t="s">
        <v>76</v>
      </c>
      <c r="BL81" s="743">
        <v>0</v>
      </c>
      <c r="BM81" s="737">
        <v>0</v>
      </c>
      <c r="BN81" s="737">
        <v>0</v>
      </c>
      <c r="BO81" s="737">
        <v>0</v>
      </c>
      <c r="BP81" s="737">
        <v>0</v>
      </c>
      <c r="BQ81" s="737">
        <v>0</v>
      </c>
      <c r="BR81" s="737">
        <v>0</v>
      </c>
      <c r="BS81" s="737">
        <v>0</v>
      </c>
      <c r="BT81" s="737">
        <v>0</v>
      </c>
      <c r="BU81" s="737">
        <v>0</v>
      </c>
      <c r="BV81" s="737">
        <v>0</v>
      </c>
    </row>
    <row r="82" spans="1:74" x14ac:dyDescent="0.25">
      <c r="A82" s="940" t="s">
        <v>65</v>
      </c>
      <c r="B82" s="941"/>
      <c r="C82" s="714">
        <v>0</v>
      </c>
      <c r="D82" s="680">
        <v>0</v>
      </c>
      <c r="E82" s="715">
        <v>0</v>
      </c>
      <c r="F82" s="705"/>
      <c r="G82" s="705"/>
      <c r="H82" s="727"/>
      <c r="I82" s="704"/>
      <c r="J82" s="705"/>
      <c r="K82" s="727"/>
      <c r="L82" s="704"/>
      <c r="M82" s="705"/>
      <c r="N82" s="726"/>
      <c r="O82" s="704"/>
      <c r="P82" s="705"/>
      <c r="Q82" s="726"/>
      <c r="R82" s="704"/>
      <c r="S82" s="705"/>
      <c r="T82" s="726"/>
      <c r="U82" s="704"/>
      <c r="V82" s="705"/>
      <c r="W82" s="726"/>
      <c r="X82" s="704"/>
      <c r="Y82" s="705"/>
      <c r="Z82" s="726"/>
      <c r="AA82" s="704"/>
      <c r="AB82" s="705"/>
      <c r="AC82" s="726"/>
      <c r="AD82" s="704"/>
      <c r="AE82" s="726"/>
      <c r="AF82" s="735" t="s">
        <v>78</v>
      </c>
      <c r="AG82" s="622"/>
      <c r="AH82" s="622"/>
      <c r="AI82" s="622"/>
      <c r="AJ82" s="622"/>
      <c r="AK82" s="622"/>
      <c r="AL82" s="623"/>
      <c r="AM82" s="610"/>
      <c r="AN82" s="623"/>
      <c r="AO82" s="623"/>
      <c r="AP82" s="622"/>
      <c r="AQ82" s="623"/>
      <c r="AR82" s="623"/>
      <c r="AS82" s="623"/>
      <c r="AT82" s="623"/>
      <c r="AU82" s="622"/>
      <c r="AV82" s="622"/>
      <c r="AW82" s="622"/>
      <c r="AX82" s="622"/>
      <c r="AY82" s="622"/>
      <c r="AZ82" s="622"/>
      <c r="BA82" s="736" t="s">
        <v>76</v>
      </c>
      <c r="BB82" s="736" t="s">
        <v>76</v>
      </c>
      <c r="BC82" s="736" t="s">
        <v>76</v>
      </c>
      <c r="BD82" s="742" t="s">
        <v>76</v>
      </c>
      <c r="BE82" s="742" t="s">
        <v>76</v>
      </c>
      <c r="BF82" s="742" t="s">
        <v>76</v>
      </c>
      <c r="BG82" s="742" t="s">
        <v>76</v>
      </c>
      <c r="BH82" s="742" t="s">
        <v>76</v>
      </c>
      <c r="BI82" s="742" t="s">
        <v>76</v>
      </c>
      <c r="BJ82" s="742" t="s">
        <v>76</v>
      </c>
      <c r="BK82" s="742" t="s">
        <v>76</v>
      </c>
      <c r="BL82" s="743">
        <v>0</v>
      </c>
      <c r="BM82" s="737">
        <v>0</v>
      </c>
      <c r="BN82" s="737">
        <v>0</v>
      </c>
      <c r="BO82" s="737">
        <v>0</v>
      </c>
      <c r="BP82" s="737">
        <v>0</v>
      </c>
      <c r="BQ82" s="737">
        <v>0</v>
      </c>
      <c r="BR82" s="737">
        <v>0</v>
      </c>
      <c r="BS82" s="737">
        <v>0</v>
      </c>
      <c r="BT82" s="737">
        <v>0</v>
      </c>
      <c r="BU82" s="737">
        <v>0</v>
      </c>
      <c r="BV82" s="737">
        <v>0</v>
      </c>
    </row>
    <row r="83" spans="1:74" x14ac:dyDescent="0.25">
      <c r="A83" s="940" t="s">
        <v>66</v>
      </c>
      <c r="B83" s="941"/>
      <c r="C83" s="717">
        <v>0</v>
      </c>
      <c r="D83" s="718">
        <v>0</v>
      </c>
      <c r="E83" s="719">
        <v>0</v>
      </c>
      <c r="F83" s="705"/>
      <c r="G83" s="705"/>
      <c r="H83" s="727"/>
      <c r="I83" s="704"/>
      <c r="J83" s="705"/>
      <c r="K83" s="727"/>
      <c r="L83" s="704"/>
      <c r="M83" s="705"/>
      <c r="N83" s="726"/>
      <c r="O83" s="704"/>
      <c r="P83" s="705"/>
      <c r="Q83" s="726"/>
      <c r="R83" s="704"/>
      <c r="S83" s="705"/>
      <c r="T83" s="726"/>
      <c r="U83" s="704"/>
      <c r="V83" s="705"/>
      <c r="W83" s="726"/>
      <c r="X83" s="704"/>
      <c r="Y83" s="705"/>
      <c r="Z83" s="726"/>
      <c r="AA83" s="704"/>
      <c r="AB83" s="705"/>
      <c r="AC83" s="726"/>
      <c r="AD83" s="704"/>
      <c r="AE83" s="726"/>
      <c r="AF83" s="735" t="s">
        <v>78</v>
      </c>
      <c r="AG83" s="622"/>
      <c r="AH83" s="622"/>
      <c r="AI83" s="622"/>
      <c r="AJ83" s="622"/>
      <c r="AK83" s="622"/>
      <c r="AL83" s="623"/>
      <c r="AM83" s="610"/>
      <c r="AN83" s="623"/>
      <c r="AO83" s="623"/>
      <c r="AP83" s="622"/>
      <c r="AQ83" s="623"/>
      <c r="AR83" s="623"/>
      <c r="AS83" s="623"/>
      <c r="AT83" s="623"/>
      <c r="AU83" s="622"/>
      <c r="AV83" s="622"/>
      <c r="AW83" s="622"/>
      <c r="AX83" s="622"/>
      <c r="AY83" s="622"/>
      <c r="AZ83" s="622"/>
      <c r="BA83" s="736" t="s">
        <v>76</v>
      </c>
      <c r="BB83" s="736" t="s">
        <v>76</v>
      </c>
      <c r="BC83" s="736" t="s">
        <v>76</v>
      </c>
      <c r="BD83" s="742" t="s">
        <v>76</v>
      </c>
      <c r="BE83" s="742" t="s">
        <v>76</v>
      </c>
      <c r="BF83" s="742" t="s">
        <v>76</v>
      </c>
      <c r="BG83" s="742" t="s">
        <v>76</v>
      </c>
      <c r="BH83" s="742" t="s">
        <v>76</v>
      </c>
      <c r="BI83" s="742" t="s">
        <v>76</v>
      </c>
      <c r="BJ83" s="742" t="s">
        <v>76</v>
      </c>
      <c r="BK83" s="742" t="s">
        <v>76</v>
      </c>
      <c r="BL83" s="743">
        <v>0</v>
      </c>
      <c r="BM83" s="737">
        <v>0</v>
      </c>
      <c r="BN83" s="737">
        <v>0</v>
      </c>
      <c r="BO83" s="737">
        <v>0</v>
      </c>
      <c r="BP83" s="737">
        <v>0</v>
      </c>
      <c r="BQ83" s="737">
        <v>0</v>
      </c>
      <c r="BR83" s="737">
        <v>0</v>
      </c>
      <c r="BS83" s="737">
        <v>0</v>
      </c>
      <c r="BT83" s="737">
        <v>0</v>
      </c>
      <c r="BU83" s="737">
        <v>0</v>
      </c>
      <c r="BV83" s="737">
        <v>0</v>
      </c>
    </row>
    <row r="84" spans="1:74" x14ac:dyDescent="0.25">
      <c r="A84" s="940" t="s">
        <v>67</v>
      </c>
      <c r="B84" s="941"/>
      <c r="C84" s="717">
        <v>0</v>
      </c>
      <c r="D84" s="718">
        <v>0</v>
      </c>
      <c r="E84" s="719">
        <v>0</v>
      </c>
      <c r="F84" s="654"/>
      <c r="G84" s="655"/>
      <c r="H84" s="656"/>
      <c r="I84" s="731"/>
      <c r="J84" s="655"/>
      <c r="K84" s="656"/>
      <c r="L84" s="731"/>
      <c r="M84" s="655"/>
      <c r="N84" s="656"/>
      <c r="O84" s="704"/>
      <c r="P84" s="705"/>
      <c r="Q84" s="726"/>
      <c r="R84" s="704"/>
      <c r="S84" s="705"/>
      <c r="T84" s="726"/>
      <c r="U84" s="704"/>
      <c r="V84" s="705"/>
      <c r="W84" s="726"/>
      <c r="X84" s="704"/>
      <c r="Y84" s="705"/>
      <c r="Z84" s="726"/>
      <c r="AA84" s="704"/>
      <c r="AB84" s="705"/>
      <c r="AC84" s="726"/>
      <c r="AD84" s="704"/>
      <c r="AE84" s="726"/>
      <c r="AF84" s="735" t="s">
        <v>78</v>
      </c>
      <c r="AG84" s="622"/>
      <c r="AH84" s="622"/>
      <c r="AI84" s="622"/>
      <c r="AJ84" s="622"/>
      <c r="AK84" s="622"/>
      <c r="AL84" s="623"/>
      <c r="AM84" s="610"/>
      <c r="AN84" s="623"/>
      <c r="AO84" s="623"/>
      <c r="AP84" s="622"/>
      <c r="AQ84" s="623"/>
      <c r="AR84" s="623"/>
      <c r="AS84" s="623"/>
      <c r="AT84" s="623"/>
      <c r="AU84" s="622"/>
      <c r="AV84" s="622"/>
      <c r="AW84" s="622"/>
      <c r="AX84" s="622"/>
      <c r="AY84" s="622"/>
      <c r="AZ84" s="622"/>
      <c r="BA84" s="736" t="s">
        <v>76</v>
      </c>
      <c r="BB84" s="736" t="s">
        <v>76</v>
      </c>
      <c r="BC84" s="736" t="s">
        <v>76</v>
      </c>
      <c r="BD84" s="742" t="s">
        <v>76</v>
      </c>
      <c r="BE84" s="742" t="s">
        <v>76</v>
      </c>
      <c r="BF84" s="742" t="s">
        <v>76</v>
      </c>
      <c r="BG84" s="742" t="s">
        <v>76</v>
      </c>
      <c r="BH84" s="742" t="s">
        <v>76</v>
      </c>
      <c r="BI84" s="742" t="s">
        <v>76</v>
      </c>
      <c r="BJ84" s="742" t="s">
        <v>76</v>
      </c>
      <c r="BK84" s="742" t="s">
        <v>76</v>
      </c>
      <c r="BL84" s="743">
        <v>0</v>
      </c>
      <c r="BM84" s="737">
        <v>0</v>
      </c>
      <c r="BN84" s="737">
        <v>0</v>
      </c>
      <c r="BO84" s="737">
        <v>0</v>
      </c>
      <c r="BP84" s="737">
        <v>0</v>
      </c>
      <c r="BQ84" s="737">
        <v>0</v>
      </c>
      <c r="BR84" s="737">
        <v>0</v>
      </c>
      <c r="BS84" s="737">
        <v>0</v>
      </c>
      <c r="BT84" s="737">
        <v>0</v>
      </c>
      <c r="BU84" s="737">
        <v>0</v>
      </c>
      <c r="BV84" s="737">
        <v>0</v>
      </c>
    </row>
    <row r="85" spans="1:74" x14ac:dyDescent="0.25">
      <c r="A85" s="642" t="s">
        <v>68</v>
      </c>
      <c r="B85" s="643"/>
      <c r="C85" s="717">
        <v>0</v>
      </c>
      <c r="D85" s="718">
        <v>0</v>
      </c>
      <c r="E85" s="719">
        <v>0</v>
      </c>
      <c r="F85" s="705"/>
      <c r="G85" s="705"/>
      <c r="H85" s="727"/>
      <c r="I85" s="704"/>
      <c r="J85" s="705"/>
      <c r="K85" s="727"/>
      <c r="L85" s="704"/>
      <c r="M85" s="705"/>
      <c r="N85" s="726"/>
      <c r="O85" s="704"/>
      <c r="P85" s="705"/>
      <c r="Q85" s="726"/>
      <c r="R85" s="704"/>
      <c r="S85" s="705"/>
      <c r="T85" s="726"/>
      <c r="U85" s="704"/>
      <c r="V85" s="705"/>
      <c r="W85" s="726"/>
      <c r="X85" s="704"/>
      <c r="Y85" s="705"/>
      <c r="Z85" s="726"/>
      <c r="AA85" s="704"/>
      <c r="AB85" s="705"/>
      <c r="AC85" s="726"/>
      <c r="AD85" s="704"/>
      <c r="AE85" s="726"/>
      <c r="AF85" s="735" t="s">
        <v>78</v>
      </c>
      <c r="AG85" s="622"/>
      <c r="AH85" s="622"/>
      <c r="AI85" s="622"/>
      <c r="AJ85" s="622"/>
      <c r="AK85" s="622"/>
      <c r="AL85" s="623"/>
      <c r="AM85" s="610"/>
      <c r="AN85" s="623"/>
      <c r="AO85" s="623"/>
      <c r="AP85" s="622"/>
      <c r="AQ85" s="623"/>
      <c r="AR85" s="623"/>
      <c r="AS85" s="623"/>
      <c r="AT85" s="623"/>
      <c r="AU85" s="622"/>
      <c r="AV85" s="622"/>
      <c r="AW85" s="622"/>
      <c r="AX85" s="622"/>
      <c r="AY85" s="622"/>
      <c r="AZ85" s="622"/>
      <c r="BA85" s="736" t="s">
        <v>76</v>
      </c>
      <c r="BB85" s="736" t="s">
        <v>76</v>
      </c>
      <c r="BC85" s="736" t="s">
        <v>76</v>
      </c>
      <c r="BD85" s="742" t="s">
        <v>76</v>
      </c>
      <c r="BE85" s="742" t="s">
        <v>76</v>
      </c>
      <c r="BF85" s="742" t="s">
        <v>76</v>
      </c>
      <c r="BG85" s="742" t="s">
        <v>76</v>
      </c>
      <c r="BH85" s="742" t="s">
        <v>76</v>
      </c>
      <c r="BI85" s="742" t="s">
        <v>76</v>
      </c>
      <c r="BJ85" s="742" t="s">
        <v>76</v>
      </c>
      <c r="BK85" s="742" t="s">
        <v>76</v>
      </c>
      <c r="BL85" s="743">
        <v>0</v>
      </c>
      <c r="BM85" s="737">
        <v>0</v>
      </c>
      <c r="BN85" s="737">
        <v>0</v>
      </c>
      <c r="BO85" s="737">
        <v>0</v>
      </c>
      <c r="BP85" s="737">
        <v>0</v>
      </c>
      <c r="BQ85" s="737">
        <v>0</v>
      </c>
      <c r="BR85" s="737">
        <v>0</v>
      </c>
      <c r="BS85" s="737">
        <v>0</v>
      </c>
      <c r="BT85" s="737">
        <v>0</v>
      </c>
      <c r="BU85" s="737">
        <v>0</v>
      </c>
      <c r="BV85" s="737">
        <v>0</v>
      </c>
    </row>
    <row r="86" spans="1:74" x14ac:dyDescent="0.25">
      <c r="A86" s="954" t="s">
        <v>69</v>
      </c>
      <c r="B86" s="955"/>
      <c r="C86" s="720">
        <v>0</v>
      </c>
      <c r="D86" s="721">
        <v>0</v>
      </c>
      <c r="E86" s="722">
        <v>0</v>
      </c>
      <c r="F86" s="665"/>
      <c r="G86" s="666"/>
      <c r="H86" s="667"/>
      <c r="I86" s="733"/>
      <c r="J86" s="666"/>
      <c r="K86" s="667"/>
      <c r="L86" s="728"/>
      <c r="M86" s="729"/>
      <c r="N86" s="730"/>
      <c r="O86" s="728"/>
      <c r="P86" s="729"/>
      <c r="Q86" s="730"/>
      <c r="R86" s="728"/>
      <c r="S86" s="729"/>
      <c r="T86" s="730"/>
      <c r="U86" s="728"/>
      <c r="V86" s="729"/>
      <c r="W86" s="730"/>
      <c r="X86" s="728"/>
      <c r="Y86" s="729"/>
      <c r="Z86" s="730"/>
      <c r="AA86" s="728"/>
      <c r="AB86" s="729"/>
      <c r="AC86" s="730"/>
      <c r="AD86" s="728"/>
      <c r="AE86" s="730"/>
      <c r="AF86" s="735" t="s">
        <v>78</v>
      </c>
      <c r="AG86" s="622"/>
      <c r="AH86" s="622"/>
      <c r="AI86" s="622"/>
      <c r="AJ86" s="622"/>
      <c r="AK86" s="622"/>
      <c r="AL86" s="623"/>
      <c r="AM86" s="610"/>
      <c r="AN86" s="623"/>
      <c r="AO86" s="623"/>
      <c r="AP86" s="622"/>
      <c r="AQ86" s="623"/>
      <c r="AR86" s="623"/>
      <c r="AS86" s="623"/>
      <c r="AT86" s="623"/>
      <c r="AU86" s="622"/>
      <c r="AV86" s="622"/>
      <c r="AW86" s="622"/>
      <c r="AX86" s="622"/>
      <c r="AY86" s="622"/>
      <c r="AZ86" s="622"/>
      <c r="BA86" s="736" t="s">
        <v>76</v>
      </c>
      <c r="BB86" s="736" t="s">
        <v>76</v>
      </c>
      <c r="BC86" s="736" t="s">
        <v>76</v>
      </c>
      <c r="BD86" s="742" t="s">
        <v>76</v>
      </c>
      <c r="BE86" s="742" t="s">
        <v>76</v>
      </c>
      <c r="BF86" s="742" t="s">
        <v>76</v>
      </c>
      <c r="BG86" s="742" t="s">
        <v>76</v>
      </c>
      <c r="BH86" s="742" t="s">
        <v>76</v>
      </c>
      <c r="BI86" s="742" t="s">
        <v>76</v>
      </c>
      <c r="BJ86" s="742" t="s">
        <v>76</v>
      </c>
      <c r="BK86" s="742" t="s">
        <v>76</v>
      </c>
      <c r="BL86" s="743">
        <v>0</v>
      </c>
      <c r="BM86" s="737">
        <v>0</v>
      </c>
      <c r="BN86" s="737">
        <v>0</v>
      </c>
      <c r="BO86" s="737">
        <v>0</v>
      </c>
      <c r="BP86" s="737">
        <v>0</v>
      </c>
      <c r="BQ86" s="737">
        <v>0</v>
      </c>
      <c r="BR86" s="737">
        <v>0</v>
      </c>
      <c r="BS86" s="737">
        <v>0</v>
      </c>
      <c r="BT86" s="737">
        <v>0</v>
      </c>
      <c r="BU86" s="737">
        <v>0</v>
      </c>
      <c r="BV86" s="737">
        <v>0</v>
      </c>
    </row>
    <row r="87" spans="1:74" x14ac:dyDescent="0.25">
      <c r="A87" s="608"/>
      <c r="B87" s="608"/>
      <c r="C87" s="608"/>
      <c r="D87" s="608"/>
      <c r="E87" s="608"/>
      <c r="F87" s="608"/>
      <c r="G87" s="608"/>
      <c r="H87" s="608"/>
      <c r="I87" s="608"/>
      <c r="J87" s="608"/>
      <c r="K87" s="608"/>
      <c r="L87" s="608"/>
      <c r="M87" s="608"/>
      <c r="N87" s="608"/>
      <c r="O87" s="608"/>
      <c r="P87" s="608"/>
      <c r="Q87" s="608"/>
      <c r="R87" s="608"/>
      <c r="S87" s="608"/>
      <c r="T87" s="608"/>
      <c r="U87" s="608"/>
      <c r="V87" s="608"/>
      <c r="W87" s="608"/>
      <c r="X87" s="608"/>
      <c r="Y87" s="608"/>
      <c r="Z87" s="608"/>
      <c r="AA87" s="608"/>
      <c r="AB87" s="608"/>
      <c r="AC87" s="608"/>
      <c r="AD87" s="608"/>
      <c r="AE87" s="608"/>
      <c r="AF87" s="608"/>
      <c r="AG87" s="608"/>
      <c r="AH87" s="608"/>
      <c r="AI87" s="608"/>
      <c r="AJ87" s="608"/>
      <c r="AK87" s="608"/>
      <c r="AL87" s="608"/>
      <c r="AM87" s="625"/>
      <c r="AN87" s="608"/>
      <c r="AO87" s="608"/>
      <c r="AP87" s="608"/>
      <c r="AQ87" s="608"/>
      <c r="AR87" s="608"/>
      <c r="AS87" s="608"/>
      <c r="AT87" s="608"/>
      <c r="AU87" s="608"/>
      <c r="AV87" s="608"/>
      <c r="AW87" s="608"/>
      <c r="AX87" s="608"/>
      <c r="AY87" s="608"/>
      <c r="AZ87" s="608"/>
      <c r="BA87" s="608"/>
      <c r="BB87" s="608"/>
      <c r="BC87" s="608"/>
      <c r="BD87" s="608"/>
      <c r="BE87" s="608"/>
      <c r="BF87" s="608"/>
      <c r="BG87" s="608"/>
      <c r="BH87" s="608"/>
      <c r="BI87" s="608"/>
      <c r="BJ87" s="608"/>
      <c r="BK87" s="608"/>
      <c r="BL87" s="608"/>
      <c r="BM87" s="608"/>
      <c r="BN87" s="608"/>
      <c r="BO87" s="608"/>
      <c r="BP87" s="608"/>
      <c r="BQ87" s="608"/>
      <c r="BR87" s="608"/>
      <c r="BS87" s="608"/>
      <c r="BT87" s="608"/>
      <c r="BU87" s="608"/>
      <c r="BV87" s="608"/>
    </row>
    <row r="88" spans="1:74" x14ac:dyDescent="0.25">
      <c r="A88" s="608"/>
      <c r="B88" s="608"/>
      <c r="C88" s="608"/>
      <c r="D88" s="608"/>
      <c r="E88" s="608"/>
      <c r="F88" s="608"/>
      <c r="G88" s="608"/>
      <c r="H88" s="608"/>
      <c r="I88" s="608"/>
      <c r="J88" s="608"/>
      <c r="K88" s="608"/>
      <c r="L88" s="608"/>
      <c r="M88" s="608"/>
      <c r="N88" s="608"/>
      <c r="O88" s="608"/>
      <c r="P88" s="608"/>
      <c r="Q88" s="608"/>
      <c r="R88" s="608"/>
      <c r="S88" s="608"/>
      <c r="T88" s="608"/>
      <c r="U88" s="608"/>
      <c r="V88" s="608"/>
      <c r="W88" s="608"/>
      <c r="X88" s="608"/>
      <c r="Y88" s="608"/>
      <c r="Z88" s="608"/>
      <c r="AA88" s="608"/>
      <c r="AB88" s="608"/>
      <c r="AC88" s="608"/>
      <c r="AD88" s="608"/>
      <c r="AE88" s="608"/>
      <c r="AF88" s="608"/>
      <c r="AG88" s="608"/>
      <c r="AH88" s="608"/>
      <c r="AI88" s="608"/>
      <c r="AJ88" s="608"/>
      <c r="AK88" s="608"/>
      <c r="AL88" s="608"/>
      <c r="AM88" s="625"/>
      <c r="AN88" s="608"/>
      <c r="AO88" s="608"/>
      <c r="AP88" s="608"/>
      <c r="AQ88" s="608"/>
      <c r="AR88" s="608"/>
      <c r="AS88" s="608"/>
      <c r="AT88" s="608"/>
      <c r="AU88" s="608"/>
      <c r="AV88" s="608"/>
      <c r="AW88" s="608"/>
      <c r="AX88" s="608"/>
      <c r="AY88" s="608"/>
      <c r="AZ88" s="608"/>
      <c r="BA88" s="608"/>
      <c r="BB88" s="608"/>
      <c r="BC88" s="608"/>
      <c r="BD88" s="608"/>
      <c r="BE88" s="608"/>
      <c r="BF88" s="608"/>
      <c r="BG88" s="608"/>
      <c r="BH88" s="608"/>
      <c r="BI88" s="608"/>
      <c r="BJ88" s="608"/>
      <c r="BK88" s="608"/>
      <c r="BL88" s="608"/>
      <c r="BM88" s="608"/>
      <c r="BN88" s="608"/>
      <c r="BO88" s="608"/>
      <c r="BP88" s="608"/>
      <c r="BQ88" s="608"/>
      <c r="BR88" s="608"/>
      <c r="BS88" s="608"/>
      <c r="BT88" s="608"/>
      <c r="BU88" s="608"/>
      <c r="BV88" s="608"/>
    </row>
    <row r="200" spans="1:64" x14ac:dyDescent="0.25">
      <c r="A200" s="738">
        <v>0</v>
      </c>
      <c r="B200" s="608"/>
      <c r="C200" s="608"/>
      <c r="D200" s="608"/>
      <c r="E200" s="608"/>
      <c r="F200" s="608"/>
      <c r="G200" s="608"/>
      <c r="H200" s="608"/>
      <c r="I200" s="608"/>
      <c r="J200" s="608"/>
      <c r="K200" s="608"/>
      <c r="L200" s="608"/>
      <c r="M200" s="608"/>
      <c r="N200" s="608"/>
      <c r="O200" s="608"/>
      <c r="P200" s="608"/>
      <c r="Q200" s="608"/>
      <c r="R200" s="608"/>
      <c r="S200" s="608"/>
      <c r="T200" s="608"/>
      <c r="U200" s="608"/>
      <c r="V200" s="608"/>
      <c r="W200" s="608"/>
      <c r="X200" s="608"/>
      <c r="Y200" s="608"/>
      <c r="Z200" s="608"/>
      <c r="AA200" s="608"/>
      <c r="AB200" s="608"/>
      <c r="AC200" s="608"/>
      <c r="AD200" s="608"/>
      <c r="AE200" s="608"/>
      <c r="AF200" s="608"/>
      <c r="AG200" s="608"/>
      <c r="AH200" s="608"/>
      <c r="AI200" s="608"/>
      <c r="AJ200" s="608"/>
      <c r="AK200" s="608"/>
      <c r="AL200" s="608"/>
      <c r="AM200" s="608"/>
      <c r="AN200" s="608"/>
      <c r="AO200" s="608"/>
      <c r="AP200" s="608"/>
      <c r="AQ200" s="608"/>
      <c r="AR200" s="608"/>
      <c r="AS200" s="608"/>
      <c r="AT200" s="608"/>
      <c r="AU200" s="608"/>
      <c r="AV200" s="608"/>
      <c r="AW200" s="608"/>
      <c r="AX200" s="608"/>
      <c r="AY200" s="608"/>
      <c r="AZ200" s="608"/>
      <c r="BA200" s="608"/>
      <c r="BB200" s="608"/>
      <c r="BC200" s="608"/>
      <c r="BD200" s="608"/>
      <c r="BE200" s="608"/>
      <c r="BF200" s="608"/>
      <c r="BG200" s="608"/>
      <c r="BH200" s="608"/>
      <c r="BI200" s="608"/>
      <c r="BJ200" s="608"/>
      <c r="BK200" s="608"/>
      <c r="BL200" s="739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M19" sqref="M19"/>
    </sheetView>
  </sheetViews>
  <sheetFormatPr baseColWidth="10" defaultRowHeight="15" x14ac:dyDescent="0.25"/>
  <sheetData>
    <row r="1" spans="1:65" ht="15.75" x14ac:dyDescent="0.25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L1" s="752"/>
      <c r="M1" s="752"/>
      <c r="N1" s="752"/>
      <c r="O1" s="752"/>
      <c r="P1" s="752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2"/>
      <c r="AG1" s="752"/>
      <c r="AH1" s="752"/>
      <c r="AI1" s="752"/>
      <c r="AJ1" s="752"/>
      <c r="AK1" s="752"/>
      <c r="AL1" s="759"/>
      <c r="AM1" s="759"/>
      <c r="AN1" s="759"/>
      <c r="AO1" s="759"/>
      <c r="AP1" s="752"/>
      <c r="AQ1" s="752"/>
      <c r="AR1" s="752"/>
      <c r="AS1" s="752"/>
      <c r="AT1" s="752"/>
      <c r="AU1" s="752"/>
      <c r="AV1" s="752"/>
      <c r="AW1" s="752"/>
      <c r="AX1" s="752"/>
      <c r="AY1" s="752"/>
      <c r="AZ1" s="752"/>
      <c r="BA1" s="752"/>
      <c r="BB1" s="752"/>
      <c r="BC1" s="752"/>
      <c r="BD1" s="752"/>
      <c r="BE1" s="752"/>
      <c r="BF1" s="752"/>
      <c r="BG1" s="752"/>
      <c r="BH1" s="752"/>
      <c r="BI1" s="752"/>
      <c r="BJ1" s="752"/>
      <c r="BK1" s="752"/>
      <c r="BL1" s="752"/>
      <c r="BM1" s="752"/>
    </row>
    <row r="2" spans="1:65" ht="15.75" x14ac:dyDescent="0.25">
      <c r="A2" s="873" t="s">
        <v>71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L2" s="752"/>
      <c r="M2" s="752"/>
      <c r="N2" s="752"/>
      <c r="O2" s="752"/>
      <c r="P2" s="752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F2" s="752"/>
      <c r="AG2" s="752"/>
      <c r="AH2" s="752"/>
      <c r="AI2" s="752"/>
      <c r="AJ2" s="752"/>
      <c r="AK2" s="752"/>
      <c r="AL2" s="759"/>
      <c r="AM2" s="759"/>
      <c r="AN2" s="759"/>
      <c r="AO2" s="759"/>
      <c r="AP2" s="752"/>
      <c r="AQ2" s="752"/>
      <c r="AR2" s="752"/>
      <c r="AS2" s="752"/>
      <c r="AT2" s="752"/>
      <c r="AU2" s="752"/>
      <c r="AV2" s="752"/>
      <c r="AW2" s="752"/>
      <c r="AX2" s="752"/>
      <c r="AY2" s="752"/>
      <c r="AZ2" s="752"/>
      <c r="BA2" s="752"/>
      <c r="BB2" s="752"/>
      <c r="BC2" s="752"/>
      <c r="BD2" s="752"/>
      <c r="BE2" s="752"/>
      <c r="BF2" s="752"/>
      <c r="BG2" s="752"/>
      <c r="BH2" s="752"/>
      <c r="BI2" s="752"/>
      <c r="BJ2" s="752"/>
      <c r="BK2" s="752"/>
      <c r="BL2" s="752"/>
      <c r="BM2" s="752"/>
    </row>
    <row r="3" spans="1:65" ht="15.75" x14ac:dyDescent="0.25">
      <c r="A3" s="873" t="s">
        <v>72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L3" s="752"/>
      <c r="M3" s="752"/>
      <c r="N3" s="752"/>
      <c r="O3" s="752"/>
      <c r="P3" s="752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F3" s="752"/>
      <c r="AG3" s="752"/>
      <c r="AH3" s="752"/>
      <c r="AI3" s="752"/>
      <c r="AJ3" s="752"/>
      <c r="AK3" s="752"/>
      <c r="AL3" s="759"/>
      <c r="AM3" s="759"/>
      <c r="AN3" s="759"/>
      <c r="AO3" s="759"/>
      <c r="AP3" s="752"/>
      <c r="AQ3" s="752"/>
      <c r="AR3" s="752"/>
      <c r="AS3" s="752"/>
      <c r="AT3" s="752"/>
      <c r="AU3" s="752"/>
      <c r="AV3" s="752"/>
      <c r="AW3" s="752"/>
      <c r="AX3" s="752"/>
      <c r="AY3" s="752"/>
      <c r="AZ3" s="752"/>
      <c r="BA3" s="752"/>
      <c r="BB3" s="752"/>
      <c r="BC3" s="752"/>
      <c r="BD3" s="752"/>
      <c r="BE3" s="752"/>
      <c r="BF3" s="752"/>
      <c r="BG3" s="752"/>
      <c r="BH3" s="752"/>
      <c r="BI3" s="752"/>
      <c r="BJ3" s="752"/>
      <c r="BK3" s="752"/>
      <c r="BL3" s="752"/>
      <c r="BM3" s="752"/>
    </row>
    <row r="4" spans="1:65" ht="15.75" x14ac:dyDescent="0.25">
      <c r="A4" s="873" t="s">
        <v>73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L4" s="752"/>
      <c r="M4" s="752"/>
      <c r="N4" s="752"/>
      <c r="O4" s="752"/>
      <c r="P4" s="752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2"/>
      <c r="AG4" s="752"/>
      <c r="AH4" s="752"/>
      <c r="AI4" s="752"/>
      <c r="AJ4" s="752"/>
      <c r="AK4" s="752"/>
      <c r="AL4" s="759"/>
      <c r="AM4" s="759"/>
      <c r="AN4" s="759"/>
      <c r="AO4" s="759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</row>
    <row r="5" spans="1:65" ht="15.75" x14ac:dyDescent="0.25">
      <c r="A5" s="750" t="s">
        <v>74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L5" s="752"/>
      <c r="M5" s="752"/>
      <c r="N5" s="752"/>
      <c r="O5" s="752"/>
      <c r="P5" s="752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F5" s="752"/>
      <c r="AG5" s="752"/>
      <c r="AH5" s="752"/>
      <c r="AI5" s="752"/>
      <c r="AJ5" s="752"/>
      <c r="AK5" s="752"/>
      <c r="AL5" s="759"/>
      <c r="AM5" s="759"/>
      <c r="AN5" s="759"/>
      <c r="AO5" s="759"/>
      <c r="AP5" s="752"/>
      <c r="AQ5" s="752"/>
      <c r="AR5" s="752"/>
      <c r="AS5" s="752"/>
      <c r="AT5" s="752"/>
      <c r="AU5" s="752"/>
      <c r="AV5" s="752"/>
      <c r="AW5" s="752"/>
      <c r="AX5" s="752"/>
      <c r="AY5" s="752"/>
      <c r="AZ5" s="752"/>
      <c r="BA5" s="752"/>
      <c r="BB5" s="752"/>
      <c r="BC5" s="752"/>
      <c r="BD5" s="752"/>
      <c r="BE5" s="752"/>
      <c r="BF5" s="752"/>
      <c r="BG5" s="752"/>
      <c r="BH5" s="752"/>
      <c r="BI5" s="752"/>
      <c r="BJ5" s="752"/>
      <c r="BK5" s="752"/>
      <c r="BL5" s="752"/>
      <c r="BM5" s="752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F6" s="748"/>
      <c r="AG6" s="748"/>
      <c r="AH6" s="748"/>
      <c r="AI6" s="748"/>
      <c r="AJ6" s="748"/>
      <c r="AK6" s="748"/>
      <c r="AL6" s="749"/>
      <c r="AM6" s="749"/>
      <c r="AN6" s="749"/>
      <c r="AO6" s="749"/>
      <c r="AP6" s="748"/>
      <c r="AQ6" s="748"/>
      <c r="AR6" s="748"/>
      <c r="AS6" s="748"/>
      <c r="AT6" s="748"/>
      <c r="AU6" s="748"/>
      <c r="AV6" s="748"/>
      <c r="AW6" s="748"/>
      <c r="AX6" s="748"/>
      <c r="AY6" s="748"/>
      <c r="AZ6" s="748"/>
      <c r="BA6" s="748"/>
      <c r="BB6" s="748"/>
      <c r="BC6" s="748"/>
      <c r="BD6" s="748"/>
      <c r="BE6" s="748"/>
      <c r="BF6" s="748"/>
      <c r="BG6" s="748"/>
      <c r="BH6" s="748"/>
      <c r="BI6" s="748"/>
      <c r="BJ6" s="752"/>
      <c r="BK6" s="748"/>
      <c r="BL6" s="748"/>
      <c r="BM6" s="748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R7" s="748"/>
      <c r="S7" s="748"/>
      <c r="T7" s="748"/>
      <c r="U7" s="748"/>
      <c r="V7" s="748"/>
      <c r="W7" s="748"/>
      <c r="X7" s="748"/>
      <c r="Y7" s="748"/>
      <c r="Z7" s="748"/>
      <c r="AA7" s="748"/>
      <c r="AB7" s="748"/>
      <c r="AC7" s="748"/>
      <c r="AD7" s="748"/>
      <c r="AE7" s="748"/>
      <c r="AF7" s="748"/>
      <c r="AG7" s="748"/>
      <c r="AH7" s="748"/>
      <c r="AI7" s="748"/>
      <c r="AJ7" s="748"/>
      <c r="AK7" s="748"/>
      <c r="AL7" s="749"/>
      <c r="AM7" s="749"/>
      <c r="AN7" s="749"/>
      <c r="AO7" s="749"/>
      <c r="AP7" s="748"/>
      <c r="AQ7" s="748"/>
      <c r="AR7" s="748"/>
      <c r="AS7" s="748"/>
      <c r="AT7" s="748"/>
      <c r="AU7" s="748"/>
      <c r="AV7" s="748"/>
      <c r="AW7" s="748"/>
      <c r="AX7" s="748"/>
      <c r="AY7" s="748"/>
      <c r="AZ7" s="748"/>
      <c r="BA7" s="748"/>
      <c r="BB7" s="748"/>
      <c r="BC7" s="748"/>
      <c r="BD7" s="748"/>
      <c r="BE7" s="748"/>
      <c r="BF7" s="748"/>
      <c r="BG7" s="748"/>
      <c r="BH7" s="748"/>
      <c r="BI7" s="748"/>
      <c r="BJ7" s="748"/>
      <c r="BK7" s="752"/>
      <c r="BL7" s="748"/>
      <c r="BM7" s="748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L8" s="749"/>
      <c r="AM8" s="749"/>
      <c r="AN8" s="749"/>
      <c r="AO8" s="749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  <c r="BG8" s="749"/>
      <c r="BH8" s="749"/>
      <c r="BI8" s="749"/>
      <c r="BJ8" s="749"/>
      <c r="BK8" s="749"/>
      <c r="BL8" s="749"/>
      <c r="BM8" s="749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L9" s="749"/>
      <c r="AM9" s="749"/>
      <c r="AN9" s="749"/>
      <c r="AO9" s="749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  <c r="BG9" s="749"/>
      <c r="BH9" s="749"/>
      <c r="BI9" s="749"/>
      <c r="BJ9" s="749"/>
      <c r="BK9" s="749"/>
      <c r="BL9" s="749"/>
      <c r="BM9" s="749"/>
    </row>
    <row r="10" spans="1:65" x14ac:dyDescent="0.25">
      <c r="A10" s="910"/>
      <c r="B10" s="767" t="s">
        <v>10</v>
      </c>
      <c r="C10" s="768" t="s">
        <v>11</v>
      </c>
      <c r="D10" s="756" t="s">
        <v>12</v>
      </c>
      <c r="E10" s="770" t="s">
        <v>13</v>
      </c>
      <c r="F10" s="919"/>
      <c r="G10" s="756" t="s">
        <v>12</v>
      </c>
      <c r="H10" s="763" t="s">
        <v>13</v>
      </c>
      <c r="I10" s="777"/>
      <c r="J10" s="767" t="s">
        <v>10</v>
      </c>
      <c r="K10" s="768" t="s">
        <v>11</v>
      </c>
      <c r="L10" s="756" t="s">
        <v>12</v>
      </c>
      <c r="M10" s="770" t="s">
        <v>13</v>
      </c>
      <c r="N10" s="919"/>
      <c r="O10" s="756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L10" s="749"/>
      <c r="AM10" s="749"/>
      <c r="AN10" s="749"/>
      <c r="AO10" s="749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F10" s="749"/>
      <c r="BG10" s="749"/>
      <c r="BH10" s="759"/>
      <c r="BI10" s="749"/>
      <c r="BJ10" s="749"/>
      <c r="BK10" s="749"/>
      <c r="BL10" s="749"/>
      <c r="BM10" s="749"/>
    </row>
    <row r="11" spans="1:65" x14ac:dyDescent="0.25">
      <c r="A11" s="765" t="s">
        <v>14</v>
      </c>
      <c r="B11" s="808"/>
      <c r="C11" s="817"/>
      <c r="D11" s="803"/>
      <c r="E11" s="824"/>
      <c r="F11" s="825">
        <v>0</v>
      </c>
      <c r="G11" s="803"/>
      <c r="H11" s="807"/>
      <c r="I11" s="778"/>
      <c r="J11" s="830"/>
      <c r="K11" s="831"/>
      <c r="L11" s="803"/>
      <c r="M11" s="832"/>
      <c r="N11" s="825">
        <v>0</v>
      </c>
      <c r="O11" s="803"/>
      <c r="P11" s="811"/>
      <c r="Q11" s="874" t="s">
        <v>75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I11" s="749"/>
      <c r="AJ11" s="749"/>
      <c r="AK11" s="749"/>
      <c r="AL11" s="879"/>
      <c r="AM11" s="879"/>
      <c r="AN11" s="749"/>
      <c r="AO11" s="749"/>
      <c r="AP11" s="748"/>
      <c r="AQ11" s="749"/>
      <c r="AR11" s="749"/>
      <c r="AS11" s="749"/>
      <c r="AT11" s="749"/>
      <c r="AU11" s="748"/>
      <c r="AV11" s="748"/>
      <c r="AW11" s="748"/>
      <c r="AX11" s="748"/>
      <c r="AY11" s="748"/>
      <c r="AZ11" s="748"/>
      <c r="BA11" s="875" t="s">
        <v>76</v>
      </c>
      <c r="BB11" s="875" t="s">
        <v>76</v>
      </c>
      <c r="BC11" s="749"/>
      <c r="BD11" s="749"/>
      <c r="BE11" s="748"/>
      <c r="BF11" s="749"/>
      <c r="BG11" s="749"/>
      <c r="BH11" s="759"/>
      <c r="BI11" s="749"/>
      <c r="BJ11" s="749"/>
      <c r="BK11" s="749"/>
      <c r="BL11" s="876">
        <v>0</v>
      </c>
      <c r="BM11" s="876">
        <v>0</v>
      </c>
    </row>
    <row r="12" spans="1:65" x14ac:dyDescent="0.25">
      <c r="A12" s="765" t="s">
        <v>15</v>
      </c>
      <c r="B12" s="808"/>
      <c r="C12" s="817"/>
      <c r="D12" s="793"/>
      <c r="E12" s="824"/>
      <c r="F12" s="825">
        <v>0</v>
      </c>
      <c r="G12" s="793"/>
      <c r="H12" s="810"/>
      <c r="I12" s="778"/>
      <c r="J12" s="830"/>
      <c r="K12" s="831"/>
      <c r="L12" s="793"/>
      <c r="M12" s="832"/>
      <c r="N12" s="825">
        <v>0</v>
      </c>
      <c r="O12" s="793"/>
      <c r="P12" s="833"/>
      <c r="Q12" s="874" t="s">
        <v>75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I12" s="749"/>
      <c r="AJ12" s="749"/>
      <c r="AK12" s="749"/>
      <c r="AL12" s="749"/>
      <c r="AM12" s="749"/>
      <c r="AN12" s="749"/>
      <c r="AO12" s="749"/>
      <c r="AP12" s="748"/>
      <c r="AQ12" s="749"/>
      <c r="AR12" s="749"/>
      <c r="AS12" s="749"/>
      <c r="AT12" s="749"/>
      <c r="AU12" s="748"/>
      <c r="AV12" s="748"/>
      <c r="AW12" s="748"/>
      <c r="AX12" s="748"/>
      <c r="AY12" s="748"/>
      <c r="AZ12" s="748"/>
      <c r="BA12" s="875" t="s">
        <v>76</v>
      </c>
      <c r="BB12" s="875" t="s">
        <v>76</v>
      </c>
      <c r="BC12" s="749"/>
      <c r="BD12" s="749"/>
      <c r="BE12" s="748"/>
      <c r="BF12" s="749"/>
      <c r="BG12" s="749"/>
      <c r="BH12" s="759"/>
      <c r="BI12" s="749"/>
      <c r="BJ12" s="749"/>
      <c r="BK12" s="749"/>
      <c r="BL12" s="876">
        <v>0</v>
      </c>
      <c r="BM12" s="876">
        <v>0</v>
      </c>
    </row>
    <row r="13" spans="1:65" x14ac:dyDescent="0.25">
      <c r="A13" s="765" t="s">
        <v>16</v>
      </c>
      <c r="B13" s="808"/>
      <c r="C13" s="817"/>
      <c r="D13" s="793"/>
      <c r="E13" s="824"/>
      <c r="F13" s="825">
        <v>0</v>
      </c>
      <c r="G13" s="793"/>
      <c r="H13" s="810"/>
      <c r="I13" s="778"/>
      <c r="J13" s="830"/>
      <c r="K13" s="831"/>
      <c r="L13" s="793"/>
      <c r="M13" s="832"/>
      <c r="N13" s="825">
        <v>0</v>
      </c>
      <c r="O13" s="793"/>
      <c r="P13" s="833"/>
      <c r="Q13" s="874" t="s">
        <v>75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I13" s="749"/>
      <c r="AJ13" s="749"/>
      <c r="AK13" s="749"/>
      <c r="AL13" s="749"/>
      <c r="AM13" s="749"/>
      <c r="AN13" s="749"/>
      <c r="AO13" s="749"/>
      <c r="AP13" s="748"/>
      <c r="AQ13" s="749"/>
      <c r="AR13" s="749"/>
      <c r="AS13" s="749"/>
      <c r="AT13" s="749"/>
      <c r="AU13" s="748"/>
      <c r="AV13" s="748"/>
      <c r="AW13" s="748"/>
      <c r="AX13" s="748"/>
      <c r="AY13" s="748"/>
      <c r="AZ13" s="748"/>
      <c r="BA13" s="875" t="s">
        <v>76</v>
      </c>
      <c r="BB13" s="875" t="s">
        <v>76</v>
      </c>
      <c r="BC13" s="749"/>
      <c r="BD13" s="749"/>
      <c r="BE13" s="748"/>
      <c r="BF13" s="749"/>
      <c r="BG13" s="749"/>
      <c r="BH13" s="759"/>
      <c r="BI13" s="749"/>
      <c r="BJ13" s="749"/>
      <c r="BK13" s="749"/>
      <c r="BL13" s="876">
        <v>0</v>
      </c>
      <c r="BM13" s="876">
        <v>0</v>
      </c>
    </row>
    <row r="14" spans="1:65" x14ac:dyDescent="0.25">
      <c r="A14" s="765" t="s">
        <v>17</v>
      </c>
      <c r="B14" s="808"/>
      <c r="C14" s="817"/>
      <c r="D14" s="793"/>
      <c r="E14" s="824"/>
      <c r="F14" s="825">
        <v>0</v>
      </c>
      <c r="G14" s="793"/>
      <c r="H14" s="810"/>
      <c r="I14" s="778"/>
      <c r="J14" s="830"/>
      <c r="K14" s="831"/>
      <c r="L14" s="793"/>
      <c r="M14" s="832"/>
      <c r="N14" s="825">
        <v>0</v>
      </c>
      <c r="O14" s="793"/>
      <c r="P14" s="833"/>
      <c r="Q14" s="874" t="s">
        <v>75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I14" s="749"/>
      <c r="AJ14" s="749"/>
      <c r="AK14" s="749"/>
      <c r="AL14" s="749"/>
      <c r="AM14" s="749"/>
      <c r="AN14" s="749"/>
      <c r="AO14" s="749"/>
      <c r="AP14" s="748"/>
      <c r="AQ14" s="749"/>
      <c r="AR14" s="749"/>
      <c r="AS14" s="749"/>
      <c r="AT14" s="749"/>
      <c r="AU14" s="748"/>
      <c r="AV14" s="748"/>
      <c r="AW14" s="748"/>
      <c r="AX14" s="748"/>
      <c r="AY14" s="748"/>
      <c r="AZ14" s="748"/>
      <c r="BA14" s="875" t="s">
        <v>76</v>
      </c>
      <c r="BB14" s="875" t="s">
        <v>76</v>
      </c>
      <c r="BC14" s="749"/>
      <c r="BD14" s="749"/>
      <c r="BE14" s="748"/>
      <c r="BF14" s="749"/>
      <c r="BG14" s="749"/>
      <c r="BH14" s="759"/>
      <c r="BI14" s="749"/>
      <c r="BJ14" s="749"/>
      <c r="BK14" s="749"/>
      <c r="BL14" s="876">
        <v>0</v>
      </c>
      <c r="BM14" s="876">
        <v>0</v>
      </c>
    </row>
    <row r="15" spans="1:65" ht="64.5" x14ac:dyDescent="0.25">
      <c r="A15" s="769" t="s">
        <v>18</v>
      </c>
      <c r="B15" s="808"/>
      <c r="C15" s="817"/>
      <c r="D15" s="793"/>
      <c r="E15" s="824"/>
      <c r="F15" s="826">
        <v>0</v>
      </c>
      <c r="G15" s="793"/>
      <c r="H15" s="786"/>
      <c r="I15" s="778"/>
      <c r="J15" s="830"/>
      <c r="K15" s="831"/>
      <c r="L15" s="793"/>
      <c r="M15" s="832"/>
      <c r="N15" s="826">
        <v>0</v>
      </c>
      <c r="O15" s="793"/>
      <c r="P15" s="813"/>
      <c r="Q15" s="874" t="s">
        <v>75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I15" s="749"/>
      <c r="AJ15" s="749"/>
      <c r="AK15" s="749"/>
      <c r="AL15" s="749"/>
      <c r="AM15" s="749"/>
      <c r="AN15" s="749"/>
      <c r="AO15" s="749"/>
      <c r="AP15" s="748"/>
      <c r="AQ15" s="749"/>
      <c r="AR15" s="749"/>
      <c r="AS15" s="749"/>
      <c r="AT15" s="749"/>
      <c r="AU15" s="748"/>
      <c r="AV15" s="748"/>
      <c r="AW15" s="748"/>
      <c r="AX15" s="748"/>
      <c r="AY15" s="748"/>
      <c r="AZ15" s="748"/>
      <c r="BA15" s="875" t="s">
        <v>76</v>
      </c>
      <c r="BB15" s="875" t="s">
        <v>76</v>
      </c>
      <c r="BC15" s="749"/>
      <c r="BD15" s="749"/>
      <c r="BE15" s="748"/>
      <c r="BF15" s="749"/>
      <c r="BG15" s="749"/>
      <c r="BH15" s="759"/>
      <c r="BI15" s="749"/>
      <c r="BJ15" s="749"/>
      <c r="BK15" s="749"/>
      <c r="BL15" s="876">
        <v>0</v>
      </c>
      <c r="BM15" s="876">
        <v>0</v>
      </c>
    </row>
    <row r="16" spans="1:65" x14ac:dyDescent="0.25">
      <c r="A16" s="766" t="s">
        <v>19</v>
      </c>
      <c r="B16" s="788"/>
      <c r="C16" s="799"/>
      <c r="D16" s="793"/>
      <c r="E16" s="827"/>
      <c r="F16" s="826">
        <v>0</v>
      </c>
      <c r="G16" s="793"/>
      <c r="H16" s="802"/>
      <c r="I16" s="778"/>
      <c r="J16" s="834"/>
      <c r="K16" s="835"/>
      <c r="L16" s="793"/>
      <c r="M16" s="812"/>
      <c r="N16" s="826">
        <v>0</v>
      </c>
      <c r="O16" s="793"/>
      <c r="P16" s="836"/>
      <c r="Q16" s="874" t="s">
        <v>75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I16" s="749"/>
      <c r="AJ16" s="749"/>
      <c r="AK16" s="749"/>
      <c r="AL16" s="749"/>
      <c r="AM16" s="749"/>
      <c r="AN16" s="749"/>
      <c r="AO16" s="749"/>
      <c r="AP16" s="748"/>
      <c r="AQ16" s="749"/>
      <c r="AR16" s="749"/>
      <c r="AS16" s="749"/>
      <c r="AT16" s="749"/>
      <c r="AU16" s="748"/>
      <c r="AV16" s="748"/>
      <c r="AW16" s="748"/>
      <c r="AX16" s="748"/>
      <c r="AY16" s="748"/>
      <c r="AZ16" s="748"/>
      <c r="BA16" s="875" t="s">
        <v>76</v>
      </c>
      <c r="BB16" s="875" t="s">
        <v>76</v>
      </c>
      <c r="BC16" s="749"/>
      <c r="BD16" s="749"/>
      <c r="BE16" s="748"/>
      <c r="BF16" s="749"/>
      <c r="BG16" s="749"/>
      <c r="BH16" s="759"/>
      <c r="BI16" s="749"/>
      <c r="BJ16" s="749"/>
      <c r="BK16" s="749"/>
      <c r="BL16" s="876">
        <v>0</v>
      </c>
      <c r="BM16" s="876">
        <v>0</v>
      </c>
    </row>
    <row r="17" spans="1:68" x14ac:dyDescent="0.25">
      <c r="A17" s="766" t="s">
        <v>20</v>
      </c>
      <c r="B17" s="788"/>
      <c r="C17" s="799"/>
      <c r="D17" s="793"/>
      <c r="E17" s="827"/>
      <c r="F17" s="826">
        <v>0</v>
      </c>
      <c r="G17" s="793"/>
      <c r="H17" s="786"/>
      <c r="I17" s="778"/>
      <c r="J17" s="834"/>
      <c r="K17" s="835"/>
      <c r="L17" s="793"/>
      <c r="M17" s="812"/>
      <c r="N17" s="826">
        <v>0</v>
      </c>
      <c r="O17" s="793"/>
      <c r="P17" s="813"/>
      <c r="Q17" s="874" t="s">
        <v>75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I17" s="749"/>
      <c r="AJ17" s="749"/>
      <c r="AK17" s="749"/>
      <c r="AL17" s="749"/>
      <c r="AM17" s="749"/>
      <c r="AN17" s="749"/>
      <c r="AO17" s="749"/>
      <c r="AP17" s="748"/>
      <c r="AQ17" s="749"/>
      <c r="AR17" s="749"/>
      <c r="AS17" s="749"/>
      <c r="AT17" s="749"/>
      <c r="AU17" s="748"/>
      <c r="AV17" s="748"/>
      <c r="AW17" s="748"/>
      <c r="AX17" s="748"/>
      <c r="AY17" s="748"/>
      <c r="AZ17" s="748"/>
      <c r="BA17" s="875" t="s">
        <v>76</v>
      </c>
      <c r="BB17" s="875" t="s">
        <v>76</v>
      </c>
      <c r="BC17" s="749"/>
      <c r="BD17" s="749"/>
      <c r="BE17" s="748"/>
      <c r="BF17" s="749"/>
      <c r="BG17" s="749"/>
      <c r="BH17" s="759"/>
      <c r="BI17" s="749"/>
      <c r="BJ17" s="749"/>
      <c r="BK17" s="749"/>
      <c r="BL17" s="876">
        <v>0</v>
      </c>
      <c r="BM17" s="876">
        <v>0</v>
      </c>
      <c r="BN17" s="749"/>
      <c r="BO17" s="749"/>
      <c r="BP17" s="749"/>
    </row>
    <row r="18" spans="1:68" x14ac:dyDescent="0.25">
      <c r="A18" s="766" t="s">
        <v>21</v>
      </c>
      <c r="B18" s="788"/>
      <c r="C18" s="799"/>
      <c r="D18" s="793"/>
      <c r="E18" s="827"/>
      <c r="F18" s="826">
        <v>0</v>
      </c>
      <c r="G18" s="793"/>
      <c r="H18" s="786"/>
      <c r="I18" s="778"/>
      <c r="J18" s="834"/>
      <c r="K18" s="835"/>
      <c r="L18" s="793"/>
      <c r="M18" s="812"/>
      <c r="N18" s="826">
        <v>0</v>
      </c>
      <c r="O18" s="793"/>
      <c r="P18" s="813"/>
      <c r="Q18" s="874" t="s">
        <v>75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I18" s="749"/>
      <c r="AJ18" s="749"/>
      <c r="AK18" s="749"/>
      <c r="AL18" s="749"/>
      <c r="AM18" s="749"/>
      <c r="AN18" s="749"/>
      <c r="AO18" s="749"/>
      <c r="AP18" s="748"/>
      <c r="AQ18" s="749"/>
      <c r="AR18" s="749"/>
      <c r="AS18" s="749"/>
      <c r="AT18" s="749"/>
      <c r="AU18" s="748"/>
      <c r="AV18" s="748"/>
      <c r="AW18" s="748"/>
      <c r="AX18" s="748"/>
      <c r="AY18" s="748"/>
      <c r="AZ18" s="748"/>
      <c r="BA18" s="875" t="s">
        <v>76</v>
      </c>
      <c r="BB18" s="875" t="s">
        <v>76</v>
      </c>
      <c r="BC18" s="749"/>
      <c r="BD18" s="749"/>
      <c r="BE18" s="748"/>
      <c r="BF18" s="749"/>
      <c r="BG18" s="749"/>
      <c r="BH18" s="759"/>
      <c r="BI18" s="749"/>
      <c r="BJ18" s="749"/>
      <c r="BK18" s="749"/>
      <c r="BL18" s="876">
        <v>0</v>
      </c>
      <c r="BM18" s="876">
        <v>0</v>
      </c>
      <c r="BN18" s="749"/>
      <c r="BO18" s="749"/>
      <c r="BP18" s="749"/>
    </row>
    <row r="19" spans="1:68" ht="75" x14ac:dyDescent="0.25">
      <c r="A19" s="769" t="s">
        <v>22</v>
      </c>
      <c r="B19" s="788"/>
      <c r="C19" s="799"/>
      <c r="D19" s="788"/>
      <c r="E19" s="827"/>
      <c r="F19" s="826">
        <v>0</v>
      </c>
      <c r="G19" s="788"/>
      <c r="H19" s="786"/>
      <c r="I19" s="778"/>
      <c r="J19" s="834"/>
      <c r="K19" s="835"/>
      <c r="L19" s="834"/>
      <c r="M19" s="812"/>
      <c r="N19" s="826">
        <v>0</v>
      </c>
      <c r="O19" s="834"/>
      <c r="P19" s="813"/>
      <c r="Q19" s="874" t="s">
        <v>75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I19" s="749"/>
      <c r="AJ19" s="749"/>
      <c r="AK19" s="749"/>
      <c r="AL19" s="749"/>
      <c r="AM19" s="879"/>
      <c r="AN19" s="749"/>
      <c r="AO19" s="749"/>
      <c r="AP19" s="748"/>
      <c r="AQ19" s="749"/>
      <c r="AR19" s="749"/>
      <c r="AS19" s="749"/>
      <c r="AT19" s="749"/>
      <c r="AU19" s="748"/>
      <c r="AV19" s="748"/>
      <c r="AW19" s="748"/>
      <c r="AX19" s="748"/>
      <c r="AY19" s="748"/>
      <c r="AZ19" s="748"/>
      <c r="BA19" s="875" t="s">
        <v>76</v>
      </c>
      <c r="BB19" s="875" t="s">
        <v>76</v>
      </c>
      <c r="BC19" s="749"/>
      <c r="BD19" s="749"/>
      <c r="BE19" s="748"/>
      <c r="BF19" s="749"/>
      <c r="BG19" s="749"/>
      <c r="BH19" s="759"/>
      <c r="BI19" s="749"/>
      <c r="BJ19" s="749"/>
      <c r="BK19" s="749"/>
      <c r="BL19" s="876">
        <v>0</v>
      </c>
      <c r="BM19" s="876">
        <v>0</v>
      </c>
      <c r="BN19" s="749"/>
      <c r="BO19" s="749"/>
      <c r="BP19" s="749"/>
    </row>
    <row r="20" spans="1:68" ht="64.5" x14ac:dyDescent="0.25">
      <c r="A20" s="769" t="s">
        <v>23</v>
      </c>
      <c r="B20" s="788"/>
      <c r="C20" s="799"/>
      <c r="D20" s="788"/>
      <c r="E20" s="827"/>
      <c r="F20" s="826">
        <v>0</v>
      </c>
      <c r="G20" s="788"/>
      <c r="H20" s="786"/>
      <c r="I20" s="778"/>
      <c r="J20" s="834"/>
      <c r="K20" s="835"/>
      <c r="L20" s="834"/>
      <c r="M20" s="812"/>
      <c r="N20" s="826">
        <v>0</v>
      </c>
      <c r="O20" s="834"/>
      <c r="P20" s="813"/>
      <c r="Q20" s="874" t="s">
        <v>75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I20" s="749"/>
      <c r="AJ20" s="749"/>
      <c r="AK20" s="749"/>
      <c r="AL20" s="749"/>
      <c r="AM20" s="879"/>
      <c r="AN20" s="749"/>
      <c r="AO20" s="749"/>
      <c r="AP20" s="748"/>
      <c r="AQ20" s="749"/>
      <c r="AR20" s="749"/>
      <c r="AS20" s="749"/>
      <c r="AT20" s="749"/>
      <c r="AU20" s="748"/>
      <c r="AV20" s="748"/>
      <c r="AW20" s="748"/>
      <c r="AX20" s="748"/>
      <c r="AY20" s="748"/>
      <c r="AZ20" s="748"/>
      <c r="BA20" s="875" t="s">
        <v>76</v>
      </c>
      <c r="BB20" s="875" t="s">
        <v>76</v>
      </c>
      <c r="BC20" s="749"/>
      <c r="BD20" s="749"/>
      <c r="BE20" s="748"/>
      <c r="BF20" s="749"/>
      <c r="BG20" s="749"/>
      <c r="BH20" s="759"/>
      <c r="BI20" s="749"/>
      <c r="BJ20" s="749"/>
      <c r="BK20" s="749"/>
      <c r="BL20" s="876">
        <v>0</v>
      </c>
      <c r="BM20" s="876">
        <v>0</v>
      </c>
      <c r="BN20" s="749"/>
      <c r="BO20" s="749"/>
      <c r="BP20" s="749"/>
    </row>
    <row r="21" spans="1:68" x14ac:dyDescent="0.25">
      <c r="A21" s="766" t="s">
        <v>24</v>
      </c>
      <c r="B21" s="788"/>
      <c r="C21" s="799"/>
      <c r="D21" s="788"/>
      <c r="E21" s="827"/>
      <c r="F21" s="826">
        <v>0</v>
      </c>
      <c r="G21" s="788"/>
      <c r="H21" s="786"/>
      <c r="I21" s="778"/>
      <c r="J21" s="834"/>
      <c r="K21" s="835"/>
      <c r="L21" s="834"/>
      <c r="M21" s="812"/>
      <c r="N21" s="826">
        <v>0</v>
      </c>
      <c r="O21" s="834"/>
      <c r="P21" s="813"/>
      <c r="Q21" s="874" t="s">
        <v>75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I21" s="749"/>
      <c r="AJ21" s="749"/>
      <c r="AK21" s="749"/>
      <c r="AL21" s="749"/>
      <c r="AM21" s="879"/>
      <c r="AN21" s="749"/>
      <c r="AO21" s="749"/>
      <c r="AP21" s="748"/>
      <c r="AQ21" s="749"/>
      <c r="AR21" s="749"/>
      <c r="AS21" s="749"/>
      <c r="AT21" s="749"/>
      <c r="AU21" s="748"/>
      <c r="AV21" s="748"/>
      <c r="AW21" s="748"/>
      <c r="AX21" s="748"/>
      <c r="AY21" s="748"/>
      <c r="AZ21" s="748"/>
      <c r="BA21" s="875" t="s">
        <v>76</v>
      </c>
      <c r="BB21" s="875" t="s">
        <v>76</v>
      </c>
      <c r="BC21" s="749"/>
      <c r="BD21" s="749"/>
      <c r="BE21" s="748"/>
      <c r="BF21" s="749"/>
      <c r="BG21" s="749"/>
      <c r="BH21" s="759"/>
      <c r="BI21" s="749"/>
      <c r="BJ21" s="749"/>
      <c r="BK21" s="749"/>
      <c r="BL21" s="876">
        <v>0</v>
      </c>
      <c r="BM21" s="876">
        <v>0</v>
      </c>
      <c r="BN21" s="749"/>
      <c r="BO21" s="749"/>
      <c r="BP21" s="749"/>
    </row>
    <row r="22" spans="1:68" x14ac:dyDescent="0.25">
      <c r="A22" s="766" t="s">
        <v>25</v>
      </c>
      <c r="B22" s="788"/>
      <c r="C22" s="799"/>
      <c r="D22" s="788"/>
      <c r="E22" s="827"/>
      <c r="F22" s="826">
        <v>0</v>
      </c>
      <c r="G22" s="788"/>
      <c r="H22" s="786"/>
      <c r="I22" s="778"/>
      <c r="J22" s="834"/>
      <c r="K22" s="835"/>
      <c r="L22" s="834"/>
      <c r="M22" s="812"/>
      <c r="N22" s="826">
        <v>0</v>
      </c>
      <c r="O22" s="834"/>
      <c r="P22" s="813"/>
      <c r="Q22" s="874" t="s">
        <v>75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I22" s="749"/>
      <c r="AJ22" s="749"/>
      <c r="AK22" s="749"/>
      <c r="AL22" s="749"/>
      <c r="AM22" s="879"/>
      <c r="AN22" s="749"/>
      <c r="AO22" s="749"/>
      <c r="AP22" s="748"/>
      <c r="AQ22" s="749"/>
      <c r="AR22" s="749"/>
      <c r="AS22" s="749"/>
      <c r="AT22" s="749"/>
      <c r="AU22" s="748"/>
      <c r="AV22" s="748"/>
      <c r="AW22" s="748"/>
      <c r="AX22" s="748"/>
      <c r="AY22" s="748"/>
      <c r="AZ22" s="748"/>
      <c r="BA22" s="875" t="s">
        <v>76</v>
      </c>
      <c r="BB22" s="875" t="s">
        <v>76</v>
      </c>
      <c r="BC22" s="749"/>
      <c r="BD22" s="749"/>
      <c r="BE22" s="748"/>
      <c r="BF22" s="749"/>
      <c r="BG22" s="749"/>
      <c r="BH22" s="759"/>
      <c r="BI22" s="749"/>
      <c r="BJ22" s="749"/>
      <c r="BK22" s="749"/>
      <c r="BL22" s="876">
        <v>0</v>
      </c>
      <c r="BM22" s="876">
        <v>0</v>
      </c>
      <c r="BN22" s="749"/>
      <c r="BO22" s="749"/>
      <c r="BP22" s="749"/>
    </row>
    <row r="23" spans="1:68" x14ac:dyDescent="0.25">
      <c r="A23" s="766" t="s">
        <v>26</v>
      </c>
      <c r="B23" s="788"/>
      <c r="C23" s="799"/>
      <c r="D23" s="788"/>
      <c r="E23" s="827"/>
      <c r="F23" s="826">
        <v>0</v>
      </c>
      <c r="G23" s="788"/>
      <c r="H23" s="786"/>
      <c r="I23" s="778"/>
      <c r="J23" s="834"/>
      <c r="K23" s="835"/>
      <c r="L23" s="834"/>
      <c r="M23" s="812"/>
      <c r="N23" s="826">
        <v>0</v>
      </c>
      <c r="O23" s="834"/>
      <c r="P23" s="813"/>
      <c r="Q23" s="874" t="s">
        <v>75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I23" s="749"/>
      <c r="AJ23" s="749"/>
      <c r="AK23" s="749"/>
      <c r="AL23" s="749"/>
      <c r="AM23" s="879"/>
      <c r="AN23" s="749"/>
      <c r="AO23" s="749"/>
      <c r="AP23" s="748"/>
      <c r="AQ23" s="749"/>
      <c r="AR23" s="749"/>
      <c r="AS23" s="749"/>
      <c r="AT23" s="749"/>
      <c r="AU23" s="748"/>
      <c r="AV23" s="748"/>
      <c r="AW23" s="748"/>
      <c r="AX23" s="748"/>
      <c r="AY23" s="748"/>
      <c r="AZ23" s="748"/>
      <c r="BA23" s="875" t="s">
        <v>76</v>
      </c>
      <c r="BB23" s="875" t="s">
        <v>76</v>
      </c>
      <c r="BC23" s="749"/>
      <c r="BD23" s="749"/>
      <c r="BE23" s="748"/>
      <c r="BF23" s="749"/>
      <c r="BG23" s="749"/>
      <c r="BH23" s="759"/>
      <c r="BI23" s="749"/>
      <c r="BJ23" s="749"/>
      <c r="BK23" s="749"/>
      <c r="BL23" s="876">
        <v>0</v>
      </c>
      <c r="BM23" s="876">
        <v>0</v>
      </c>
      <c r="BN23" s="749"/>
      <c r="BO23" s="749"/>
      <c r="BP23" s="749"/>
    </row>
    <row r="24" spans="1:68" x14ac:dyDescent="0.25">
      <c r="A24" s="766" t="s">
        <v>27</v>
      </c>
      <c r="B24" s="788"/>
      <c r="C24" s="799"/>
      <c r="D24" s="788"/>
      <c r="E24" s="827"/>
      <c r="F24" s="826">
        <v>0</v>
      </c>
      <c r="G24" s="788"/>
      <c r="H24" s="786"/>
      <c r="I24" s="778"/>
      <c r="J24" s="834"/>
      <c r="K24" s="835"/>
      <c r="L24" s="834"/>
      <c r="M24" s="812"/>
      <c r="N24" s="826">
        <v>0</v>
      </c>
      <c r="O24" s="834"/>
      <c r="P24" s="813"/>
      <c r="Q24" s="874" t="s">
        <v>75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I24" s="749"/>
      <c r="AJ24" s="749"/>
      <c r="AK24" s="749"/>
      <c r="AL24" s="749"/>
      <c r="AM24" s="879"/>
      <c r="AN24" s="749"/>
      <c r="AO24" s="749"/>
      <c r="AP24" s="748"/>
      <c r="AQ24" s="749"/>
      <c r="AR24" s="749"/>
      <c r="AS24" s="749"/>
      <c r="AT24" s="749"/>
      <c r="AU24" s="748"/>
      <c r="AV24" s="748"/>
      <c r="AW24" s="748"/>
      <c r="AX24" s="748"/>
      <c r="AY24" s="748"/>
      <c r="AZ24" s="748"/>
      <c r="BA24" s="875" t="s">
        <v>76</v>
      </c>
      <c r="BB24" s="875" t="s">
        <v>76</v>
      </c>
      <c r="BC24" s="749"/>
      <c r="BD24" s="749"/>
      <c r="BE24" s="748"/>
      <c r="BF24" s="749"/>
      <c r="BG24" s="749"/>
      <c r="BH24" s="759"/>
      <c r="BI24" s="749"/>
      <c r="BJ24" s="749"/>
      <c r="BK24" s="749"/>
      <c r="BL24" s="876">
        <v>0</v>
      </c>
      <c r="BM24" s="876">
        <v>0</v>
      </c>
      <c r="BN24" s="749"/>
      <c r="BO24" s="749"/>
      <c r="BP24" s="749"/>
    </row>
    <row r="25" spans="1:68" x14ac:dyDescent="0.25">
      <c r="A25" s="766" t="s">
        <v>28</v>
      </c>
      <c r="B25" s="788"/>
      <c r="C25" s="799"/>
      <c r="D25" s="788"/>
      <c r="E25" s="827"/>
      <c r="F25" s="826">
        <v>0</v>
      </c>
      <c r="G25" s="788"/>
      <c r="H25" s="786"/>
      <c r="I25" s="778"/>
      <c r="J25" s="834"/>
      <c r="K25" s="835"/>
      <c r="L25" s="834"/>
      <c r="M25" s="812"/>
      <c r="N25" s="826">
        <v>0</v>
      </c>
      <c r="O25" s="834"/>
      <c r="P25" s="813"/>
      <c r="Q25" s="874" t="s">
        <v>75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I25" s="749"/>
      <c r="AJ25" s="749"/>
      <c r="AK25" s="749"/>
      <c r="AL25" s="749"/>
      <c r="AM25" s="879"/>
      <c r="AN25" s="749"/>
      <c r="AO25" s="749"/>
      <c r="AP25" s="748"/>
      <c r="AQ25" s="749"/>
      <c r="AR25" s="749"/>
      <c r="AS25" s="749"/>
      <c r="AT25" s="749"/>
      <c r="AU25" s="748"/>
      <c r="AV25" s="748"/>
      <c r="AW25" s="748"/>
      <c r="AX25" s="748"/>
      <c r="AY25" s="748"/>
      <c r="AZ25" s="748"/>
      <c r="BA25" s="875" t="s">
        <v>76</v>
      </c>
      <c r="BB25" s="875" t="s">
        <v>76</v>
      </c>
      <c r="BC25" s="749"/>
      <c r="BD25" s="749"/>
      <c r="BE25" s="748"/>
      <c r="BF25" s="749"/>
      <c r="BG25" s="749"/>
      <c r="BH25" s="759"/>
      <c r="BI25" s="749"/>
      <c r="BJ25" s="749"/>
      <c r="BK25" s="749"/>
      <c r="BL25" s="876">
        <v>0</v>
      </c>
      <c r="BM25" s="876">
        <v>0</v>
      </c>
      <c r="BN25" s="749"/>
      <c r="BO25" s="749"/>
      <c r="BP25" s="749"/>
    </row>
    <row r="26" spans="1:68" x14ac:dyDescent="0.25">
      <c r="A26" s="775" t="s">
        <v>29</v>
      </c>
      <c r="B26" s="790"/>
      <c r="C26" s="815"/>
      <c r="D26" s="790"/>
      <c r="E26" s="828"/>
      <c r="F26" s="829">
        <v>0</v>
      </c>
      <c r="G26" s="790"/>
      <c r="H26" s="792"/>
      <c r="I26" s="778"/>
      <c r="J26" s="837"/>
      <c r="K26" s="838"/>
      <c r="L26" s="837"/>
      <c r="M26" s="814"/>
      <c r="N26" s="829">
        <v>0</v>
      </c>
      <c r="O26" s="837"/>
      <c r="P26" s="816"/>
      <c r="Q26" s="874" t="s">
        <v>75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I26" s="749"/>
      <c r="AJ26" s="749"/>
      <c r="AK26" s="749"/>
      <c r="AL26" s="749"/>
      <c r="AM26" s="879"/>
      <c r="AN26" s="749"/>
      <c r="AO26" s="749"/>
      <c r="AP26" s="748"/>
      <c r="AQ26" s="749"/>
      <c r="AR26" s="749"/>
      <c r="AS26" s="749"/>
      <c r="AT26" s="749"/>
      <c r="AU26" s="748"/>
      <c r="AV26" s="748"/>
      <c r="AW26" s="748"/>
      <c r="AX26" s="748"/>
      <c r="AY26" s="748"/>
      <c r="AZ26" s="748"/>
      <c r="BA26" s="875" t="s">
        <v>76</v>
      </c>
      <c r="BB26" s="875" t="s">
        <v>76</v>
      </c>
      <c r="BC26" s="749"/>
      <c r="BD26" s="749"/>
      <c r="BE26" s="748"/>
      <c r="BF26" s="749"/>
      <c r="BG26" s="749"/>
      <c r="BH26" s="759"/>
      <c r="BI26" s="749"/>
      <c r="BJ26" s="749"/>
      <c r="BK26" s="749"/>
      <c r="BL26" s="876">
        <v>0</v>
      </c>
      <c r="BM26" s="876">
        <v>0</v>
      </c>
      <c r="BN26" s="749"/>
      <c r="BO26" s="749"/>
      <c r="BP26" s="749"/>
    </row>
    <row r="27" spans="1:68" x14ac:dyDescent="0.25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P27" s="748"/>
      <c r="Q27" s="748"/>
      <c r="R27" s="748"/>
      <c r="S27" s="748"/>
      <c r="T27" s="748"/>
      <c r="U27" s="748"/>
      <c r="V27" s="748"/>
      <c r="W27" s="748"/>
      <c r="X27" s="748"/>
      <c r="Y27" s="748"/>
      <c r="Z27" s="748"/>
      <c r="AA27" s="748"/>
      <c r="AB27" s="748"/>
      <c r="AC27" s="748"/>
      <c r="AD27" s="748"/>
      <c r="AE27" s="748"/>
      <c r="AF27" s="748"/>
      <c r="AG27" s="748"/>
      <c r="AH27" s="748"/>
      <c r="AI27" s="748"/>
      <c r="AJ27" s="783"/>
      <c r="AK27" s="748"/>
      <c r="AL27" s="749"/>
      <c r="AM27" s="879"/>
      <c r="AN27" s="749"/>
      <c r="AO27" s="749"/>
      <c r="AP27" s="748"/>
      <c r="AQ27" s="748"/>
      <c r="AR27" s="748"/>
      <c r="AS27" s="748"/>
      <c r="AT27" s="748"/>
      <c r="AU27" s="748"/>
      <c r="AV27" s="748"/>
      <c r="AW27" s="748"/>
      <c r="AX27" s="748"/>
      <c r="AY27" s="748"/>
      <c r="AZ27" s="748"/>
      <c r="BA27" s="748"/>
      <c r="BB27" s="748"/>
      <c r="BC27" s="748"/>
      <c r="BD27" s="748"/>
      <c r="BE27" s="748"/>
      <c r="BF27" s="748"/>
      <c r="BG27" s="748"/>
      <c r="BH27" s="748"/>
      <c r="BI27" s="748"/>
      <c r="BJ27" s="752"/>
      <c r="BK27" s="748"/>
      <c r="BL27" s="748"/>
      <c r="BM27" s="748"/>
      <c r="BN27" s="748"/>
      <c r="BO27" s="748"/>
      <c r="BP27" s="748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S28" s="749"/>
      <c r="T28" s="749"/>
      <c r="U28" s="749"/>
      <c r="V28" s="749"/>
      <c r="W28" s="749"/>
      <c r="X28" s="749"/>
      <c r="Y28" s="749"/>
      <c r="Z28" s="749"/>
      <c r="AA28" s="749"/>
      <c r="AB28" s="749"/>
      <c r="AC28" s="749"/>
      <c r="AD28" s="749"/>
      <c r="AE28" s="749"/>
      <c r="AF28" s="749"/>
      <c r="AG28" s="749"/>
      <c r="AH28" s="749"/>
      <c r="AI28" s="749"/>
      <c r="AJ28" s="748"/>
      <c r="AK28" s="748"/>
      <c r="AL28" s="749"/>
      <c r="AM28" s="879"/>
      <c r="AN28" s="749"/>
      <c r="AO28" s="749"/>
      <c r="AP28" s="748"/>
      <c r="AQ28" s="749"/>
      <c r="AR28" s="749"/>
      <c r="AS28" s="749"/>
      <c r="AT28" s="749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E28" s="749"/>
      <c r="BF28" s="749"/>
      <c r="BG28" s="749"/>
      <c r="BH28" s="749"/>
      <c r="BI28" s="749"/>
      <c r="BJ28" s="749"/>
      <c r="BK28" s="759"/>
      <c r="BL28" s="749"/>
      <c r="BM28" s="749"/>
      <c r="BN28" s="749"/>
      <c r="BO28" s="749"/>
      <c r="BP28" s="749"/>
    </row>
    <row r="29" spans="1:68" x14ac:dyDescent="0.25">
      <c r="A29" s="928"/>
      <c r="B29" s="929"/>
      <c r="C29" s="756" t="s">
        <v>37</v>
      </c>
      <c r="D29" s="758" t="s">
        <v>38</v>
      </c>
      <c r="E29" s="774" t="s">
        <v>39</v>
      </c>
      <c r="F29" s="756" t="s">
        <v>37</v>
      </c>
      <c r="G29" s="758" t="s">
        <v>38</v>
      </c>
      <c r="H29" s="774" t="s">
        <v>39</v>
      </c>
      <c r="I29" s="756" t="s">
        <v>37</v>
      </c>
      <c r="J29" s="758" t="s">
        <v>38</v>
      </c>
      <c r="K29" s="774" t="s">
        <v>39</v>
      </c>
      <c r="L29" s="756" t="s">
        <v>37</v>
      </c>
      <c r="M29" s="758" t="s">
        <v>38</v>
      </c>
      <c r="N29" s="774" t="s">
        <v>39</v>
      </c>
      <c r="O29" s="756" t="s">
        <v>37</v>
      </c>
      <c r="P29" s="758" t="s">
        <v>38</v>
      </c>
      <c r="Q29" s="774" t="s">
        <v>39</v>
      </c>
      <c r="R29" s="748"/>
      <c r="S29" s="749"/>
      <c r="T29" s="749"/>
      <c r="U29" s="749"/>
      <c r="V29" s="749"/>
      <c r="W29" s="749"/>
      <c r="X29" s="749"/>
      <c r="Y29" s="749"/>
      <c r="Z29" s="749"/>
      <c r="AA29" s="749"/>
      <c r="AB29" s="749"/>
      <c r="AC29" s="749"/>
      <c r="AD29" s="749"/>
      <c r="AE29" s="749"/>
      <c r="AF29" s="749"/>
      <c r="AG29" s="749"/>
      <c r="AH29" s="749"/>
      <c r="AI29" s="749"/>
      <c r="AJ29" s="779"/>
      <c r="AK29" s="779"/>
      <c r="AL29" s="749"/>
      <c r="AM29" s="879"/>
      <c r="AN29" s="749"/>
      <c r="AO29" s="749"/>
      <c r="AP29" s="748"/>
      <c r="AQ29" s="749"/>
      <c r="AR29" s="749"/>
      <c r="AS29" s="749"/>
      <c r="AT29" s="749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E29" s="749"/>
      <c r="BF29" s="749"/>
      <c r="BG29" s="749"/>
      <c r="BH29" s="749"/>
      <c r="BI29" s="749"/>
      <c r="BJ29" s="749"/>
      <c r="BK29" s="759"/>
      <c r="BL29" s="749"/>
      <c r="BM29" s="749"/>
      <c r="BN29" s="749"/>
      <c r="BO29" s="749"/>
      <c r="BP29" s="749"/>
    </row>
    <row r="30" spans="1:68" x14ac:dyDescent="0.2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">
        <v>77</v>
      </c>
      <c r="S30" s="749"/>
      <c r="T30" s="749"/>
      <c r="U30" s="749"/>
      <c r="V30" s="749"/>
      <c r="W30" s="749"/>
      <c r="X30" s="749"/>
      <c r="Y30" s="749"/>
      <c r="Z30" s="749"/>
      <c r="AA30" s="749"/>
      <c r="AB30" s="749"/>
      <c r="AC30" s="749"/>
      <c r="AD30" s="749"/>
      <c r="AE30" s="749"/>
      <c r="AF30" s="749"/>
      <c r="AG30" s="749"/>
      <c r="AH30" s="749"/>
      <c r="AI30" s="749"/>
      <c r="AJ30" s="779"/>
      <c r="AK30" s="779"/>
      <c r="AL30" s="749"/>
      <c r="AM30" s="879"/>
      <c r="AN30" s="749"/>
      <c r="AO30" s="749"/>
      <c r="AP30" s="748"/>
      <c r="AQ30" s="749"/>
      <c r="AR30" s="749"/>
      <c r="AS30" s="749"/>
      <c r="AT30" s="749"/>
      <c r="AU30" s="748"/>
      <c r="AV30" s="748"/>
      <c r="AW30" s="748"/>
      <c r="AX30" s="748"/>
      <c r="AY30" s="748"/>
      <c r="AZ30" s="748"/>
      <c r="BA30" s="875" t="s">
        <v>76</v>
      </c>
      <c r="BB30" s="875" t="s">
        <v>76</v>
      </c>
      <c r="BC30" s="875" t="s">
        <v>76</v>
      </c>
      <c r="BD30" s="875" t="s">
        <v>76</v>
      </c>
      <c r="BE30" s="875" t="s">
        <v>76</v>
      </c>
      <c r="BF30" s="749"/>
      <c r="BG30" s="749"/>
      <c r="BH30" s="749"/>
      <c r="BI30" s="749"/>
      <c r="BJ30" s="749"/>
      <c r="BK30" s="759"/>
      <c r="BL30" s="882">
        <v>0</v>
      </c>
      <c r="BM30" s="882">
        <v>0</v>
      </c>
      <c r="BN30" s="882">
        <v>0</v>
      </c>
      <c r="BO30" s="882">
        <v>0</v>
      </c>
      <c r="BP30" s="882">
        <v>0</v>
      </c>
    </row>
    <row r="31" spans="1:68" ht="21" x14ac:dyDescent="0.2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">
        <v>77</v>
      </c>
      <c r="S31" s="749"/>
      <c r="T31" s="749"/>
      <c r="U31" s="749"/>
      <c r="V31" s="749"/>
      <c r="W31" s="749"/>
      <c r="X31" s="749"/>
      <c r="Y31" s="749"/>
      <c r="Z31" s="749"/>
      <c r="AA31" s="749"/>
      <c r="AB31" s="749"/>
      <c r="AC31" s="749"/>
      <c r="AD31" s="749"/>
      <c r="AE31" s="749"/>
      <c r="AF31" s="749"/>
      <c r="AG31" s="749"/>
      <c r="AH31" s="749"/>
      <c r="AI31" s="749"/>
      <c r="AJ31" s="779"/>
      <c r="AK31" s="779"/>
      <c r="AL31" s="749"/>
      <c r="AM31" s="879"/>
      <c r="AN31" s="749"/>
      <c r="AO31" s="749"/>
      <c r="AP31" s="748"/>
      <c r="AQ31" s="749"/>
      <c r="AR31" s="749"/>
      <c r="AS31" s="749"/>
      <c r="AT31" s="749"/>
      <c r="AU31" s="748"/>
      <c r="AV31" s="748"/>
      <c r="AW31" s="748"/>
      <c r="AX31" s="748"/>
      <c r="AY31" s="748"/>
      <c r="AZ31" s="748"/>
      <c r="BA31" s="875" t="s">
        <v>76</v>
      </c>
      <c r="BB31" s="875" t="s">
        <v>76</v>
      </c>
      <c r="BC31" s="875" t="s">
        <v>76</v>
      </c>
      <c r="BD31" s="875" t="s">
        <v>76</v>
      </c>
      <c r="BE31" s="875" t="s">
        <v>76</v>
      </c>
      <c r="BF31" s="749"/>
      <c r="BG31" s="749"/>
      <c r="BH31" s="749"/>
      <c r="BI31" s="749"/>
      <c r="BJ31" s="749"/>
      <c r="BK31" s="759"/>
      <c r="BL31" s="882">
        <v>0</v>
      </c>
      <c r="BM31" s="882">
        <v>0</v>
      </c>
      <c r="BN31" s="882">
        <v>0</v>
      </c>
      <c r="BO31" s="882">
        <v>0</v>
      </c>
      <c r="BP31" s="882">
        <v>0</v>
      </c>
    </row>
    <row r="32" spans="1:68" ht="21" x14ac:dyDescent="0.2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">
        <v>77</v>
      </c>
      <c r="S32" s="749"/>
      <c r="T32" s="749"/>
      <c r="U32" s="749"/>
      <c r="V32" s="749"/>
      <c r="W32" s="749"/>
      <c r="X32" s="749"/>
      <c r="Y32" s="749"/>
      <c r="Z32" s="749"/>
      <c r="AA32" s="749"/>
      <c r="AB32" s="749"/>
      <c r="AC32" s="749"/>
      <c r="AD32" s="749"/>
      <c r="AE32" s="749"/>
      <c r="AF32" s="749"/>
      <c r="AG32" s="749"/>
      <c r="AH32" s="749"/>
      <c r="AI32" s="749"/>
      <c r="AJ32" s="779"/>
      <c r="AK32" s="779"/>
      <c r="AL32" s="749"/>
      <c r="AM32" s="879"/>
      <c r="AN32" s="749"/>
      <c r="AO32" s="749"/>
      <c r="AP32" s="748"/>
      <c r="AQ32" s="749"/>
      <c r="AR32" s="749"/>
      <c r="AS32" s="749"/>
      <c r="AT32" s="749"/>
      <c r="AU32" s="748"/>
      <c r="AV32" s="748"/>
      <c r="AW32" s="748"/>
      <c r="AX32" s="748"/>
      <c r="AY32" s="748"/>
      <c r="AZ32" s="748"/>
      <c r="BA32" s="875" t="s">
        <v>76</v>
      </c>
      <c r="BB32" s="875" t="s">
        <v>76</v>
      </c>
      <c r="BC32" s="875" t="s">
        <v>76</v>
      </c>
      <c r="BD32" s="875" t="s">
        <v>76</v>
      </c>
      <c r="BE32" s="875" t="s">
        <v>76</v>
      </c>
      <c r="BF32" s="749"/>
      <c r="BG32" s="749"/>
      <c r="BH32" s="749"/>
      <c r="BI32" s="749"/>
      <c r="BJ32" s="749"/>
      <c r="BK32" s="759"/>
      <c r="BL32" s="882">
        <v>0</v>
      </c>
      <c r="BM32" s="882">
        <v>0</v>
      </c>
      <c r="BN32" s="882">
        <v>0</v>
      </c>
      <c r="BO32" s="882">
        <v>0</v>
      </c>
      <c r="BP32" s="882">
        <v>0</v>
      </c>
    </row>
    <row r="33" spans="1:74" ht="21" x14ac:dyDescent="0.2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">
        <v>77</v>
      </c>
      <c r="S33" s="749"/>
      <c r="T33" s="749"/>
      <c r="U33" s="749"/>
      <c r="V33" s="749"/>
      <c r="W33" s="749"/>
      <c r="X33" s="749"/>
      <c r="Y33" s="749"/>
      <c r="Z33" s="749"/>
      <c r="AA33" s="749"/>
      <c r="AB33" s="749"/>
      <c r="AC33" s="749"/>
      <c r="AD33" s="749"/>
      <c r="AE33" s="749"/>
      <c r="AF33" s="749"/>
      <c r="AG33" s="749"/>
      <c r="AH33" s="749"/>
      <c r="AI33" s="749"/>
      <c r="AJ33" s="779"/>
      <c r="AK33" s="779"/>
      <c r="AL33" s="749"/>
      <c r="AM33" s="879"/>
      <c r="AN33" s="749"/>
      <c r="AO33" s="749"/>
      <c r="AP33" s="748"/>
      <c r="AQ33" s="749"/>
      <c r="AR33" s="749"/>
      <c r="AS33" s="749"/>
      <c r="AT33" s="749"/>
      <c r="AU33" s="748"/>
      <c r="AV33" s="748"/>
      <c r="AW33" s="748"/>
      <c r="AX33" s="748"/>
      <c r="AY33" s="748"/>
      <c r="AZ33" s="748"/>
      <c r="BA33" s="875" t="s">
        <v>76</v>
      </c>
      <c r="BB33" s="875" t="s">
        <v>76</v>
      </c>
      <c r="BC33" s="875" t="s">
        <v>76</v>
      </c>
      <c r="BD33" s="875" t="s">
        <v>76</v>
      </c>
      <c r="BE33" s="875" t="s">
        <v>76</v>
      </c>
      <c r="BF33" s="749"/>
      <c r="BG33" s="749"/>
      <c r="BH33" s="749"/>
      <c r="BI33" s="749"/>
      <c r="BJ33" s="749"/>
      <c r="BK33" s="759"/>
      <c r="BL33" s="882">
        <v>0</v>
      </c>
      <c r="BM33" s="882">
        <v>0</v>
      </c>
      <c r="BN33" s="882">
        <v>0</v>
      </c>
      <c r="BO33" s="882">
        <v>0</v>
      </c>
      <c r="BP33" s="882">
        <v>0</v>
      </c>
      <c r="BQ33" s="749"/>
      <c r="BR33" s="749"/>
      <c r="BS33" s="749"/>
      <c r="BT33" s="749"/>
      <c r="BU33" s="749"/>
      <c r="BV33" s="749"/>
    </row>
    <row r="34" spans="1:74" x14ac:dyDescent="0.2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">
        <v>77</v>
      </c>
      <c r="S34" s="749"/>
      <c r="T34" s="749"/>
      <c r="U34" s="749"/>
      <c r="V34" s="749"/>
      <c r="W34" s="749"/>
      <c r="X34" s="749"/>
      <c r="Y34" s="749"/>
      <c r="Z34" s="749"/>
      <c r="AA34" s="749"/>
      <c r="AB34" s="749"/>
      <c r="AC34" s="749"/>
      <c r="AD34" s="749"/>
      <c r="AE34" s="749"/>
      <c r="AF34" s="749"/>
      <c r="AG34" s="749"/>
      <c r="AH34" s="749"/>
      <c r="AI34" s="749"/>
      <c r="AJ34" s="779"/>
      <c r="AK34" s="779"/>
      <c r="AL34" s="749"/>
      <c r="AM34" s="749"/>
      <c r="AN34" s="749"/>
      <c r="AO34" s="749"/>
      <c r="AP34" s="748"/>
      <c r="AQ34" s="749"/>
      <c r="AR34" s="749"/>
      <c r="AS34" s="749"/>
      <c r="AT34" s="749"/>
      <c r="AU34" s="748"/>
      <c r="AV34" s="748"/>
      <c r="AW34" s="748"/>
      <c r="AX34" s="748"/>
      <c r="AY34" s="748"/>
      <c r="AZ34" s="748"/>
      <c r="BA34" s="875" t="s">
        <v>76</v>
      </c>
      <c r="BB34" s="875" t="s">
        <v>76</v>
      </c>
      <c r="BC34" s="875" t="s">
        <v>76</v>
      </c>
      <c r="BD34" s="875" t="s">
        <v>76</v>
      </c>
      <c r="BE34" s="875" t="s">
        <v>76</v>
      </c>
      <c r="BF34" s="749"/>
      <c r="BG34" s="749"/>
      <c r="BH34" s="749"/>
      <c r="BI34" s="749"/>
      <c r="BJ34" s="749"/>
      <c r="BK34" s="759"/>
      <c r="BL34" s="882">
        <v>0</v>
      </c>
      <c r="BM34" s="882">
        <v>0</v>
      </c>
      <c r="BN34" s="882">
        <v>0</v>
      </c>
      <c r="BO34" s="882">
        <v>0</v>
      </c>
      <c r="BP34" s="882">
        <v>0</v>
      </c>
      <c r="BQ34" s="749"/>
      <c r="BR34" s="749"/>
      <c r="BS34" s="749"/>
      <c r="BT34" s="749"/>
      <c r="BU34" s="749"/>
      <c r="BV34" s="749"/>
    </row>
    <row r="35" spans="1:74" x14ac:dyDescent="0.25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L35" s="749"/>
      <c r="AM35" s="749"/>
      <c r="AN35" s="749"/>
      <c r="AO35" s="749"/>
      <c r="AP35" s="748"/>
      <c r="AQ35" s="749"/>
      <c r="AR35" s="749"/>
      <c r="AS35" s="749"/>
      <c r="AT35" s="749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9"/>
      <c r="BF35" s="749"/>
      <c r="BG35" s="749"/>
      <c r="BH35" s="749"/>
      <c r="BI35" s="749"/>
      <c r="BJ35" s="749"/>
      <c r="BK35" s="759"/>
      <c r="BL35" s="749"/>
      <c r="BM35" s="749"/>
      <c r="BN35" s="749"/>
      <c r="BO35" s="749"/>
      <c r="BP35" s="749"/>
      <c r="BQ35" s="749"/>
      <c r="BR35" s="749"/>
      <c r="BS35" s="749"/>
      <c r="BT35" s="749"/>
      <c r="BU35" s="749"/>
      <c r="BV35" s="749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L36" s="749"/>
      <c r="AM36" s="749"/>
      <c r="AN36" s="749"/>
      <c r="AO36" s="749"/>
      <c r="AP36" s="748"/>
      <c r="AQ36" s="749"/>
      <c r="AR36" s="749"/>
      <c r="AS36" s="749"/>
      <c r="AT36" s="749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9"/>
      <c r="BF36" s="749"/>
      <c r="BG36" s="749"/>
      <c r="BH36" s="749"/>
      <c r="BI36" s="749"/>
      <c r="BJ36" s="749"/>
      <c r="BK36" s="759"/>
      <c r="BL36" s="749"/>
      <c r="BM36" s="749"/>
      <c r="BN36" s="749"/>
      <c r="BO36" s="749"/>
      <c r="BP36" s="749"/>
      <c r="BQ36" s="749"/>
      <c r="BR36" s="749"/>
      <c r="BS36" s="749"/>
      <c r="BT36" s="749"/>
      <c r="BU36" s="749"/>
      <c r="BV36" s="749"/>
    </row>
    <row r="37" spans="1:74" x14ac:dyDescent="0.25">
      <c r="A37" s="928"/>
      <c r="B37" s="929"/>
      <c r="C37" s="756" t="s">
        <v>37</v>
      </c>
      <c r="D37" s="758" t="s">
        <v>38</v>
      </c>
      <c r="E37" s="774" t="s">
        <v>39</v>
      </c>
      <c r="F37" s="756" t="s">
        <v>37</v>
      </c>
      <c r="G37" s="758" t="s">
        <v>38</v>
      </c>
      <c r="H37" s="774" t="s">
        <v>39</v>
      </c>
      <c r="I37" s="756" t="s">
        <v>37</v>
      </c>
      <c r="J37" s="758" t="s">
        <v>38</v>
      </c>
      <c r="K37" s="774" t="s">
        <v>39</v>
      </c>
      <c r="L37" s="756" t="s">
        <v>37</v>
      </c>
      <c r="M37" s="758" t="s">
        <v>38</v>
      </c>
      <c r="N37" s="774" t="s">
        <v>39</v>
      </c>
      <c r="O37" s="756" t="s">
        <v>37</v>
      </c>
      <c r="P37" s="758" t="s">
        <v>38</v>
      </c>
      <c r="Q37" s="774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L37" s="749"/>
      <c r="AM37" s="749"/>
      <c r="AN37" s="749"/>
      <c r="AO37" s="749"/>
      <c r="AP37" s="748"/>
      <c r="AQ37" s="749"/>
      <c r="AR37" s="749"/>
      <c r="AS37" s="749"/>
      <c r="AT37" s="749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9"/>
      <c r="BF37" s="749"/>
      <c r="BG37" s="749"/>
      <c r="BH37" s="749"/>
      <c r="BI37" s="749"/>
      <c r="BJ37" s="749"/>
      <c r="BK37" s="759"/>
      <c r="BL37" s="749"/>
      <c r="BM37" s="749"/>
      <c r="BN37" s="749"/>
      <c r="BO37" s="749"/>
      <c r="BP37" s="749"/>
      <c r="BQ37" s="749"/>
      <c r="BR37" s="749"/>
      <c r="BS37" s="749"/>
      <c r="BT37" s="749"/>
      <c r="BU37" s="749"/>
      <c r="BV37" s="749"/>
    </row>
    <row r="38" spans="1:74" x14ac:dyDescent="0.2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">
        <v>77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L38" s="749"/>
      <c r="AM38" s="749"/>
      <c r="AN38" s="749"/>
      <c r="AO38" s="749"/>
      <c r="AP38" s="748"/>
      <c r="AQ38" s="749"/>
      <c r="AR38" s="749"/>
      <c r="AS38" s="749"/>
      <c r="AT38" s="749"/>
      <c r="AU38" s="748"/>
      <c r="AV38" s="748"/>
      <c r="AW38" s="748"/>
      <c r="AX38" s="748"/>
      <c r="AY38" s="748"/>
      <c r="AZ38" s="748"/>
      <c r="BA38" s="875" t="s">
        <v>76</v>
      </c>
      <c r="BB38" s="875" t="s">
        <v>76</v>
      </c>
      <c r="BC38" s="875" t="s">
        <v>76</v>
      </c>
      <c r="BD38" s="875" t="s">
        <v>76</v>
      </c>
      <c r="BE38" s="875" t="s">
        <v>76</v>
      </c>
      <c r="BF38" s="749"/>
      <c r="BG38" s="749"/>
      <c r="BH38" s="749"/>
      <c r="BI38" s="749"/>
      <c r="BJ38" s="749"/>
      <c r="BK38" s="759"/>
      <c r="BL38" s="882">
        <v>0</v>
      </c>
      <c r="BM38" s="882">
        <v>0</v>
      </c>
      <c r="BN38" s="882">
        <v>0</v>
      </c>
      <c r="BO38" s="882">
        <v>0</v>
      </c>
      <c r="BP38" s="882">
        <v>0</v>
      </c>
      <c r="BQ38" s="749"/>
      <c r="BR38" s="749"/>
      <c r="BS38" s="749"/>
      <c r="BT38" s="749"/>
      <c r="BU38" s="749"/>
      <c r="BV38" s="749"/>
    </row>
    <row r="39" spans="1:74" ht="21" x14ac:dyDescent="0.2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">
        <v>77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L39" s="749"/>
      <c r="AM39" s="749"/>
      <c r="AN39" s="749"/>
      <c r="AO39" s="749"/>
      <c r="AP39" s="748"/>
      <c r="AQ39" s="749"/>
      <c r="AR39" s="749"/>
      <c r="AS39" s="749"/>
      <c r="AT39" s="749"/>
      <c r="AU39" s="748"/>
      <c r="AV39" s="748"/>
      <c r="AW39" s="748"/>
      <c r="AX39" s="748"/>
      <c r="AY39" s="748"/>
      <c r="AZ39" s="748"/>
      <c r="BA39" s="875" t="s">
        <v>76</v>
      </c>
      <c r="BB39" s="875" t="s">
        <v>76</v>
      </c>
      <c r="BC39" s="875" t="s">
        <v>76</v>
      </c>
      <c r="BD39" s="875" t="s">
        <v>76</v>
      </c>
      <c r="BE39" s="875" t="s">
        <v>76</v>
      </c>
      <c r="BF39" s="749"/>
      <c r="BG39" s="749"/>
      <c r="BH39" s="749"/>
      <c r="BI39" s="749"/>
      <c r="BJ39" s="749"/>
      <c r="BK39" s="759"/>
      <c r="BL39" s="882">
        <v>0</v>
      </c>
      <c r="BM39" s="882">
        <v>0</v>
      </c>
      <c r="BN39" s="882">
        <v>0</v>
      </c>
      <c r="BO39" s="882">
        <v>0</v>
      </c>
      <c r="BP39" s="882">
        <v>0</v>
      </c>
      <c r="BQ39" s="749"/>
      <c r="BR39" s="749"/>
      <c r="BS39" s="749"/>
      <c r="BT39" s="749"/>
      <c r="BU39" s="749"/>
      <c r="BV39" s="749"/>
    </row>
    <row r="40" spans="1:74" ht="21" x14ac:dyDescent="0.2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">
        <v>77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L40" s="749"/>
      <c r="AM40" s="749"/>
      <c r="AN40" s="749"/>
      <c r="AO40" s="749"/>
      <c r="AP40" s="748"/>
      <c r="AQ40" s="749"/>
      <c r="AR40" s="749"/>
      <c r="AS40" s="749"/>
      <c r="AT40" s="749"/>
      <c r="AU40" s="748"/>
      <c r="AV40" s="748"/>
      <c r="AW40" s="748"/>
      <c r="AX40" s="748"/>
      <c r="AY40" s="748"/>
      <c r="AZ40" s="748"/>
      <c r="BA40" s="875" t="s">
        <v>76</v>
      </c>
      <c r="BB40" s="875" t="s">
        <v>76</v>
      </c>
      <c r="BC40" s="875" t="s">
        <v>76</v>
      </c>
      <c r="BD40" s="875" t="s">
        <v>76</v>
      </c>
      <c r="BE40" s="875" t="s">
        <v>76</v>
      </c>
      <c r="BF40" s="749"/>
      <c r="BG40" s="749"/>
      <c r="BH40" s="749"/>
      <c r="BI40" s="749"/>
      <c r="BJ40" s="749"/>
      <c r="BK40" s="759"/>
      <c r="BL40" s="882">
        <v>0</v>
      </c>
      <c r="BM40" s="882">
        <v>0</v>
      </c>
      <c r="BN40" s="882">
        <v>0</v>
      </c>
      <c r="BO40" s="882">
        <v>0</v>
      </c>
      <c r="BP40" s="882">
        <v>0</v>
      </c>
      <c r="BQ40" s="749"/>
      <c r="BR40" s="749"/>
      <c r="BS40" s="749"/>
      <c r="BT40" s="749"/>
      <c r="BU40" s="749"/>
      <c r="BV40" s="749"/>
    </row>
    <row r="41" spans="1:74" ht="21" x14ac:dyDescent="0.2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">
        <v>77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L41" s="749"/>
      <c r="AM41" s="749"/>
      <c r="AN41" s="749"/>
      <c r="AO41" s="749"/>
      <c r="AP41" s="748"/>
      <c r="AQ41" s="749"/>
      <c r="AR41" s="749"/>
      <c r="AS41" s="749"/>
      <c r="AT41" s="749"/>
      <c r="AU41" s="748"/>
      <c r="AV41" s="748"/>
      <c r="AW41" s="748"/>
      <c r="AX41" s="748"/>
      <c r="AY41" s="748"/>
      <c r="AZ41" s="748"/>
      <c r="BA41" s="875" t="s">
        <v>76</v>
      </c>
      <c r="BB41" s="875" t="s">
        <v>76</v>
      </c>
      <c r="BC41" s="875" t="s">
        <v>76</v>
      </c>
      <c r="BD41" s="875" t="s">
        <v>76</v>
      </c>
      <c r="BE41" s="875" t="s">
        <v>76</v>
      </c>
      <c r="BF41" s="749"/>
      <c r="BG41" s="749"/>
      <c r="BH41" s="749"/>
      <c r="BI41" s="749"/>
      <c r="BJ41" s="749"/>
      <c r="BK41" s="759"/>
      <c r="BL41" s="882">
        <v>0</v>
      </c>
      <c r="BM41" s="882">
        <v>0</v>
      </c>
      <c r="BN41" s="882">
        <v>0</v>
      </c>
      <c r="BO41" s="882">
        <v>0</v>
      </c>
      <c r="BP41" s="882">
        <v>0</v>
      </c>
      <c r="BQ41" s="749"/>
      <c r="BR41" s="749"/>
      <c r="BS41" s="749"/>
      <c r="BT41" s="749"/>
      <c r="BU41" s="749"/>
      <c r="BV41" s="749"/>
    </row>
    <row r="42" spans="1:74" x14ac:dyDescent="0.2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">
        <v>77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L42" s="749"/>
      <c r="AM42" s="749"/>
      <c r="AN42" s="749"/>
      <c r="AO42" s="749"/>
      <c r="AP42" s="748"/>
      <c r="AQ42" s="749"/>
      <c r="AR42" s="749"/>
      <c r="AS42" s="749"/>
      <c r="AT42" s="749"/>
      <c r="AU42" s="748"/>
      <c r="AV42" s="748"/>
      <c r="AW42" s="748"/>
      <c r="AX42" s="748"/>
      <c r="AY42" s="748"/>
      <c r="AZ42" s="748"/>
      <c r="BA42" s="875" t="s">
        <v>76</v>
      </c>
      <c r="BB42" s="875" t="s">
        <v>76</v>
      </c>
      <c r="BC42" s="875" t="s">
        <v>76</v>
      </c>
      <c r="BD42" s="875" t="s">
        <v>76</v>
      </c>
      <c r="BE42" s="875" t="s">
        <v>76</v>
      </c>
      <c r="BF42" s="749"/>
      <c r="BG42" s="749"/>
      <c r="BH42" s="749"/>
      <c r="BI42" s="749"/>
      <c r="BJ42" s="749"/>
      <c r="BK42" s="759"/>
      <c r="BL42" s="882">
        <v>0</v>
      </c>
      <c r="BM42" s="882">
        <v>0</v>
      </c>
      <c r="BN42" s="882">
        <v>0</v>
      </c>
      <c r="BO42" s="882">
        <v>0</v>
      </c>
      <c r="BP42" s="882">
        <v>0</v>
      </c>
      <c r="BQ42" s="749"/>
      <c r="BR42" s="749"/>
      <c r="BS42" s="749"/>
      <c r="BT42" s="749"/>
      <c r="BU42" s="749"/>
      <c r="BV42" s="749"/>
    </row>
    <row r="43" spans="1:74" x14ac:dyDescent="0.25">
      <c r="A43" s="784" t="s">
        <v>47</v>
      </c>
      <c r="B43" s="784"/>
      <c r="C43" s="784"/>
      <c r="D43" s="784"/>
      <c r="E43" s="772"/>
      <c r="F43" s="748"/>
      <c r="G43" s="748"/>
      <c r="H43" s="748"/>
      <c r="I43" s="748"/>
      <c r="J43" s="748"/>
      <c r="K43" s="748"/>
      <c r="L43" s="748"/>
      <c r="M43" s="748"/>
      <c r="N43" s="748"/>
      <c r="O43" s="757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  <c r="AJ43" s="748"/>
      <c r="AK43" s="748"/>
      <c r="AL43" s="749"/>
      <c r="AM43" s="749"/>
      <c r="AN43" s="749"/>
      <c r="AO43" s="749"/>
      <c r="AP43" s="748"/>
      <c r="AQ43" s="748"/>
      <c r="AR43" s="748"/>
      <c r="AS43" s="748"/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52"/>
      <c r="BK43" s="748"/>
      <c r="BL43" s="748"/>
      <c r="BM43" s="748"/>
      <c r="BN43" s="748"/>
      <c r="BO43" s="748"/>
      <c r="BP43" s="748"/>
      <c r="BQ43" s="748"/>
      <c r="BR43" s="748"/>
      <c r="BS43" s="748"/>
      <c r="BT43" s="748"/>
      <c r="BU43" s="748"/>
      <c r="BV43" s="748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L44" s="749"/>
      <c r="AM44" s="749"/>
      <c r="AN44" s="749"/>
      <c r="AO44" s="749"/>
      <c r="AP44" s="748"/>
      <c r="AQ44" s="749"/>
      <c r="AR44" s="749"/>
      <c r="AS44" s="749"/>
      <c r="AT44" s="749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  <c r="BI44" s="749"/>
      <c r="BJ44" s="749"/>
      <c r="BK44" s="749"/>
      <c r="BL44" s="749"/>
      <c r="BM44" s="749"/>
      <c r="BN44" s="749"/>
      <c r="BO44" s="749"/>
      <c r="BP44" s="749"/>
      <c r="BQ44" s="749"/>
      <c r="BR44" s="749"/>
      <c r="BS44" s="749"/>
      <c r="BT44" s="749"/>
      <c r="BU44" s="749"/>
      <c r="BV44" s="749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L45" s="749"/>
      <c r="AM45" s="749"/>
      <c r="AN45" s="749"/>
      <c r="AO45" s="749"/>
      <c r="AP45" s="748"/>
      <c r="AQ45" s="749"/>
      <c r="AR45" s="749"/>
      <c r="AS45" s="749"/>
      <c r="AT45" s="749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  <c r="BI45" s="749"/>
      <c r="BJ45" s="749"/>
      <c r="BK45" s="749"/>
      <c r="BL45" s="749"/>
      <c r="BM45" s="749"/>
      <c r="BN45" s="749"/>
      <c r="BO45" s="749"/>
      <c r="BP45" s="749"/>
      <c r="BQ45" s="749"/>
      <c r="BR45" s="749"/>
      <c r="BS45" s="749"/>
      <c r="BT45" s="749"/>
      <c r="BU45" s="749"/>
      <c r="BV45" s="749"/>
    </row>
    <row r="46" spans="1:74" x14ac:dyDescent="0.25">
      <c r="A46" s="928"/>
      <c r="B46" s="929"/>
      <c r="C46" s="756" t="s">
        <v>37</v>
      </c>
      <c r="D46" s="758" t="s">
        <v>38</v>
      </c>
      <c r="E46" s="774" t="s">
        <v>39</v>
      </c>
      <c r="F46" s="756" t="s">
        <v>37</v>
      </c>
      <c r="G46" s="758" t="s">
        <v>38</v>
      </c>
      <c r="H46" s="774" t="s">
        <v>39</v>
      </c>
      <c r="I46" s="756" t="s">
        <v>37</v>
      </c>
      <c r="J46" s="758" t="s">
        <v>38</v>
      </c>
      <c r="K46" s="774" t="s">
        <v>39</v>
      </c>
      <c r="L46" s="756" t="s">
        <v>37</v>
      </c>
      <c r="M46" s="758" t="s">
        <v>38</v>
      </c>
      <c r="N46" s="774" t="s">
        <v>39</v>
      </c>
      <c r="O46" s="756" t="s">
        <v>37</v>
      </c>
      <c r="P46" s="758" t="s">
        <v>38</v>
      </c>
      <c r="Q46" s="774" t="s">
        <v>39</v>
      </c>
      <c r="R46" s="756" t="s">
        <v>37</v>
      </c>
      <c r="S46" s="758" t="s">
        <v>38</v>
      </c>
      <c r="T46" s="774" t="s">
        <v>39</v>
      </c>
      <c r="U46" s="756" t="s">
        <v>37</v>
      </c>
      <c r="V46" s="758" t="s">
        <v>38</v>
      </c>
      <c r="W46" s="774" t="s">
        <v>39</v>
      </c>
      <c r="X46" s="756" t="s">
        <v>37</v>
      </c>
      <c r="Y46" s="758" t="s">
        <v>38</v>
      </c>
      <c r="Z46" s="774" t="s">
        <v>39</v>
      </c>
      <c r="AA46" s="756" t="s">
        <v>37</v>
      </c>
      <c r="AB46" s="758" t="s">
        <v>38</v>
      </c>
      <c r="AC46" s="774" t="s">
        <v>39</v>
      </c>
      <c r="AD46" s="937"/>
      <c r="AE46" s="929"/>
      <c r="AF46" s="748"/>
      <c r="AG46" s="748"/>
      <c r="AH46" s="748"/>
      <c r="AI46" s="748"/>
      <c r="AJ46" s="748"/>
      <c r="AK46" s="748"/>
      <c r="AL46" s="749"/>
      <c r="AM46" s="749"/>
      <c r="AN46" s="749"/>
      <c r="AO46" s="749"/>
      <c r="AP46" s="748"/>
      <c r="AQ46" s="749"/>
      <c r="AR46" s="749"/>
      <c r="AS46" s="749"/>
      <c r="AT46" s="749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  <c r="BI46" s="749"/>
      <c r="BJ46" s="749"/>
      <c r="BK46" s="749"/>
      <c r="BL46" s="749"/>
      <c r="BM46" s="749"/>
      <c r="BN46" s="749"/>
      <c r="BO46" s="749"/>
      <c r="BP46" s="749"/>
      <c r="BQ46" s="749"/>
      <c r="BR46" s="749"/>
      <c r="BS46" s="749"/>
      <c r="BT46" s="749"/>
      <c r="BU46" s="749"/>
      <c r="BV46" s="749"/>
    </row>
    <row r="47" spans="1:74" x14ac:dyDescent="0.25">
      <c r="A47" s="938" t="s">
        <v>59</v>
      </c>
      <c r="B47" s="939"/>
      <c r="C47" s="848">
        <v>0</v>
      </c>
      <c r="D47" s="849">
        <v>0</v>
      </c>
      <c r="E47" s="850">
        <v>0</v>
      </c>
      <c r="F47" s="822"/>
      <c r="G47" s="851"/>
      <c r="H47" s="823"/>
      <c r="I47" s="822"/>
      <c r="J47" s="851"/>
      <c r="K47" s="823"/>
      <c r="L47" s="796"/>
      <c r="M47" s="797"/>
      <c r="N47" s="817"/>
      <c r="O47" s="796"/>
      <c r="P47" s="797"/>
      <c r="Q47" s="817"/>
      <c r="R47" s="796"/>
      <c r="S47" s="797"/>
      <c r="T47" s="817"/>
      <c r="U47" s="796"/>
      <c r="V47" s="797"/>
      <c r="W47" s="817"/>
      <c r="X47" s="796"/>
      <c r="Y47" s="797"/>
      <c r="Z47" s="817"/>
      <c r="AA47" s="822"/>
      <c r="AB47" s="851"/>
      <c r="AC47" s="823"/>
      <c r="AD47" s="788"/>
      <c r="AE47" s="798"/>
      <c r="AF47" s="874" t="s">
        <v>78</v>
      </c>
      <c r="AG47" s="748"/>
      <c r="AH47" s="748"/>
      <c r="AI47" s="748"/>
      <c r="AJ47" s="748"/>
      <c r="AK47" s="748"/>
      <c r="AL47" s="749"/>
      <c r="AM47" s="749"/>
      <c r="AN47" s="749"/>
      <c r="AO47" s="749"/>
      <c r="AP47" s="748"/>
      <c r="AQ47" s="749"/>
      <c r="AR47" s="749"/>
      <c r="AS47" s="749"/>
      <c r="AT47" s="749"/>
      <c r="AU47" s="748"/>
      <c r="AV47" s="748"/>
      <c r="AW47" s="748"/>
      <c r="AX47" s="748"/>
      <c r="AY47" s="748"/>
      <c r="AZ47" s="748"/>
      <c r="BA47" s="875" t="s">
        <v>76</v>
      </c>
      <c r="BB47" s="875" t="s">
        <v>76</v>
      </c>
      <c r="BC47" s="875" t="s">
        <v>76</v>
      </c>
      <c r="BD47" s="881" t="s">
        <v>76</v>
      </c>
      <c r="BE47" s="881" t="s">
        <v>76</v>
      </c>
      <c r="BF47" s="881" t="s">
        <v>76</v>
      </c>
      <c r="BG47" s="881" t="s">
        <v>76</v>
      </c>
      <c r="BH47" s="881" t="s">
        <v>76</v>
      </c>
      <c r="BI47" s="885"/>
      <c r="BJ47" s="885"/>
      <c r="BK47" s="885"/>
      <c r="BL47" s="882">
        <v>0</v>
      </c>
      <c r="BM47" s="876">
        <v>0</v>
      </c>
      <c r="BN47" s="876">
        <v>0</v>
      </c>
      <c r="BO47" s="876">
        <v>0</v>
      </c>
      <c r="BP47" s="876">
        <v>0</v>
      </c>
      <c r="BQ47" s="876">
        <v>0</v>
      </c>
      <c r="BR47" s="876">
        <v>0</v>
      </c>
      <c r="BS47" s="876">
        <v>0</v>
      </c>
      <c r="BT47" s="879"/>
      <c r="BU47" s="879"/>
      <c r="BV47" s="879"/>
    </row>
    <row r="48" spans="1:74" x14ac:dyDescent="0.25">
      <c r="A48" s="940" t="s">
        <v>60</v>
      </c>
      <c r="B48" s="941"/>
      <c r="C48" s="852">
        <v>0</v>
      </c>
      <c r="D48" s="818">
        <v>0</v>
      </c>
      <c r="E48" s="850"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">
        <v>78</v>
      </c>
      <c r="AG48" s="748"/>
      <c r="AH48" s="748"/>
      <c r="AI48" s="748"/>
      <c r="AJ48" s="748"/>
      <c r="AK48" s="748"/>
      <c r="AL48" s="749"/>
      <c r="AM48" s="749"/>
      <c r="AN48" s="749"/>
      <c r="AO48" s="749"/>
      <c r="AP48" s="748"/>
      <c r="AQ48" s="749"/>
      <c r="AR48" s="749"/>
      <c r="AS48" s="749"/>
      <c r="AT48" s="749"/>
      <c r="AU48" s="748"/>
      <c r="AV48" s="748"/>
      <c r="AW48" s="748"/>
      <c r="AX48" s="748"/>
      <c r="AY48" s="748"/>
      <c r="AZ48" s="748"/>
      <c r="BA48" s="875" t="s">
        <v>76</v>
      </c>
      <c r="BB48" s="875" t="s">
        <v>76</v>
      </c>
      <c r="BC48" s="875" t="s">
        <v>76</v>
      </c>
      <c r="BD48" s="881" t="s">
        <v>76</v>
      </c>
      <c r="BE48" s="881" t="s">
        <v>76</v>
      </c>
      <c r="BF48" s="881" t="s">
        <v>76</v>
      </c>
      <c r="BG48" s="881" t="s">
        <v>76</v>
      </c>
      <c r="BH48" s="881" t="s">
        <v>76</v>
      </c>
      <c r="BI48" s="881" t="s">
        <v>76</v>
      </c>
      <c r="BJ48" s="881" t="s">
        <v>76</v>
      </c>
      <c r="BK48" s="881" t="s">
        <v>76</v>
      </c>
      <c r="BL48" s="882">
        <v>0</v>
      </c>
      <c r="BM48" s="876">
        <v>0</v>
      </c>
      <c r="BN48" s="876">
        <v>0</v>
      </c>
      <c r="BO48" s="876">
        <v>0</v>
      </c>
      <c r="BP48" s="876">
        <v>0</v>
      </c>
      <c r="BQ48" s="876">
        <v>0</v>
      </c>
      <c r="BR48" s="876">
        <v>0</v>
      </c>
      <c r="BS48" s="876">
        <v>0</v>
      </c>
      <c r="BT48" s="879"/>
      <c r="BU48" s="879"/>
      <c r="BV48" s="879"/>
    </row>
    <row r="49" spans="1:74" x14ac:dyDescent="0.25">
      <c r="A49" s="940" t="s">
        <v>23</v>
      </c>
      <c r="B49" s="941"/>
      <c r="C49" s="853">
        <v>0</v>
      </c>
      <c r="D49" s="819">
        <v>0</v>
      </c>
      <c r="E49" s="854"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/>
      <c r="S49" s="789"/>
      <c r="T49" s="799"/>
      <c r="U49" s="788"/>
      <c r="V49" s="789"/>
      <c r="W49" s="799"/>
      <c r="X49" s="788"/>
      <c r="Y49" s="789"/>
      <c r="Z49" s="799"/>
      <c r="AA49" s="788"/>
      <c r="AB49" s="789"/>
      <c r="AC49" s="799"/>
      <c r="AD49" s="788"/>
      <c r="AE49" s="786"/>
      <c r="AF49" s="874" t="s">
        <v>78</v>
      </c>
      <c r="AG49" s="748"/>
      <c r="AH49" s="748"/>
      <c r="AI49" s="748"/>
      <c r="AJ49" s="748"/>
      <c r="AK49" s="748"/>
      <c r="AL49" s="749"/>
      <c r="AM49" s="749"/>
      <c r="AN49" s="749"/>
      <c r="AO49" s="749"/>
      <c r="AP49" s="748"/>
      <c r="AQ49" s="749"/>
      <c r="AR49" s="749"/>
      <c r="AS49" s="749"/>
      <c r="AT49" s="749"/>
      <c r="AU49" s="748"/>
      <c r="AV49" s="748"/>
      <c r="AW49" s="748"/>
      <c r="AX49" s="748"/>
      <c r="AY49" s="748"/>
      <c r="AZ49" s="748"/>
      <c r="BA49" s="875" t="s">
        <v>76</v>
      </c>
      <c r="BB49" s="875" t="s">
        <v>76</v>
      </c>
      <c r="BC49" s="875" t="s">
        <v>76</v>
      </c>
      <c r="BD49" s="881" t="s">
        <v>76</v>
      </c>
      <c r="BE49" s="881" t="s">
        <v>76</v>
      </c>
      <c r="BF49" s="881" t="s">
        <v>76</v>
      </c>
      <c r="BG49" s="881" t="s">
        <v>76</v>
      </c>
      <c r="BH49" s="881" t="s">
        <v>76</v>
      </c>
      <c r="BI49" s="881" t="s">
        <v>76</v>
      </c>
      <c r="BJ49" s="881" t="s">
        <v>76</v>
      </c>
      <c r="BK49" s="881" t="s">
        <v>76</v>
      </c>
      <c r="BL49" s="882">
        <v>0</v>
      </c>
      <c r="BM49" s="876">
        <v>0</v>
      </c>
      <c r="BN49" s="876">
        <v>0</v>
      </c>
      <c r="BO49" s="876">
        <v>0</v>
      </c>
      <c r="BP49" s="876">
        <v>0</v>
      </c>
      <c r="BQ49" s="876">
        <v>0</v>
      </c>
      <c r="BR49" s="876">
        <v>0</v>
      </c>
      <c r="BS49" s="876">
        <v>0</v>
      </c>
      <c r="BT49" s="876">
        <v>0</v>
      </c>
      <c r="BU49" s="876">
        <v>0</v>
      </c>
      <c r="BV49" s="876">
        <v>0</v>
      </c>
    </row>
    <row r="50" spans="1:74" x14ac:dyDescent="0.25">
      <c r="A50" s="940" t="s">
        <v>29</v>
      </c>
      <c r="B50" s="941"/>
      <c r="C50" s="853">
        <v>0</v>
      </c>
      <c r="D50" s="819">
        <v>0</v>
      </c>
      <c r="E50" s="854"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/>
      <c r="Y50" s="789"/>
      <c r="Z50" s="799"/>
      <c r="AA50" s="788"/>
      <c r="AB50" s="789"/>
      <c r="AC50" s="799"/>
      <c r="AD50" s="788"/>
      <c r="AE50" s="786"/>
      <c r="AF50" s="874" t="s">
        <v>78</v>
      </c>
      <c r="AG50" s="748"/>
      <c r="AH50" s="748"/>
      <c r="AI50" s="748"/>
      <c r="AJ50" s="748"/>
      <c r="AK50" s="748"/>
      <c r="AL50" s="749"/>
      <c r="AM50" s="749"/>
      <c r="AN50" s="749"/>
      <c r="AO50" s="749"/>
      <c r="AP50" s="748"/>
      <c r="AQ50" s="749"/>
      <c r="AR50" s="749"/>
      <c r="AS50" s="749"/>
      <c r="AT50" s="749"/>
      <c r="AU50" s="748"/>
      <c r="AV50" s="748"/>
      <c r="AW50" s="748"/>
      <c r="AX50" s="748"/>
      <c r="AY50" s="748"/>
      <c r="AZ50" s="748"/>
      <c r="BA50" s="875" t="s">
        <v>76</v>
      </c>
      <c r="BB50" s="875" t="s">
        <v>76</v>
      </c>
      <c r="BC50" s="875" t="s">
        <v>76</v>
      </c>
      <c r="BD50" s="881" t="s">
        <v>76</v>
      </c>
      <c r="BE50" s="881" t="s">
        <v>76</v>
      </c>
      <c r="BF50" s="881" t="s">
        <v>76</v>
      </c>
      <c r="BG50" s="881" t="s">
        <v>76</v>
      </c>
      <c r="BH50" s="881" t="s">
        <v>76</v>
      </c>
      <c r="BI50" s="881" t="s">
        <v>76</v>
      </c>
      <c r="BJ50" s="881" t="s">
        <v>76</v>
      </c>
      <c r="BK50" s="881" t="s">
        <v>76</v>
      </c>
      <c r="BL50" s="882">
        <v>0</v>
      </c>
      <c r="BM50" s="876">
        <v>0</v>
      </c>
      <c r="BN50" s="876">
        <v>0</v>
      </c>
      <c r="BO50" s="876">
        <v>0</v>
      </c>
      <c r="BP50" s="876">
        <v>0</v>
      </c>
      <c r="BQ50" s="876">
        <v>0</v>
      </c>
      <c r="BR50" s="876">
        <v>0</v>
      </c>
      <c r="BS50" s="876">
        <v>0</v>
      </c>
      <c r="BT50" s="876">
        <v>0</v>
      </c>
      <c r="BU50" s="876">
        <v>0</v>
      </c>
      <c r="BV50" s="876">
        <v>0</v>
      </c>
    </row>
    <row r="51" spans="1:74" x14ac:dyDescent="0.25">
      <c r="A51" s="940" t="s">
        <v>61</v>
      </c>
      <c r="B51" s="941"/>
      <c r="C51" s="853">
        <v>0</v>
      </c>
      <c r="D51" s="819">
        <v>0</v>
      </c>
      <c r="E51" s="854"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/>
      <c r="P51" s="789"/>
      <c r="Q51" s="799"/>
      <c r="R51" s="788"/>
      <c r="S51" s="789"/>
      <c r="T51" s="799"/>
      <c r="U51" s="788"/>
      <c r="V51" s="789"/>
      <c r="W51" s="799"/>
      <c r="X51" s="788"/>
      <c r="Y51" s="789"/>
      <c r="Z51" s="799"/>
      <c r="AA51" s="788"/>
      <c r="AB51" s="789"/>
      <c r="AC51" s="799"/>
      <c r="AD51" s="788"/>
      <c r="AE51" s="786"/>
      <c r="AF51" s="874" t="s">
        <v>78</v>
      </c>
      <c r="AG51" s="748"/>
      <c r="AH51" s="748"/>
      <c r="AI51" s="748"/>
      <c r="AJ51" s="748"/>
      <c r="AK51" s="748"/>
      <c r="AL51" s="749"/>
      <c r="AM51" s="749"/>
      <c r="AN51" s="749"/>
      <c r="AO51" s="749"/>
      <c r="AP51" s="748"/>
      <c r="AQ51" s="749"/>
      <c r="AR51" s="749"/>
      <c r="AS51" s="749"/>
      <c r="AT51" s="749"/>
      <c r="AU51" s="748"/>
      <c r="AV51" s="748"/>
      <c r="AW51" s="748"/>
      <c r="AX51" s="748"/>
      <c r="AY51" s="748"/>
      <c r="AZ51" s="748"/>
      <c r="BA51" s="875" t="s">
        <v>76</v>
      </c>
      <c r="BB51" s="875" t="s">
        <v>76</v>
      </c>
      <c r="BC51" s="875" t="s">
        <v>76</v>
      </c>
      <c r="BD51" s="881" t="s">
        <v>76</v>
      </c>
      <c r="BE51" s="881" t="s">
        <v>76</v>
      </c>
      <c r="BF51" s="881" t="s">
        <v>76</v>
      </c>
      <c r="BG51" s="881" t="s">
        <v>76</v>
      </c>
      <c r="BH51" s="881" t="s">
        <v>76</v>
      </c>
      <c r="BI51" s="881" t="s">
        <v>76</v>
      </c>
      <c r="BJ51" s="881" t="s">
        <v>76</v>
      </c>
      <c r="BK51" s="881" t="s">
        <v>76</v>
      </c>
      <c r="BL51" s="882">
        <v>0</v>
      </c>
      <c r="BM51" s="876">
        <v>0</v>
      </c>
      <c r="BN51" s="876">
        <v>0</v>
      </c>
      <c r="BO51" s="876">
        <v>0</v>
      </c>
      <c r="BP51" s="876">
        <v>0</v>
      </c>
      <c r="BQ51" s="876">
        <v>0</v>
      </c>
      <c r="BR51" s="876">
        <v>0</v>
      </c>
      <c r="BS51" s="876">
        <v>0</v>
      </c>
      <c r="BT51" s="876">
        <v>0</v>
      </c>
      <c r="BU51" s="876">
        <v>0</v>
      </c>
      <c r="BV51" s="876">
        <v>0</v>
      </c>
    </row>
    <row r="52" spans="1:74" x14ac:dyDescent="0.25">
      <c r="A52" s="950" t="s">
        <v>62</v>
      </c>
      <c r="B52" s="951"/>
      <c r="C52" s="853">
        <v>0</v>
      </c>
      <c r="D52" s="819">
        <v>0</v>
      </c>
      <c r="E52" s="854"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/>
      <c r="P52" s="789"/>
      <c r="Q52" s="799"/>
      <c r="R52" s="788"/>
      <c r="S52" s="789"/>
      <c r="T52" s="799"/>
      <c r="U52" s="788"/>
      <c r="V52" s="789"/>
      <c r="W52" s="799"/>
      <c r="X52" s="788"/>
      <c r="Y52" s="789"/>
      <c r="Z52" s="799"/>
      <c r="AA52" s="788"/>
      <c r="AB52" s="789"/>
      <c r="AC52" s="799"/>
      <c r="AD52" s="788"/>
      <c r="AE52" s="786"/>
      <c r="AF52" s="874" t="s">
        <v>78</v>
      </c>
      <c r="AG52" s="748"/>
      <c r="AH52" s="748"/>
      <c r="AI52" s="748"/>
      <c r="AJ52" s="748"/>
      <c r="AK52" s="748"/>
      <c r="AL52" s="749"/>
      <c r="AM52" s="749"/>
      <c r="AN52" s="749"/>
      <c r="AO52" s="749"/>
      <c r="AP52" s="748"/>
      <c r="AQ52" s="749"/>
      <c r="AR52" s="749"/>
      <c r="AS52" s="749"/>
      <c r="AT52" s="749"/>
      <c r="AU52" s="748"/>
      <c r="AV52" s="748"/>
      <c r="AW52" s="748"/>
      <c r="AX52" s="748"/>
      <c r="AY52" s="748"/>
      <c r="AZ52" s="748"/>
      <c r="BA52" s="875" t="s">
        <v>76</v>
      </c>
      <c r="BB52" s="875" t="s">
        <v>76</v>
      </c>
      <c r="BC52" s="875" t="s">
        <v>76</v>
      </c>
      <c r="BD52" s="881" t="s">
        <v>76</v>
      </c>
      <c r="BE52" s="881" t="s">
        <v>76</v>
      </c>
      <c r="BF52" s="881" t="s">
        <v>76</v>
      </c>
      <c r="BG52" s="881" t="s">
        <v>76</v>
      </c>
      <c r="BH52" s="881" t="s">
        <v>76</v>
      </c>
      <c r="BI52" s="881" t="s">
        <v>76</v>
      </c>
      <c r="BJ52" s="881" t="s">
        <v>76</v>
      </c>
      <c r="BK52" s="881" t="s">
        <v>76</v>
      </c>
      <c r="BL52" s="882">
        <v>0</v>
      </c>
      <c r="BM52" s="876">
        <v>0</v>
      </c>
      <c r="BN52" s="876">
        <v>0</v>
      </c>
      <c r="BO52" s="876">
        <v>0</v>
      </c>
      <c r="BP52" s="876">
        <v>0</v>
      </c>
      <c r="BQ52" s="876">
        <v>0</v>
      </c>
      <c r="BR52" s="876">
        <v>0</v>
      </c>
      <c r="BS52" s="876">
        <v>0</v>
      </c>
      <c r="BT52" s="876">
        <v>0</v>
      </c>
      <c r="BU52" s="876">
        <v>0</v>
      </c>
      <c r="BV52" s="876">
        <v>0</v>
      </c>
    </row>
    <row r="53" spans="1:74" x14ac:dyDescent="0.25">
      <c r="A53" s="940" t="s">
        <v>26</v>
      </c>
      <c r="B53" s="941"/>
      <c r="C53" s="853">
        <v>0</v>
      </c>
      <c r="D53" s="819">
        <v>0</v>
      </c>
      <c r="E53" s="854"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">
        <v>78</v>
      </c>
      <c r="AG53" s="748"/>
      <c r="AH53" s="748"/>
      <c r="AI53" s="748"/>
      <c r="AJ53" s="748"/>
      <c r="AK53" s="748"/>
      <c r="AL53" s="749"/>
      <c r="AM53" s="749"/>
      <c r="AN53" s="749"/>
      <c r="AO53" s="749"/>
      <c r="AP53" s="748"/>
      <c r="AQ53" s="749"/>
      <c r="AR53" s="749"/>
      <c r="AS53" s="749"/>
      <c r="AT53" s="749"/>
      <c r="AU53" s="748"/>
      <c r="AV53" s="748"/>
      <c r="AW53" s="748"/>
      <c r="AX53" s="748"/>
      <c r="AY53" s="748"/>
      <c r="AZ53" s="748"/>
      <c r="BA53" s="875" t="s">
        <v>76</v>
      </c>
      <c r="BB53" s="875" t="s">
        <v>76</v>
      </c>
      <c r="BC53" s="875" t="s">
        <v>76</v>
      </c>
      <c r="BD53" s="881" t="s">
        <v>76</v>
      </c>
      <c r="BE53" s="881" t="s">
        <v>76</v>
      </c>
      <c r="BF53" s="881" t="s">
        <v>76</v>
      </c>
      <c r="BG53" s="881" t="s">
        <v>76</v>
      </c>
      <c r="BH53" s="881" t="s">
        <v>76</v>
      </c>
      <c r="BI53" s="881" t="s">
        <v>76</v>
      </c>
      <c r="BJ53" s="881" t="s">
        <v>76</v>
      </c>
      <c r="BK53" s="881" t="s">
        <v>76</v>
      </c>
      <c r="BL53" s="882">
        <v>0</v>
      </c>
      <c r="BM53" s="876">
        <v>0</v>
      </c>
      <c r="BN53" s="876">
        <v>0</v>
      </c>
      <c r="BO53" s="876">
        <v>0</v>
      </c>
      <c r="BP53" s="876">
        <v>0</v>
      </c>
      <c r="BQ53" s="876">
        <v>0</v>
      </c>
      <c r="BR53" s="876">
        <v>0</v>
      </c>
      <c r="BS53" s="876">
        <v>0</v>
      </c>
      <c r="BT53" s="876">
        <v>0</v>
      </c>
      <c r="BU53" s="876">
        <v>0</v>
      </c>
      <c r="BV53" s="876">
        <v>0</v>
      </c>
    </row>
    <row r="54" spans="1:74" x14ac:dyDescent="0.25">
      <c r="A54" s="952" t="s">
        <v>63</v>
      </c>
      <c r="B54" s="953"/>
      <c r="C54" s="853">
        <v>0</v>
      </c>
      <c r="D54" s="819">
        <v>0</v>
      </c>
      <c r="E54" s="854"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">
        <v>78</v>
      </c>
      <c r="AG54" s="748"/>
      <c r="AH54" s="748"/>
      <c r="AI54" s="748"/>
      <c r="AJ54" s="748"/>
      <c r="AK54" s="748"/>
      <c r="AL54" s="749"/>
      <c r="AM54" s="749"/>
      <c r="AN54" s="749"/>
      <c r="AO54" s="749"/>
      <c r="AP54" s="748"/>
      <c r="AQ54" s="749"/>
      <c r="AR54" s="749"/>
      <c r="AS54" s="749"/>
      <c r="AT54" s="749"/>
      <c r="AU54" s="748"/>
      <c r="AV54" s="748"/>
      <c r="AW54" s="748"/>
      <c r="AX54" s="748"/>
      <c r="AY54" s="748"/>
      <c r="AZ54" s="748"/>
      <c r="BA54" s="875" t="s">
        <v>76</v>
      </c>
      <c r="BB54" s="875" t="s">
        <v>76</v>
      </c>
      <c r="BC54" s="875" t="s">
        <v>76</v>
      </c>
      <c r="BD54" s="881" t="s">
        <v>76</v>
      </c>
      <c r="BE54" s="881" t="s">
        <v>76</v>
      </c>
      <c r="BF54" s="881" t="s">
        <v>76</v>
      </c>
      <c r="BG54" s="881" t="s">
        <v>76</v>
      </c>
      <c r="BH54" s="881" t="s">
        <v>76</v>
      </c>
      <c r="BI54" s="881" t="s">
        <v>76</v>
      </c>
      <c r="BJ54" s="881" t="s">
        <v>76</v>
      </c>
      <c r="BK54" s="881" t="s">
        <v>76</v>
      </c>
      <c r="BL54" s="882">
        <v>0</v>
      </c>
      <c r="BM54" s="876">
        <v>0</v>
      </c>
      <c r="BN54" s="876">
        <v>0</v>
      </c>
      <c r="BO54" s="876">
        <v>0</v>
      </c>
      <c r="BP54" s="876">
        <v>0</v>
      </c>
      <c r="BQ54" s="876">
        <v>0</v>
      </c>
      <c r="BR54" s="876">
        <v>0</v>
      </c>
      <c r="BS54" s="876">
        <v>0</v>
      </c>
      <c r="BT54" s="876">
        <v>0</v>
      </c>
      <c r="BU54" s="876">
        <v>0</v>
      </c>
      <c r="BV54" s="876">
        <v>0</v>
      </c>
    </row>
    <row r="55" spans="1:74" ht="21" x14ac:dyDescent="0.25">
      <c r="A55" s="933" t="s">
        <v>27</v>
      </c>
      <c r="B55" s="785" t="s">
        <v>42</v>
      </c>
      <c r="C55" s="855">
        <v>0</v>
      </c>
      <c r="D55" s="819">
        <v>0</v>
      </c>
      <c r="E55" s="854"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">
        <v>78</v>
      </c>
      <c r="AG55" s="748"/>
      <c r="AH55" s="748"/>
      <c r="AI55" s="748"/>
      <c r="AJ55" s="748"/>
      <c r="AK55" s="748"/>
      <c r="AL55" s="749"/>
      <c r="AM55" s="749"/>
      <c r="AN55" s="749"/>
      <c r="AO55" s="749"/>
      <c r="AP55" s="748"/>
      <c r="AQ55" s="749"/>
      <c r="AR55" s="749"/>
      <c r="AS55" s="749"/>
      <c r="AT55" s="749"/>
      <c r="AU55" s="748"/>
      <c r="AV55" s="748"/>
      <c r="AW55" s="748"/>
      <c r="AX55" s="748"/>
      <c r="AY55" s="748"/>
      <c r="AZ55" s="748"/>
      <c r="BA55" s="875" t="s">
        <v>76</v>
      </c>
      <c r="BB55" s="875" t="s">
        <v>76</v>
      </c>
      <c r="BC55" s="875" t="s">
        <v>76</v>
      </c>
      <c r="BD55" s="881" t="s">
        <v>76</v>
      </c>
      <c r="BE55" s="881" t="s">
        <v>76</v>
      </c>
      <c r="BF55" s="881" t="s">
        <v>76</v>
      </c>
      <c r="BG55" s="881" t="s">
        <v>76</v>
      </c>
      <c r="BH55" s="881" t="s">
        <v>76</v>
      </c>
      <c r="BI55" s="881" t="s">
        <v>76</v>
      </c>
      <c r="BJ55" s="881" t="s">
        <v>76</v>
      </c>
      <c r="BK55" s="881" t="s">
        <v>76</v>
      </c>
      <c r="BL55" s="882">
        <v>0</v>
      </c>
      <c r="BM55" s="876">
        <v>0</v>
      </c>
      <c r="BN55" s="876">
        <v>0</v>
      </c>
      <c r="BO55" s="876">
        <v>0</v>
      </c>
      <c r="BP55" s="876">
        <v>0</v>
      </c>
      <c r="BQ55" s="876">
        <v>0</v>
      </c>
      <c r="BR55" s="876">
        <v>0</v>
      </c>
      <c r="BS55" s="876">
        <v>0</v>
      </c>
      <c r="BT55" s="876">
        <v>0</v>
      </c>
      <c r="BU55" s="876">
        <v>0</v>
      </c>
      <c r="BV55" s="876">
        <v>0</v>
      </c>
    </row>
    <row r="56" spans="1:74" ht="21" x14ac:dyDescent="0.25">
      <c r="A56" s="933"/>
      <c r="B56" s="785" t="s">
        <v>43</v>
      </c>
      <c r="C56" s="855">
        <v>0</v>
      </c>
      <c r="D56" s="819">
        <v>0</v>
      </c>
      <c r="E56" s="854"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">
        <v>78</v>
      </c>
      <c r="AG56" s="748"/>
      <c r="AH56" s="748"/>
      <c r="AI56" s="748"/>
      <c r="AJ56" s="748"/>
      <c r="AK56" s="748"/>
      <c r="AL56" s="749"/>
      <c r="AM56" s="749"/>
      <c r="AN56" s="749"/>
      <c r="AO56" s="749"/>
      <c r="AP56" s="748"/>
      <c r="AQ56" s="749"/>
      <c r="AR56" s="749"/>
      <c r="AS56" s="749"/>
      <c r="AT56" s="749"/>
      <c r="AU56" s="748"/>
      <c r="AV56" s="748"/>
      <c r="AW56" s="748"/>
      <c r="AX56" s="748"/>
      <c r="AY56" s="748"/>
      <c r="AZ56" s="748"/>
      <c r="BA56" s="875" t="s">
        <v>76</v>
      </c>
      <c r="BB56" s="875" t="s">
        <v>76</v>
      </c>
      <c r="BC56" s="875" t="s">
        <v>76</v>
      </c>
      <c r="BD56" s="881" t="s">
        <v>76</v>
      </c>
      <c r="BE56" s="881" t="s">
        <v>76</v>
      </c>
      <c r="BF56" s="881" t="s">
        <v>76</v>
      </c>
      <c r="BG56" s="881" t="s">
        <v>76</v>
      </c>
      <c r="BH56" s="881" t="s">
        <v>76</v>
      </c>
      <c r="BI56" s="881" t="s">
        <v>76</v>
      </c>
      <c r="BJ56" s="881" t="s">
        <v>76</v>
      </c>
      <c r="BK56" s="881" t="s">
        <v>76</v>
      </c>
      <c r="BL56" s="882">
        <v>0</v>
      </c>
      <c r="BM56" s="876">
        <v>0</v>
      </c>
      <c r="BN56" s="876">
        <v>0</v>
      </c>
      <c r="BO56" s="876">
        <v>0</v>
      </c>
      <c r="BP56" s="876">
        <v>0</v>
      </c>
      <c r="BQ56" s="876">
        <v>0</v>
      </c>
      <c r="BR56" s="876">
        <v>0</v>
      </c>
      <c r="BS56" s="876">
        <v>0</v>
      </c>
      <c r="BT56" s="876">
        <v>0</v>
      </c>
      <c r="BU56" s="876">
        <v>0</v>
      </c>
      <c r="BV56" s="876">
        <v>0</v>
      </c>
    </row>
    <row r="57" spans="1:74" ht="21" x14ac:dyDescent="0.25">
      <c r="A57" s="933"/>
      <c r="B57" s="785" t="s">
        <v>44</v>
      </c>
      <c r="C57" s="855">
        <v>0</v>
      </c>
      <c r="D57" s="819">
        <v>0</v>
      </c>
      <c r="E57" s="854"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">
        <v>78</v>
      </c>
      <c r="AG57" s="748"/>
      <c r="AH57" s="748"/>
      <c r="AI57" s="748"/>
      <c r="AJ57" s="748"/>
      <c r="AK57" s="748"/>
      <c r="AL57" s="749"/>
      <c r="AM57" s="749"/>
      <c r="AN57" s="749"/>
      <c r="AO57" s="749"/>
      <c r="AP57" s="748"/>
      <c r="AQ57" s="749"/>
      <c r="AR57" s="749"/>
      <c r="AS57" s="749"/>
      <c r="AT57" s="749"/>
      <c r="AU57" s="748"/>
      <c r="AV57" s="748"/>
      <c r="AW57" s="748"/>
      <c r="AX57" s="748"/>
      <c r="AY57" s="748"/>
      <c r="AZ57" s="748"/>
      <c r="BA57" s="875" t="s">
        <v>76</v>
      </c>
      <c r="BB57" s="875" t="s">
        <v>76</v>
      </c>
      <c r="BC57" s="875" t="s">
        <v>76</v>
      </c>
      <c r="BD57" s="881" t="s">
        <v>76</v>
      </c>
      <c r="BE57" s="881" t="s">
        <v>76</v>
      </c>
      <c r="BF57" s="881" t="s">
        <v>76</v>
      </c>
      <c r="BG57" s="881" t="s">
        <v>76</v>
      </c>
      <c r="BH57" s="881" t="s">
        <v>76</v>
      </c>
      <c r="BI57" s="881" t="s">
        <v>76</v>
      </c>
      <c r="BJ57" s="881" t="s">
        <v>76</v>
      </c>
      <c r="BK57" s="881" t="s">
        <v>76</v>
      </c>
      <c r="BL57" s="882">
        <v>0</v>
      </c>
      <c r="BM57" s="876">
        <v>0</v>
      </c>
      <c r="BN57" s="876">
        <v>0</v>
      </c>
      <c r="BO57" s="876">
        <v>0</v>
      </c>
      <c r="BP57" s="876">
        <v>0</v>
      </c>
      <c r="BQ57" s="876">
        <v>0</v>
      </c>
      <c r="BR57" s="876">
        <v>0</v>
      </c>
      <c r="BS57" s="876">
        <v>0</v>
      </c>
      <c r="BT57" s="876">
        <v>0</v>
      </c>
      <c r="BU57" s="876">
        <v>0</v>
      </c>
      <c r="BV57" s="876">
        <v>0</v>
      </c>
    </row>
    <row r="58" spans="1:74" x14ac:dyDescent="0.25">
      <c r="A58" s="934" t="s">
        <v>28</v>
      </c>
      <c r="B58" s="935"/>
      <c r="C58" s="853">
        <v>0</v>
      </c>
      <c r="D58" s="819">
        <v>0</v>
      </c>
      <c r="E58" s="854"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">
        <v>78</v>
      </c>
      <c r="AG58" s="748"/>
      <c r="AH58" s="748"/>
      <c r="AI58" s="748"/>
      <c r="AJ58" s="748"/>
      <c r="AK58" s="748"/>
      <c r="AL58" s="749"/>
      <c r="AM58" s="749"/>
      <c r="AN58" s="749"/>
      <c r="AO58" s="749"/>
      <c r="AP58" s="748"/>
      <c r="AQ58" s="749"/>
      <c r="AR58" s="749"/>
      <c r="AS58" s="749"/>
      <c r="AT58" s="749"/>
      <c r="AU58" s="748"/>
      <c r="AV58" s="748"/>
      <c r="AW58" s="748"/>
      <c r="AX58" s="748"/>
      <c r="AY58" s="748"/>
      <c r="AZ58" s="748"/>
      <c r="BA58" s="875" t="s">
        <v>76</v>
      </c>
      <c r="BB58" s="875" t="s">
        <v>76</v>
      </c>
      <c r="BC58" s="875" t="s">
        <v>76</v>
      </c>
      <c r="BD58" s="881" t="s">
        <v>76</v>
      </c>
      <c r="BE58" s="881" t="s">
        <v>76</v>
      </c>
      <c r="BF58" s="881" t="s">
        <v>76</v>
      </c>
      <c r="BG58" s="881" t="s">
        <v>76</v>
      </c>
      <c r="BH58" s="881" t="s">
        <v>76</v>
      </c>
      <c r="BI58" s="881" t="s">
        <v>76</v>
      </c>
      <c r="BJ58" s="881" t="s">
        <v>76</v>
      </c>
      <c r="BK58" s="881" t="s">
        <v>76</v>
      </c>
      <c r="BL58" s="882">
        <v>0</v>
      </c>
      <c r="BM58" s="876">
        <v>0</v>
      </c>
      <c r="BN58" s="876">
        <v>0</v>
      </c>
      <c r="BO58" s="876">
        <v>0</v>
      </c>
      <c r="BP58" s="876">
        <v>0</v>
      </c>
      <c r="BQ58" s="876">
        <v>0</v>
      </c>
      <c r="BR58" s="876">
        <v>0</v>
      </c>
      <c r="BS58" s="876">
        <v>0</v>
      </c>
      <c r="BT58" s="876">
        <v>0</v>
      </c>
      <c r="BU58" s="876">
        <v>0</v>
      </c>
      <c r="BV58" s="876">
        <v>0</v>
      </c>
    </row>
    <row r="59" spans="1:74" x14ac:dyDescent="0.25">
      <c r="A59" s="940" t="s">
        <v>64</v>
      </c>
      <c r="B59" s="941"/>
      <c r="C59" s="853">
        <v>0</v>
      </c>
      <c r="D59" s="819">
        <v>0</v>
      </c>
      <c r="E59" s="854"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">
        <v>78</v>
      </c>
      <c r="AG59" s="748"/>
      <c r="AH59" s="748"/>
      <c r="AI59" s="748"/>
      <c r="AJ59" s="748"/>
      <c r="AK59" s="748"/>
      <c r="AL59" s="749"/>
      <c r="AM59" s="749"/>
      <c r="AN59" s="749"/>
      <c r="AO59" s="749"/>
      <c r="AP59" s="748"/>
      <c r="AQ59" s="749"/>
      <c r="AR59" s="749"/>
      <c r="AS59" s="749"/>
      <c r="AT59" s="749"/>
      <c r="AU59" s="748"/>
      <c r="AV59" s="748"/>
      <c r="AW59" s="748"/>
      <c r="AX59" s="748"/>
      <c r="AY59" s="748"/>
      <c r="AZ59" s="748"/>
      <c r="BA59" s="875" t="s">
        <v>76</v>
      </c>
      <c r="BB59" s="875" t="s">
        <v>76</v>
      </c>
      <c r="BC59" s="875" t="s">
        <v>76</v>
      </c>
      <c r="BD59" s="881" t="s">
        <v>76</v>
      </c>
      <c r="BE59" s="881" t="s">
        <v>76</v>
      </c>
      <c r="BF59" s="881" t="s">
        <v>76</v>
      </c>
      <c r="BG59" s="881" t="s">
        <v>76</v>
      </c>
      <c r="BH59" s="881" t="s">
        <v>76</v>
      </c>
      <c r="BI59" s="881" t="s">
        <v>76</v>
      </c>
      <c r="BJ59" s="881" t="s">
        <v>76</v>
      </c>
      <c r="BK59" s="881" t="s">
        <v>76</v>
      </c>
      <c r="BL59" s="882">
        <v>0</v>
      </c>
      <c r="BM59" s="876">
        <v>0</v>
      </c>
      <c r="BN59" s="876">
        <v>0</v>
      </c>
      <c r="BO59" s="876">
        <v>0</v>
      </c>
      <c r="BP59" s="876">
        <v>0</v>
      </c>
      <c r="BQ59" s="876">
        <v>0</v>
      </c>
      <c r="BR59" s="876">
        <v>0</v>
      </c>
      <c r="BS59" s="876">
        <v>0</v>
      </c>
      <c r="BT59" s="876">
        <v>0</v>
      </c>
      <c r="BU59" s="876">
        <v>0</v>
      </c>
      <c r="BV59" s="876">
        <v>0</v>
      </c>
    </row>
    <row r="60" spans="1:74" x14ac:dyDescent="0.25">
      <c r="A60" s="940" t="s">
        <v>65</v>
      </c>
      <c r="B60" s="941"/>
      <c r="C60" s="853">
        <v>0</v>
      </c>
      <c r="D60" s="819">
        <v>0</v>
      </c>
      <c r="E60" s="854"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">
        <v>78</v>
      </c>
      <c r="AG60" s="761"/>
      <c r="AH60" s="761"/>
      <c r="AI60" s="761"/>
      <c r="AJ60" s="761"/>
      <c r="AK60" s="761"/>
      <c r="AL60" s="762"/>
      <c r="AM60" s="749"/>
      <c r="AN60" s="762"/>
      <c r="AO60" s="762"/>
      <c r="AP60" s="761"/>
      <c r="AQ60" s="762"/>
      <c r="AR60" s="762"/>
      <c r="AS60" s="762"/>
      <c r="AT60" s="762"/>
      <c r="AU60" s="761"/>
      <c r="AV60" s="761"/>
      <c r="AW60" s="761"/>
      <c r="AX60" s="761"/>
      <c r="AY60" s="761"/>
      <c r="AZ60" s="761"/>
      <c r="BA60" s="875" t="s">
        <v>76</v>
      </c>
      <c r="BB60" s="875" t="s">
        <v>76</v>
      </c>
      <c r="BC60" s="875" t="s">
        <v>76</v>
      </c>
      <c r="BD60" s="881" t="s">
        <v>76</v>
      </c>
      <c r="BE60" s="881" t="s">
        <v>76</v>
      </c>
      <c r="BF60" s="881" t="s">
        <v>76</v>
      </c>
      <c r="BG60" s="881" t="s">
        <v>76</v>
      </c>
      <c r="BH60" s="881" t="s">
        <v>76</v>
      </c>
      <c r="BI60" s="881" t="s">
        <v>76</v>
      </c>
      <c r="BJ60" s="881" t="s">
        <v>76</v>
      </c>
      <c r="BK60" s="881" t="s">
        <v>76</v>
      </c>
      <c r="BL60" s="882">
        <v>0</v>
      </c>
      <c r="BM60" s="876">
        <v>0</v>
      </c>
      <c r="BN60" s="876">
        <v>0</v>
      </c>
      <c r="BO60" s="876">
        <v>0</v>
      </c>
      <c r="BP60" s="876">
        <v>0</v>
      </c>
      <c r="BQ60" s="876">
        <v>0</v>
      </c>
      <c r="BR60" s="876">
        <v>0</v>
      </c>
      <c r="BS60" s="876">
        <v>0</v>
      </c>
      <c r="BT60" s="876">
        <v>0</v>
      </c>
      <c r="BU60" s="876">
        <v>0</v>
      </c>
      <c r="BV60" s="876">
        <v>0</v>
      </c>
    </row>
    <row r="61" spans="1:74" x14ac:dyDescent="0.25">
      <c r="A61" s="940" t="s">
        <v>66</v>
      </c>
      <c r="B61" s="941"/>
      <c r="C61" s="856">
        <v>0</v>
      </c>
      <c r="D61" s="857">
        <v>0</v>
      </c>
      <c r="E61" s="858">
        <v>0</v>
      </c>
      <c r="F61" s="800"/>
      <c r="G61" s="801"/>
      <c r="H61" s="802"/>
      <c r="I61" s="800"/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/>
      <c r="AB61" s="801"/>
      <c r="AC61" s="802"/>
      <c r="AD61" s="800"/>
      <c r="AE61" s="787"/>
      <c r="AF61" s="874" t="s">
        <v>78</v>
      </c>
      <c r="AG61" s="761"/>
      <c r="AH61" s="761"/>
      <c r="AI61" s="761"/>
      <c r="AJ61" s="761"/>
      <c r="AK61" s="761"/>
      <c r="AL61" s="762"/>
      <c r="AM61" s="749"/>
      <c r="AN61" s="762"/>
      <c r="AO61" s="762"/>
      <c r="AP61" s="761"/>
      <c r="AQ61" s="762"/>
      <c r="AR61" s="762"/>
      <c r="AS61" s="762"/>
      <c r="AT61" s="762"/>
      <c r="AU61" s="761"/>
      <c r="AV61" s="761"/>
      <c r="AW61" s="761"/>
      <c r="AX61" s="761"/>
      <c r="AY61" s="761"/>
      <c r="AZ61" s="761"/>
      <c r="BA61" s="875" t="s">
        <v>76</v>
      </c>
      <c r="BB61" s="875" t="s">
        <v>76</v>
      </c>
      <c r="BC61" s="875" t="s">
        <v>76</v>
      </c>
      <c r="BD61" s="881" t="s">
        <v>76</v>
      </c>
      <c r="BE61" s="881" t="s">
        <v>76</v>
      </c>
      <c r="BF61" s="881" t="s">
        <v>76</v>
      </c>
      <c r="BG61" s="881" t="s">
        <v>76</v>
      </c>
      <c r="BH61" s="881" t="s">
        <v>76</v>
      </c>
      <c r="BI61" s="881" t="s">
        <v>76</v>
      </c>
      <c r="BJ61" s="881" t="s">
        <v>76</v>
      </c>
      <c r="BK61" s="881" t="s">
        <v>76</v>
      </c>
      <c r="BL61" s="882">
        <v>0</v>
      </c>
      <c r="BM61" s="876">
        <v>0</v>
      </c>
      <c r="BN61" s="876">
        <v>0</v>
      </c>
      <c r="BO61" s="876">
        <v>0</v>
      </c>
      <c r="BP61" s="876">
        <v>0</v>
      </c>
      <c r="BQ61" s="876">
        <v>0</v>
      </c>
      <c r="BR61" s="876">
        <v>0</v>
      </c>
      <c r="BS61" s="876">
        <v>0</v>
      </c>
      <c r="BT61" s="876">
        <v>0</v>
      </c>
      <c r="BU61" s="876">
        <v>0</v>
      </c>
      <c r="BV61" s="876">
        <v>0</v>
      </c>
    </row>
    <row r="62" spans="1:74" x14ac:dyDescent="0.25">
      <c r="A62" s="940" t="s">
        <v>67</v>
      </c>
      <c r="B62" s="941"/>
      <c r="C62" s="856">
        <v>0</v>
      </c>
      <c r="D62" s="857">
        <v>0</v>
      </c>
      <c r="E62" s="858"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/>
      <c r="P62" s="801"/>
      <c r="Q62" s="802"/>
      <c r="R62" s="800"/>
      <c r="S62" s="801"/>
      <c r="T62" s="802"/>
      <c r="U62" s="800"/>
      <c r="V62" s="801"/>
      <c r="W62" s="802"/>
      <c r="X62" s="800"/>
      <c r="Y62" s="801"/>
      <c r="Z62" s="802"/>
      <c r="AA62" s="800"/>
      <c r="AB62" s="801"/>
      <c r="AC62" s="802"/>
      <c r="AD62" s="800"/>
      <c r="AE62" s="787"/>
      <c r="AF62" s="874" t="s">
        <v>78</v>
      </c>
      <c r="AG62" s="761"/>
      <c r="AH62" s="761"/>
      <c r="AI62" s="761"/>
      <c r="AJ62" s="761"/>
      <c r="AK62" s="761"/>
      <c r="AL62" s="762"/>
      <c r="AM62" s="749"/>
      <c r="AN62" s="762"/>
      <c r="AO62" s="762"/>
      <c r="AP62" s="761"/>
      <c r="AQ62" s="762"/>
      <c r="AR62" s="762"/>
      <c r="AS62" s="762"/>
      <c r="AT62" s="762"/>
      <c r="AU62" s="761"/>
      <c r="AV62" s="761"/>
      <c r="AW62" s="761"/>
      <c r="AX62" s="761"/>
      <c r="AY62" s="761"/>
      <c r="AZ62" s="761"/>
      <c r="BA62" s="875" t="s">
        <v>76</v>
      </c>
      <c r="BB62" s="875" t="s">
        <v>76</v>
      </c>
      <c r="BC62" s="875" t="s">
        <v>76</v>
      </c>
      <c r="BD62" s="881" t="s">
        <v>76</v>
      </c>
      <c r="BE62" s="881" t="s">
        <v>76</v>
      </c>
      <c r="BF62" s="881" t="s">
        <v>76</v>
      </c>
      <c r="BG62" s="881" t="s">
        <v>76</v>
      </c>
      <c r="BH62" s="881" t="s">
        <v>76</v>
      </c>
      <c r="BI62" s="881" t="s">
        <v>76</v>
      </c>
      <c r="BJ62" s="881" t="s">
        <v>76</v>
      </c>
      <c r="BK62" s="881" t="s">
        <v>76</v>
      </c>
      <c r="BL62" s="882">
        <v>0</v>
      </c>
      <c r="BM62" s="876">
        <v>0</v>
      </c>
      <c r="BN62" s="876">
        <v>0</v>
      </c>
      <c r="BO62" s="876">
        <v>0</v>
      </c>
      <c r="BP62" s="876">
        <v>0</v>
      </c>
      <c r="BQ62" s="876">
        <v>0</v>
      </c>
      <c r="BR62" s="876">
        <v>0</v>
      </c>
      <c r="BS62" s="876">
        <v>0</v>
      </c>
      <c r="BT62" s="876">
        <v>0</v>
      </c>
      <c r="BU62" s="876">
        <v>0</v>
      </c>
      <c r="BV62" s="876">
        <v>0</v>
      </c>
    </row>
    <row r="63" spans="1:74" x14ac:dyDescent="0.25">
      <c r="A63" s="781" t="s">
        <v>68</v>
      </c>
      <c r="B63" s="782"/>
      <c r="C63" s="856">
        <v>0</v>
      </c>
      <c r="D63" s="857">
        <v>0</v>
      </c>
      <c r="E63" s="858"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/>
      <c r="P63" s="801"/>
      <c r="Q63" s="802"/>
      <c r="R63" s="800"/>
      <c r="S63" s="801"/>
      <c r="T63" s="802"/>
      <c r="U63" s="800"/>
      <c r="V63" s="801"/>
      <c r="W63" s="802"/>
      <c r="X63" s="800"/>
      <c r="Y63" s="801"/>
      <c r="Z63" s="802"/>
      <c r="AA63" s="800"/>
      <c r="AB63" s="801"/>
      <c r="AC63" s="802"/>
      <c r="AD63" s="800"/>
      <c r="AE63" s="787"/>
      <c r="AF63" s="874" t="s">
        <v>78</v>
      </c>
      <c r="AG63" s="761"/>
      <c r="AH63" s="761"/>
      <c r="AI63" s="761"/>
      <c r="AJ63" s="761"/>
      <c r="AK63" s="761"/>
      <c r="AL63" s="762"/>
      <c r="AM63" s="749"/>
      <c r="AN63" s="762"/>
      <c r="AO63" s="762"/>
      <c r="AP63" s="761"/>
      <c r="AQ63" s="762"/>
      <c r="AR63" s="762"/>
      <c r="AS63" s="762"/>
      <c r="AT63" s="762"/>
      <c r="AU63" s="761"/>
      <c r="AV63" s="761"/>
      <c r="AW63" s="761"/>
      <c r="AX63" s="761"/>
      <c r="AY63" s="761"/>
      <c r="AZ63" s="761"/>
      <c r="BA63" s="875" t="s">
        <v>76</v>
      </c>
      <c r="BB63" s="875" t="s">
        <v>76</v>
      </c>
      <c r="BC63" s="875" t="s">
        <v>76</v>
      </c>
      <c r="BD63" s="881" t="s">
        <v>76</v>
      </c>
      <c r="BE63" s="881" t="s">
        <v>76</v>
      </c>
      <c r="BF63" s="881" t="s">
        <v>76</v>
      </c>
      <c r="BG63" s="881" t="s">
        <v>76</v>
      </c>
      <c r="BH63" s="881" t="s">
        <v>76</v>
      </c>
      <c r="BI63" s="881" t="s">
        <v>76</v>
      </c>
      <c r="BJ63" s="881" t="s">
        <v>76</v>
      </c>
      <c r="BK63" s="881" t="s">
        <v>76</v>
      </c>
      <c r="BL63" s="882">
        <v>0</v>
      </c>
      <c r="BM63" s="876">
        <v>0</v>
      </c>
      <c r="BN63" s="876">
        <v>0</v>
      </c>
      <c r="BO63" s="876">
        <v>0</v>
      </c>
      <c r="BP63" s="876">
        <v>0</v>
      </c>
      <c r="BQ63" s="876">
        <v>0</v>
      </c>
      <c r="BR63" s="876">
        <v>0</v>
      </c>
      <c r="BS63" s="876">
        <v>0</v>
      </c>
      <c r="BT63" s="876">
        <v>0</v>
      </c>
      <c r="BU63" s="876">
        <v>0</v>
      </c>
      <c r="BV63" s="876">
        <v>0</v>
      </c>
    </row>
    <row r="64" spans="1:74" x14ac:dyDescent="0.25">
      <c r="A64" s="954" t="s">
        <v>69</v>
      </c>
      <c r="B64" s="955"/>
      <c r="C64" s="859">
        <v>0</v>
      </c>
      <c r="D64" s="860">
        <v>0</v>
      </c>
      <c r="E64" s="861"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/>
      <c r="P64" s="791"/>
      <c r="Q64" s="815"/>
      <c r="R64" s="790"/>
      <c r="S64" s="791"/>
      <c r="T64" s="815"/>
      <c r="U64" s="790"/>
      <c r="V64" s="791"/>
      <c r="W64" s="815"/>
      <c r="X64" s="790"/>
      <c r="Y64" s="791"/>
      <c r="Z64" s="815"/>
      <c r="AA64" s="790"/>
      <c r="AB64" s="791"/>
      <c r="AC64" s="815"/>
      <c r="AD64" s="790"/>
      <c r="AE64" s="792"/>
      <c r="AF64" s="874" t="s">
        <v>78</v>
      </c>
      <c r="AG64" s="761"/>
      <c r="AH64" s="761"/>
      <c r="AI64" s="761"/>
      <c r="AJ64" s="761"/>
      <c r="AK64" s="761"/>
      <c r="AL64" s="762"/>
      <c r="AM64" s="749"/>
      <c r="AN64" s="762"/>
      <c r="AO64" s="762"/>
      <c r="AP64" s="761"/>
      <c r="AQ64" s="762"/>
      <c r="AR64" s="762"/>
      <c r="AS64" s="762"/>
      <c r="AT64" s="762"/>
      <c r="AU64" s="761"/>
      <c r="AV64" s="761"/>
      <c r="AW64" s="761"/>
      <c r="AX64" s="761"/>
      <c r="AY64" s="761"/>
      <c r="AZ64" s="761"/>
      <c r="BA64" s="875" t="s">
        <v>76</v>
      </c>
      <c r="BB64" s="875" t="s">
        <v>76</v>
      </c>
      <c r="BC64" s="875" t="s">
        <v>76</v>
      </c>
      <c r="BD64" s="881" t="s">
        <v>76</v>
      </c>
      <c r="BE64" s="881" t="s">
        <v>76</v>
      </c>
      <c r="BF64" s="881" t="s">
        <v>76</v>
      </c>
      <c r="BG64" s="881" t="s">
        <v>76</v>
      </c>
      <c r="BH64" s="881" t="s">
        <v>76</v>
      </c>
      <c r="BI64" s="881" t="s">
        <v>76</v>
      </c>
      <c r="BJ64" s="881" t="s">
        <v>76</v>
      </c>
      <c r="BK64" s="881" t="s">
        <v>76</v>
      </c>
      <c r="BL64" s="882">
        <v>0</v>
      </c>
      <c r="BM64" s="876">
        <v>0</v>
      </c>
      <c r="BN64" s="876">
        <v>0</v>
      </c>
      <c r="BO64" s="876">
        <v>0</v>
      </c>
      <c r="BP64" s="876">
        <v>0</v>
      </c>
      <c r="BQ64" s="876">
        <v>0</v>
      </c>
      <c r="BR64" s="876">
        <v>0</v>
      </c>
      <c r="BS64" s="876">
        <v>0</v>
      </c>
      <c r="BT64" s="876">
        <v>0</v>
      </c>
      <c r="BU64" s="876">
        <v>0</v>
      </c>
      <c r="BV64" s="876">
        <v>0</v>
      </c>
    </row>
    <row r="65" spans="1:74" x14ac:dyDescent="0.25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M65" s="761"/>
      <c r="N65" s="761"/>
      <c r="O65" s="761"/>
      <c r="P65" s="761"/>
      <c r="Q65" s="761"/>
      <c r="R65" s="761"/>
      <c r="S65" s="761"/>
      <c r="T65" s="761"/>
      <c r="U65" s="761"/>
      <c r="V65" s="761"/>
      <c r="W65" s="761"/>
      <c r="X65" s="761"/>
      <c r="Y65" s="761"/>
      <c r="Z65" s="761"/>
      <c r="AA65" s="761"/>
      <c r="AB65" s="761"/>
      <c r="AC65" s="761"/>
      <c r="AD65" s="761"/>
      <c r="AE65" s="761"/>
      <c r="AF65" s="761"/>
      <c r="AG65" s="761"/>
      <c r="AH65" s="761"/>
      <c r="AI65" s="761"/>
      <c r="AJ65" s="761"/>
      <c r="AK65" s="761"/>
      <c r="AL65" s="762"/>
      <c r="AM65" s="749"/>
      <c r="AN65" s="762"/>
      <c r="AO65" s="762"/>
      <c r="AP65" s="761"/>
      <c r="AQ65" s="761"/>
      <c r="AR65" s="761"/>
      <c r="AS65" s="761"/>
      <c r="AT65" s="761"/>
      <c r="AU65" s="761"/>
      <c r="AV65" s="761"/>
      <c r="AW65" s="761"/>
      <c r="AX65" s="761"/>
      <c r="AY65" s="761"/>
      <c r="AZ65" s="761"/>
      <c r="BA65" s="761"/>
      <c r="BB65" s="761"/>
      <c r="BC65" s="761"/>
      <c r="BD65" s="761"/>
      <c r="BE65" s="761"/>
      <c r="BF65" s="761"/>
      <c r="BG65" s="761"/>
      <c r="BH65" s="761"/>
      <c r="BI65" s="761"/>
      <c r="BJ65" s="761"/>
      <c r="BK65" s="761"/>
      <c r="BL65" s="761"/>
      <c r="BM65" s="761"/>
      <c r="BN65" s="761"/>
      <c r="BO65" s="761"/>
      <c r="BP65" s="761"/>
      <c r="BQ65" s="761"/>
      <c r="BR65" s="761"/>
      <c r="BS65" s="761"/>
      <c r="BT65" s="761"/>
      <c r="BU65" s="761"/>
      <c r="BV65" s="761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L66" s="749"/>
      <c r="AM66" s="749"/>
      <c r="AN66" s="749"/>
      <c r="AO66" s="749"/>
      <c r="AP66" s="748"/>
      <c r="AQ66" s="749"/>
      <c r="AR66" s="749"/>
      <c r="AS66" s="749"/>
      <c r="AT66" s="749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  <c r="BI66" s="749"/>
      <c r="BJ66" s="749"/>
      <c r="BK66" s="749"/>
      <c r="BL66" s="749"/>
      <c r="BM66" s="749"/>
      <c r="BN66" s="749"/>
      <c r="BO66" s="749"/>
      <c r="BP66" s="749"/>
      <c r="BQ66" s="749"/>
      <c r="BR66" s="749"/>
      <c r="BS66" s="749"/>
      <c r="BT66" s="749"/>
      <c r="BU66" s="749"/>
      <c r="BV66" s="749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L67" s="749"/>
      <c r="AM67" s="762"/>
      <c r="AN67" s="749"/>
      <c r="AO67" s="749"/>
      <c r="AP67" s="748"/>
      <c r="AQ67" s="749"/>
      <c r="AR67" s="749"/>
      <c r="AS67" s="749"/>
      <c r="AT67" s="749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  <c r="BI67" s="749"/>
      <c r="BJ67" s="749"/>
      <c r="BK67" s="749"/>
      <c r="BL67" s="749"/>
      <c r="BM67" s="749"/>
      <c r="BN67" s="749"/>
      <c r="BO67" s="749"/>
      <c r="BP67" s="749"/>
      <c r="BQ67" s="749"/>
      <c r="BR67" s="749"/>
      <c r="BS67" s="749"/>
      <c r="BT67" s="749"/>
      <c r="BU67" s="749"/>
      <c r="BV67" s="749"/>
    </row>
    <row r="68" spans="1:74" x14ac:dyDescent="0.25">
      <c r="A68" s="961"/>
      <c r="B68" s="962"/>
      <c r="C68" s="756" t="s">
        <v>37</v>
      </c>
      <c r="D68" s="758" t="s">
        <v>38</v>
      </c>
      <c r="E68" s="774" t="s">
        <v>39</v>
      </c>
      <c r="F68" s="756" t="s">
        <v>37</v>
      </c>
      <c r="G68" s="758" t="s">
        <v>38</v>
      </c>
      <c r="H68" s="774" t="s">
        <v>39</v>
      </c>
      <c r="I68" s="756" t="s">
        <v>37</v>
      </c>
      <c r="J68" s="758" t="s">
        <v>38</v>
      </c>
      <c r="K68" s="774" t="s">
        <v>39</v>
      </c>
      <c r="L68" s="756" t="s">
        <v>37</v>
      </c>
      <c r="M68" s="758" t="s">
        <v>38</v>
      </c>
      <c r="N68" s="774" t="s">
        <v>39</v>
      </c>
      <c r="O68" s="756" t="s">
        <v>37</v>
      </c>
      <c r="P68" s="758" t="s">
        <v>38</v>
      </c>
      <c r="Q68" s="774" t="s">
        <v>39</v>
      </c>
      <c r="R68" s="756" t="s">
        <v>37</v>
      </c>
      <c r="S68" s="758" t="s">
        <v>38</v>
      </c>
      <c r="T68" s="774" t="s">
        <v>39</v>
      </c>
      <c r="U68" s="756" t="s">
        <v>37</v>
      </c>
      <c r="V68" s="758" t="s">
        <v>38</v>
      </c>
      <c r="W68" s="774" t="s">
        <v>39</v>
      </c>
      <c r="X68" s="756" t="s">
        <v>37</v>
      </c>
      <c r="Y68" s="758" t="s">
        <v>38</v>
      </c>
      <c r="Z68" s="774" t="s">
        <v>39</v>
      </c>
      <c r="AA68" s="756" t="s">
        <v>37</v>
      </c>
      <c r="AB68" s="758" t="s">
        <v>38</v>
      </c>
      <c r="AC68" s="774" t="s">
        <v>39</v>
      </c>
      <c r="AD68" s="956"/>
      <c r="AE68" s="915"/>
      <c r="AF68" s="748"/>
      <c r="AG68" s="748"/>
      <c r="AH68" s="748"/>
      <c r="AI68" s="748"/>
      <c r="AJ68" s="748"/>
      <c r="AK68" s="748"/>
      <c r="AL68" s="749"/>
      <c r="AM68" s="762"/>
      <c r="AN68" s="749"/>
      <c r="AO68" s="749"/>
      <c r="AP68" s="748"/>
      <c r="AQ68" s="749"/>
      <c r="AR68" s="749"/>
      <c r="AS68" s="749"/>
      <c r="AT68" s="749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  <c r="BI68" s="749"/>
      <c r="BJ68" s="749"/>
      <c r="BK68" s="749"/>
      <c r="BL68" s="749"/>
      <c r="BM68" s="749"/>
      <c r="BN68" s="749"/>
      <c r="BO68" s="749"/>
      <c r="BP68" s="749"/>
      <c r="BQ68" s="749"/>
      <c r="BR68" s="749"/>
      <c r="BS68" s="749"/>
      <c r="BT68" s="749"/>
      <c r="BU68" s="749"/>
      <c r="BV68" s="749"/>
    </row>
    <row r="69" spans="1:74" x14ac:dyDescent="0.25">
      <c r="A69" s="938" t="s">
        <v>59</v>
      </c>
      <c r="B69" s="939"/>
      <c r="C69" s="848">
        <v>0</v>
      </c>
      <c r="D69" s="849">
        <v>0</v>
      </c>
      <c r="E69" s="850"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">
        <v>78</v>
      </c>
      <c r="AG69" s="748"/>
      <c r="AH69" s="748"/>
      <c r="AI69" s="748"/>
      <c r="AJ69" s="748"/>
      <c r="AK69" s="748"/>
      <c r="AL69" s="749"/>
      <c r="AM69" s="762"/>
      <c r="AN69" s="749"/>
      <c r="AO69" s="749"/>
      <c r="AP69" s="748"/>
      <c r="AQ69" s="749"/>
      <c r="AR69" s="749"/>
      <c r="AS69" s="749"/>
      <c r="AT69" s="749"/>
      <c r="AU69" s="748"/>
      <c r="AV69" s="748"/>
      <c r="AW69" s="748"/>
      <c r="AX69" s="748"/>
      <c r="AY69" s="748"/>
      <c r="AZ69" s="748"/>
      <c r="BA69" s="875" t="s">
        <v>76</v>
      </c>
      <c r="BB69" s="875" t="s">
        <v>76</v>
      </c>
      <c r="BC69" s="875" t="s">
        <v>76</v>
      </c>
      <c r="BD69" s="881" t="s">
        <v>76</v>
      </c>
      <c r="BE69" s="881" t="s">
        <v>76</v>
      </c>
      <c r="BF69" s="881" t="s">
        <v>76</v>
      </c>
      <c r="BG69" s="881" t="s">
        <v>76</v>
      </c>
      <c r="BH69" s="881" t="s">
        <v>76</v>
      </c>
      <c r="BI69" s="885"/>
      <c r="BJ69" s="885"/>
      <c r="BK69" s="885"/>
      <c r="BL69" s="882">
        <v>0</v>
      </c>
      <c r="BM69" s="876">
        <v>0</v>
      </c>
      <c r="BN69" s="876">
        <v>0</v>
      </c>
      <c r="BO69" s="876">
        <v>0</v>
      </c>
      <c r="BP69" s="876">
        <v>0</v>
      </c>
      <c r="BQ69" s="876">
        <v>0</v>
      </c>
      <c r="BR69" s="876">
        <v>0</v>
      </c>
      <c r="BS69" s="876">
        <v>0</v>
      </c>
      <c r="BT69" s="879"/>
      <c r="BU69" s="879"/>
      <c r="BV69" s="879"/>
    </row>
    <row r="70" spans="1:74" x14ac:dyDescent="0.25">
      <c r="A70" s="940" t="s">
        <v>60</v>
      </c>
      <c r="B70" s="941"/>
      <c r="C70" s="852">
        <v>0</v>
      </c>
      <c r="D70" s="818">
        <v>0</v>
      </c>
      <c r="E70" s="850"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">
        <v>78</v>
      </c>
      <c r="AG70" s="748"/>
      <c r="AH70" s="748"/>
      <c r="AI70" s="748"/>
      <c r="AJ70" s="748"/>
      <c r="AK70" s="748"/>
      <c r="AL70" s="749"/>
      <c r="AM70" s="762"/>
      <c r="AN70" s="749"/>
      <c r="AO70" s="749"/>
      <c r="AP70" s="748"/>
      <c r="AQ70" s="749"/>
      <c r="AR70" s="749"/>
      <c r="AS70" s="749"/>
      <c r="AT70" s="749"/>
      <c r="AU70" s="748"/>
      <c r="AV70" s="748"/>
      <c r="AW70" s="748"/>
      <c r="AX70" s="748"/>
      <c r="AY70" s="748"/>
      <c r="AZ70" s="748"/>
      <c r="BA70" s="875" t="s">
        <v>76</v>
      </c>
      <c r="BB70" s="875" t="s">
        <v>76</v>
      </c>
      <c r="BC70" s="875" t="s">
        <v>76</v>
      </c>
      <c r="BD70" s="881" t="s">
        <v>76</v>
      </c>
      <c r="BE70" s="881" t="s">
        <v>76</v>
      </c>
      <c r="BF70" s="881" t="s">
        <v>76</v>
      </c>
      <c r="BG70" s="881" t="s">
        <v>76</v>
      </c>
      <c r="BH70" s="881" t="s">
        <v>76</v>
      </c>
      <c r="BI70" s="885"/>
      <c r="BJ70" s="885"/>
      <c r="BK70" s="885"/>
      <c r="BL70" s="882">
        <v>0</v>
      </c>
      <c r="BM70" s="876">
        <v>0</v>
      </c>
      <c r="BN70" s="876">
        <v>0</v>
      </c>
      <c r="BO70" s="876">
        <v>0</v>
      </c>
      <c r="BP70" s="876">
        <v>0</v>
      </c>
      <c r="BQ70" s="876">
        <v>0</v>
      </c>
      <c r="BR70" s="876">
        <v>0</v>
      </c>
      <c r="BS70" s="876">
        <v>0</v>
      </c>
      <c r="BT70" s="879"/>
      <c r="BU70" s="879"/>
      <c r="BV70" s="879"/>
    </row>
    <row r="71" spans="1:74" x14ac:dyDescent="0.25">
      <c r="A71" s="940" t="s">
        <v>23</v>
      </c>
      <c r="B71" s="941"/>
      <c r="C71" s="853">
        <v>0</v>
      </c>
      <c r="D71" s="819">
        <v>0</v>
      </c>
      <c r="E71" s="854"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">
        <v>78</v>
      </c>
      <c r="AG71" s="748"/>
      <c r="AH71" s="748"/>
      <c r="AI71" s="748"/>
      <c r="AJ71" s="748"/>
      <c r="AK71" s="748"/>
      <c r="AL71" s="749"/>
      <c r="AM71" s="762"/>
      <c r="AN71" s="749"/>
      <c r="AO71" s="749"/>
      <c r="AP71" s="748"/>
      <c r="AQ71" s="749"/>
      <c r="AR71" s="749"/>
      <c r="AS71" s="749"/>
      <c r="AT71" s="749"/>
      <c r="AU71" s="748"/>
      <c r="AV71" s="748"/>
      <c r="AW71" s="748"/>
      <c r="AX71" s="748"/>
      <c r="AY71" s="748"/>
      <c r="AZ71" s="748"/>
      <c r="BA71" s="875" t="s">
        <v>76</v>
      </c>
      <c r="BB71" s="875" t="s">
        <v>76</v>
      </c>
      <c r="BC71" s="875" t="s">
        <v>76</v>
      </c>
      <c r="BD71" s="881" t="s">
        <v>76</v>
      </c>
      <c r="BE71" s="881" t="s">
        <v>76</v>
      </c>
      <c r="BF71" s="881" t="s">
        <v>76</v>
      </c>
      <c r="BG71" s="881" t="s">
        <v>76</v>
      </c>
      <c r="BH71" s="881" t="s">
        <v>76</v>
      </c>
      <c r="BI71" s="881" t="s">
        <v>76</v>
      </c>
      <c r="BJ71" s="881" t="s">
        <v>76</v>
      </c>
      <c r="BK71" s="881" t="s">
        <v>76</v>
      </c>
      <c r="BL71" s="882">
        <v>0</v>
      </c>
      <c r="BM71" s="876">
        <v>0</v>
      </c>
      <c r="BN71" s="876">
        <v>0</v>
      </c>
      <c r="BO71" s="876">
        <v>0</v>
      </c>
      <c r="BP71" s="876">
        <v>0</v>
      </c>
      <c r="BQ71" s="876">
        <v>0</v>
      </c>
      <c r="BR71" s="876">
        <v>0</v>
      </c>
      <c r="BS71" s="876">
        <v>0</v>
      </c>
      <c r="BT71" s="876">
        <v>0</v>
      </c>
      <c r="BU71" s="876">
        <v>0</v>
      </c>
      <c r="BV71" s="876">
        <v>0</v>
      </c>
    </row>
    <row r="72" spans="1:74" x14ac:dyDescent="0.25">
      <c r="A72" s="940" t="s">
        <v>29</v>
      </c>
      <c r="B72" s="941"/>
      <c r="C72" s="853">
        <v>0</v>
      </c>
      <c r="D72" s="819">
        <v>0</v>
      </c>
      <c r="E72" s="854"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">
        <v>78</v>
      </c>
      <c r="AG72" s="748"/>
      <c r="AH72" s="748"/>
      <c r="AI72" s="748"/>
      <c r="AJ72" s="748"/>
      <c r="AK72" s="748"/>
      <c r="AL72" s="749"/>
      <c r="AM72" s="762"/>
      <c r="AN72" s="749"/>
      <c r="AO72" s="749"/>
      <c r="AP72" s="748"/>
      <c r="AQ72" s="749"/>
      <c r="AR72" s="749"/>
      <c r="AS72" s="749"/>
      <c r="AT72" s="749"/>
      <c r="AU72" s="748"/>
      <c r="AV72" s="748"/>
      <c r="AW72" s="748"/>
      <c r="AX72" s="748"/>
      <c r="AY72" s="748"/>
      <c r="AZ72" s="748"/>
      <c r="BA72" s="875" t="s">
        <v>76</v>
      </c>
      <c r="BB72" s="875" t="s">
        <v>76</v>
      </c>
      <c r="BC72" s="875" t="s">
        <v>76</v>
      </c>
      <c r="BD72" s="881" t="s">
        <v>76</v>
      </c>
      <c r="BE72" s="881" t="s">
        <v>76</v>
      </c>
      <c r="BF72" s="881" t="s">
        <v>76</v>
      </c>
      <c r="BG72" s="881" t="s">
        <v>76</v>
      </c>
      <c r="BH72" s="881" t="s">
        <v>76</v>
      </c>
      <c r="BI72" s="881" t="s">
        <v>76</v>
      </c>
      <c r="BJ72" s="881" t="s">
        <v>76</v>
      </c>
      <c r="BK72" s="881" t="s">
        <v>76</v>
      </c>
      <c r="BL72" s="882">
        <v>0</v>
      </c>
      <c r="BM72" s="876">
        <v>0</v>
      </c>
      <c r="BN72" s="876">
        <v>0</v>
      </c>
      <c r="BO72" s="876">
        <v>0</v>
      </c>
      <c r="BP72" s="876">
        <v>0</v>
      </c>
      <c r="BQ72" s="876">
        <v>0</v>
      </c>
      <c r="BR72" s="876">
        <v>0</v>
      </c>
      <c r="BS72" s="876">
        <v>0</v>
      </c>
      <c r="BT72" s="876">
        <v>0</v>
      </c>
      <c r="BU72" s="876">
        <v>0</v>
      </c>
      <c r="BV72" s="876">
        <v>0</v>
      </c>
    </row>
    <row r="73" spans="1:74" x14ac:dyDescent="0.25">
      <c r="A73" s="940" t="s">
        <v>61</v>
      </c>
      <c r="B73" s="941"/>
      <c r="C73" s="853">
        <v>0</v>
      </c>
      <c r="D73" s="819">
        <v>0</v>
      </c>
      <c r="E73" s="854"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">
        <v>78</v>
      </c>
      <c r="AG73" s="748"/>
      <c r="AH73" s="748"/>
      <c r="AI73" s="748"/>
      <c r="AJ73" s="748"/>
      <c r="AK73" s="748"/>
      <c r="AL73" s="749"/>
      <c r="AM73" s="749"/>
      <c r="AN73" s="749"/>
      <c r="AO73" s="749"/>
      <c r="AP73" s="748"/>
      <c r="AQ73" s="749"/>
      <c r="AR73" s="749"/>
      <c r="AS73" s="749"/>
      <c r="AT73" s="749"/>
      <c r="AU73" s="748"/>
      <c r="AV73" s="748"/>
      <c r="AW73" s="748"/>
      <c r="AX73" s="748"/>
      <c r="AY73" s="748"/>
      <c r="AZ73" s="748"/>
      <c r="BA73" s="875" t="s">
        <v>76</v>
      </c>
      <c r="BB73" s="875" t="s">
        <v>76</v>
      </c>
      <c r="BC73" s="875" t="s">
        <v>76</v>
      </c>
      <c r="BD73" s="881" t="s">
        <v>76</v>
      </c>
      <c r="BE73" s="881" t="s">
        <v>76</v>
      </c>
      <c r="BF73" s="881" t="s">
        <v>76</v>
      </c>
      <c r="BG73" s="881" t="s">
        <v>76</v>
      </c>
      <c r="BH73" s="881" t="s">
        <v>76</v>
      </c>
      <c r="BI73" s="881" t="s">
        <v>76</v>
      </c>
      <c r="BJ73" s="881" t="s">
        <v>76</v>
      </c>
      <c r="BK73" s="881" t="s">
        <v>76</v>
      </c>
      <c r="BL73" s="882">
        <v>0</v>
      </c>
      <c r="BM73" s="876">
        <v>0</v>
      </c>
      <c r="BN73" s="876">
        <v>0</v>
      </c>
      <c r="BO73" s="876">
        <v>0</v>
      </c>
      <c r="BP73" s="876">
        <v>0</v>
      </c>
      <c r="BQ73" s="876">
        <v>0</v>
      </c>
      <c r="BR73" s="876">
        <v>0</v>
      </c>
      <c r="BS73" s="876">
        <v>0</v>
      </c>
      <c r="BT73" s="876">
        <v>0</v>
      </c>
      <c r="BU73" s="876">
        <v>0</v>
      </c>
      <c r="BV73" s="876">
        <v>0</v>
      </c>
    </row>
    <row r="74" spans="1:74" x14ac:dyDescent="0.25">
      <c r="A74" s="950" t="s">
        <v>62</v>
      </c>
      <c r="B74" s="951"/>
      <c r="C74" s="853">
        <v>0</v>
      </c>
      <c r="D74" s="819">
        <v>0</v>
      </c>
      <c r="E74" s="854"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">
        <v>78</v>
      </c>
      <c r="AG74" s="748"/>
      <c r="AH74" s="748"/>
      <c r="AI74" s="748"/>
      <c r="AJ74" s="748"/>
      <c r="AK74" s="748"/>
      <c r="AL74" s="749"/>
      <c r="AM74" s="749"/>
      <c r="AN74" s="749"/>
      <c r="AO74" s="749"/>
      <c r="AP74" s="748"/>
      <c r="AQ74" s="749"/>
      <c r="AR74" s="749"/>
      <c r="AS74" s="749"/>
      <c r="AT74" s="749"/>
      <c r="AU74" s="748"/>
      <c r="AV74" s="748"/>
      <c r="AW74" s="748"/>
      <c r="AX74" s="748"/>
      <c r="AY74" s="748"/>
      <c r="AZ74" s="748"/>
      <c r="BA74" s="875" t="s">
        <v>76</v>
      </c>
      <c r="BB74" s="875" t="s">
        <v>76</v>
      </c>
      <c r="BC74" s="875" t="s">
        <v>76</v>
      </c>
      <c r="BD74" s="881" t="s">
        <v>76</v>
      </c>
      <c r="BE74" s="881" t="s">
        <v>76</v>
      </c>
      <c r="BF74" s="881" t="s">
        <v>76</v>
      </c>
      <c r="BG74" s="881" t="s">
        <v>76</v>
      </c>
      <c r="BH74" s="881" t="s">
        <v>76</v>
      </c>
      <c r="BI74" s="881" t="s">
        <v>76</v>
      </c>
      <c r="BJ74" s="881" t="s">
        <v>76</v>
      </c>
      <c r="BK74" s="881" t="s">
        <v>76</v>
      </c>
      <c r="BL74" s="882">
        <v>0</v>
      </c>
      <c r="BM74" s="876">
        <v>0</v>
      </c>
      <c r="BN74" s="876">
        <v>0</v>
      </c>
      <c r="BO74" s="876">
        <v>0</v>
      </c>
      <c r="BP74" s="876">
        <v>0</v>
      </c>
      <c r="BQ74" s="876">
        <v>0</v>
      </c>
      <c r="BR74" s="876">
        <v>0</v>
      </c>
      <c r="BS74" s="876">
        <v>0</v>
      </c>
      <c r="BT74" s="876">
        <v>0</v>
      </c>
      <c r="BU74" s="876">
        <v>0</v>
      </c>
      <c r="BV74" s="876">
        <v>0</v>
      </c>
    </row>
    <row r="75" spans="1:74" x14ac:dyDescent="0.25">
      <c r="A75" s="940" t="s">
        <v>26</v>
      </c>
      <c r="B75" s="941"/>
      <c r="C75" s="853">
        <v>0</v>
      </c>
      <c r="D75" s="819">
        <v>0</v>
      </c>
      <c r="E75" s="854"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">
        <v>78</v>
      </c>
      <c r="AG75" s="748"/>
      <c r="AH75" s="748"/>
      <c r="AI75" s="748"/>
      <c r="AJ75" s="748"/>
      <c r="AK75" s="748"/>
      <c r="AL75" s="749"/>
      <c r="AM75" s="749"/>
      <c r="AN75" s="749"/>
      <c r="AO75" s="749"/>
      <c r="AP75" s="748"/>
      <c r="AQ75" s="749"/>
      <c r="AR75" s="749"/>
      <c r="AS75" s="749"/>
      <c r="AT75" s="749"/>
      <c r="AU75" s="748"/>
      <c r="AV75" s="748"/>
      <c r="AW75" s="748"/>
      <c r="AX75" s="748"/>
      <c r="AY75" s="748"/>
      <c r="AZ75" s="748"/>
      <c r="BA75" s="875" t="s">
        <v>76</v>
      </c>
      <c r="BB75" s="875" t="s">
        <v>76</v>
      </c>
      <c r="BC75" s="875" t="s">
        <v>76</v>
      </c>
      <c r="BD75" s="881" t="s">
        <v>76</v>
      </c>
      <c r="BE75" s="881" t="s">
        <v>76</v>
      </c>
      <c r="BF75" s="881" t="s">
        <v>76</v>
      </c>
      <c r="BG75" s="881" t="s">
        <v>76</v>
      </c>
      <c r="BH75" s="881" t="s">
        <v>76</v>
      </c>
      <c r="BI75" s="881" t="s">
        <v>76</v>
      </c>
      <c r="BJ75" s="881" t="s">
        <v>76</v>
      </c>
      <c r="BK75" s="881" t="s">
        <v>76</v>
      </c>
      <c r="BL75" s="882">
        <v>0</v>
      </c>
      <c r="BM75" s="876">
        <v>0</v>
      </c>
      <c r="BN75" s="876">
        <v>0</v>
      </c>
      <c r="BO75" s="876">
        <v>0</v>
      </c>
      <c r="BP75" s="876">
        <v>0</v>
      </c>
      <c r="BQ75" s="876">
        <v>0</v>
      </c>
      <c r="BR75" s="876">
        <v>0</v>
      </c>
      <c r="BS75" s="876">
        <v>0</v>
      </c>
      <c r="BT75" s="876">
        <v>0</v>
      </c>
      <c r="BU75" s="876">
        <v>0</v>
      </c>
      <c r="BV75" s="876">
        <v>0</v>
      </c>
    </row>
    <row r="76" spans="1:74" x14ac:dyDescent="0.25">
      <c r="A76" s="952" t="s">
        <v>63</v>
      </c>
      <c r="B76" s="953"/>
      <c r="C76" s="853">
        <v>0</v>
      </c>
      <c r="D76" s="819">
        <v>0</v>
      </c>
      <c r="E76" s="854"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">
        <v>78</v>
      </c>
      <c r="AG76" s="748"/>
      <c r="AH76" s="748"/>
      <c r="AI76" s="748"/>
      <c r="AJ76" s="748"/>
      <c r="AK76" s="748"/>
      <c r="AL76" s="749"/>
      <c r="AM76" s="749"/>
      <c r="AN76" s="749"/>
      <c r="AO76" s="749"/>
      <c r="AP76" s="748"/>
      <c r="AQ76" s="749"/>
      <c r="AR76" s="749"/>
      <c r="AS76" s="749"/>
      <c r="AT76" s="749"/>
      <c r="AU76" s="748"/>
      <c r="AV76" s="748"/>
      <c r="AW76" s="748"/>
      <c r="AX76" s="748"/>
      <c r="AY76" s="748"/>
      <c r="AZ76" s="748"/>
      <c r="BA76" s="875" t="s">
        <v>76</v>
      </c>
      <c r="BB76" s="875" t="s">
        <v>76</v>
      </c>
      <c r="BC76" s="875" t="s">
        <v>76</v>
      </c>
      <c r="BD76" s="881" t="s">
        <v>76</v>
      </c>
      <c r="BE76" s="881" t="s">
        <v>76</v>
      </c>
      <c r="BF76" s="881" t="s">
        <v>76</v>
      </c>
      <c r="BG76" s="881" t="s">
        <v>76</v>
      </c>
      <c r="BH76" s="881" t="s">
        <v>76</v>
      </c>
      <c r="BI76" s="881" t="s">
        <v>76</v>
      </c>
      <c r="BJ76" s="881" t="s">
        <v>76</v>
      </c>
      <c r="BK76" s="881" t="s">
        <v>76</v>
      </c>
      <c r="BL76" s="882">
        <v>0</v>
      </c>
      <c r="BM76" s="876">
        <v>0</v>
      </c>
      <c r="BN76" s="876">
        <v>0</v>
      </c>
      <c r="BO76" s="876">
        <v>0</v>
      </c>
      <c r="BP76" s="876">
        <v>0</v>
      </c>
      <c r="BQ76" s="876">
        <v>0</v>
      </c>
      <c r="BR76" s="876">
        <v>0</v>
      </c>
      <c r="BS76" s="876">
        <v>0</v>
      </c>
      <c r="BT76" s="876">
        <v>0</v>
      </c>
      <c r="BU76" s="876">
        <v>0</v>
      </c>
      <c r="BV76" s="876">
        <v>0</v>
      </c>
    </row>
    <row r="77" spans="1:74" ht="21" x14ac:dyDescent="0.25">
      <c r="A77" s="933" t="s">
        <v>27</v>
      </c>
      <c r="B77" s="785" t="s">
        <v>42</v>
      </c>
      <c r="C77" s="855">
        <v>0</v>
      </c>
      <c r="D77" s="819">
        <v>0</v>
      </c>
      <c r="E77" s="854"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">
        <v>78</v>
      </c>
      <c r="AG77" s="748"/>
      <c r="AH77" s="748"/>
      <c r="AI77" s="748"/>
      <c r="AJ77" s="748"/>
      <c r="AK77" s="748"/>
      <c r="AL77" s="749"/>
      <c r="AM77" s="749"/>
      <c r="AN77" s="749"/>
      <c r="AO77" s="749"/>
      <c r="AP77" s="748"/>
      <c r="AQ77" s="749"/>
      <c r="AR77" s="749"/>
      <c r="AS77" s="749"/>
      <c r="AT77" s="749"/>
      <c r="AU77" s="748"/>
      <c r="AV77" s="748"/>
      <c r="AW77" s="748"/>
      <c r="AX77" s="748"/>
      <c r="AY77" s="748"/>
      <c r="AZ77" s="748"/>
      <c r="BA77" s="875" t="s">
        <v>76</v>
      </c>
      <c r="BB77" s="875" t="s">
        <v>76</v>
      </c>
      <c r="BC77" s="875" t="s">
        <v>76</v>
      </c>
      <c r="BD77" s="881" t="s">
        <v>76</v>
      </c>
      <c r="BE77" s="881" t="s">
        <v>76</v>
      </c>
      <c r="BF77" s="881" t="s">
        <v>76</v>
      </c>
      <c r="BG77" s="881" t="s">
        <v>76</v>
      </c>
      <c r="BH77" s="881" t="s">
        <v>76</v>
      </c>
      <c r="BI77" s="881" t="s">
        <v>76</v>
      </c>
      <c r="BJ77" s="881" t="s">
        <v>76</v>
      </c>
      <c r="BK77" s="881" t="s">
        <v>76</v>
      </c>
      <c r="BL77" s="882">
        <v>0</v>
      </c>
      <c r="BM77" s="876">
        <v>0</v>
      </c>
      <c r="BN77" s="876">
        <v>0</v>
      </c>
      <c r="BO77" s="876">
        <v>0</v>
      </c>
      <c r="BP77" s="876">
        <v>0</v>
      </c>
      <c r="BQ77" s="876">
        <v>0</v>
      </c>
      <c r="BR77" s="876">
        <v>0</v>
      </c>
      <c r="BS77" s="876">
        <v>0</v>
      </c>
      <c r="BT77" s="876">
        <v>0</v>
      </c>
      <c r="BU77" s="876">
        <v>0</v>
      </c>
      <c r="BV77" s="876">
        <v>0</v>
      </c>
    </row>
    <row r="78" spans="1:74" ht="21" x14ac:dyDescent="0.25">
      <c r="A78" s="933"/>
      <c r="B78" s="785" t="s">
        <v>43</v>
      </c>
      <c r="C78" s="855">
        <v>0</v>
      </c>
      <c r="D78" s="819">
        <v>0</v>
      </c>
      <c r="E78" s="854"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">
        <v>78</v>
      </c>
      <c r="AG78" s="748"/>
      <c r="AH78" s="748"/>
      <c r="AI78" s="748"/>
      <c r="AJ78" s="748"/>
      <c r="AK78" s="748"/>
      <c r="AL78" s="749"/>
      <c r="AM78" s="749"/>
      <c r="AN78" s="749"/>
      <c r="AO78" s="749"/>
      <c r="AP78" s="748"/>
      <c r="AQ78" s="749"/>
      <c r="AR78" s="749"/>
      <c r="AS78" s="749"/>
      <c r="AT78" s="749"/>
      <c r="AU78" s="748"/>
      <c r="AV78" s="748"/>
      <c r="AW78" s="748"/>
      <c r="AX78" s="748"/>
      <c r="AY78" s="748"/>
      <c r="AZ78" s="748"/>
      <c r="BA78" s="875" t="s">
        <v>76</v>
      </c>
      <c r="BB78" s="875" t="s">
        <v>76</v>
      </c>
      <c r="BC78" s="875" t="s">
        <v>76</v>
      </c>
      <c r="BD78" s="881" t="s">
        <v>76</v>
      </c>
      <c r="BE78" s="881" t="s">
        <v>76</v>
      </c>
      <c r="BF78" s="881" t="s">
        <v>76</v>
      </c>
      <c r="BG78" s="881" t="s">
        <v>76</v>
      </c>
      <c r="BH78" s="881" t="s">
        <v>76</v>
      </c>
      <c r="BI78" s="881" t="s">
        <v>76</v>
      </c>
      <c r="BJ78" s="881" t="s">
        <v>76</v>
      </c>
      <c r="BK78" s="881" t="s">
        <v>76</v>
      </c>
      <c r="BL78" s="882">
        <v>0</v>
      </c>
      <c r="BM78" s="876">
        <v>0</v>
      </c>
      <c r="BN78" s="876">
        <v>0</v>
      </c>
      <c r="BO78" s="876">
        <v>0</v>
      </c>
      <c r="BP78" s="876">
        <v>0</v>
      </c>
      <c r="BQ78" s="876">
        <v>0</v>
      </c>
      <c r="BR78" s="876">
        <v>0</v>
      </c>
      <c r="BS78" s="876">
        <v>0</v>
      </c>
      <c r="BT78" s="876">
        <v>0</v>
      </c>
      <c r="BU78" s="876">
        <v>0</v>
      </c>
      <c r="BV78" s="876">
        <v>0</v>
      </c>
    </row>
    <row r="79" spans="1:74" ht="21" x14ac:dyDescent="0.25">
      <c r="A79" s="933"/>
      <c r="B79" s="785" t="s">
        <v>44</v>
      </c>
      <c r="C79" s="855">
        <v>0</v>
      </c>
      <c r="D79" s="819">
        <v>0</v>
      </c>
      <c r="E79" s="854"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">
        <v>78</v>
      </c>
      <c r="AG79" s="748"/>
      <c r="AH79" s="748"/>
      <c r="AI79" s="748"/>
      <c r="AJ79" s="748"/>
      <c r="AK79" s="748"/>
      <c r="AL79" s="749"/>
      <c r="AM79" s="749"/>
      <c r="AN79" s="749"/>
      <c r="AO79" s="749"/>
      <c r="AP79" s="748"/>
      <c r="AQ79" s="749"/>
      <c r="AR79" s="749"/>
      <c r="AS79" s="749"/>
      <c r="AT79" s="749"/>
      <c r="AU79" s="748"/>
      <c r="AV79" s="748"/>
      <c r="AW79" s="748"/>
      <c r="AX79" s="748"/>
      <c r="AY79" s="748"/>
      <c r="AZ79" s="748"/>
      <c r="BA79" s="875" t="s">
        <v>76</v>
      </c>
      <c r="BB79" s="875" t="s">
        <v>76</v>
      </c>
      <c r="BC79" s="875" t="s">
        <v>76</v>
      </c>
      <c r="BD79" s="881" t="s">
        <v>76</v>
      </c>
      <c r="BE79" s="881" t="s">
        <v>76</v>
      </c>
      <c r="BF79" s="881" t="s">
        <v>76</v>
      </c>
      <c r="BG79" s="881" t="s">
        <v>76</v>
      </c>
      <c r="BH79" s="881" t="s">
        <v>76</v>
      </c>
      <c r="BI79" s="881" t="s">
        <v>76</v>
      </c>
      <c r="BJ79" s="881" t="s">
        <v>76</v>
      </c>
      <c r="BK79" s="881" t="s">
        <v>76</v>
      </c>
      <c r="BL79" s="882">
        <v>0</v>
      </c>
      <c r="BM79" s="876">
        <v>0</v>
      </c>
      <c r="BN79" s="876">
        <v>0</v>
      </c>
      <c r="BO79" s="876">
        <v>0</v>
      </c>
      <c r="BP79" s="876">
        <v>0</v>
      </c>
      <c r="BQ79" s="876">
        <v>0</v>
      </c>
      <c r="BR79" s="876">
        <v>0</v>
      </c>
      <c r="BS79" s="876">
        <v>0</v>
      </c>
      <c r="BT79" s="876">
        <v>0</v>
      </c>
      <c r="BU79" s="876">
        <v>0</v>
      </c>
      <c r="BV79" s="876">
        <v>0</v>
      </c>
    </row>
    <row r="80" spans="1:74" x14ac:dyDescent="0.25">
      <c r="A80" s="934" t="s">
        <v>28</v>
      </c>
      <c r="B80" s="935"/>
      <c r="C80" s="853">
        <v>0</v>
      </c>
      <c r="D80" s="819">
        <v>0</v>
      </c>
      <c r="E80" s="854"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">
        <v>78</v>
      </c>
      <c r="AG80" s="748"/>
      <c r="AH80" s="748"/>
      <c r="AI80" s="748"/>
      <c r="AJ80" s="748"/>
      <c r="AK80" s="748"/>
      <c r="AL80" s="749"/>
      <c r="AM80" s="749"/>
      <c r="AN80" s="749"/>
      <c r="AO80" s="749"/>
      <c r="AP80" s="748"/>
      <c r="AQ80" s="749"/>
      <c r="AR80" s="749"/>
      <c r="AS80" s="749"/>
      <c r="AT80" s="749"/>
      <c r="AU80" s="748"/>
      <c r="AV80" s="748"/>
      <c r="AW80" s="748"/>
      <c r="AX80" s="748"/>
      <c r="AY80" s="748"/>
      <c r="AZ80" s="748"/>
      <c r="BA80" s="875" t="s">
        <v>76</v>
      </c>
      <c r="BB80" s="875" t="s">
        <v>76</v>
      </c>
      <c r="BC80" s="875" t="s">
        <v>76</v>
      </c>
      <c r="BD80" s="881" t="s">
        <v>76</v>
      </c>
      <c r="BE80" s="881" t="s">
        <v>76</v>
      </c>
      <c r="BF80" s="881" t="s">
        <v>76</v>
      </c>
      <c r="BG80" s="881" t="s">
        <v>76</v>
      </c>
      <c r="BH80" s="881" t="s">
        <v>76</v>
      </c>
      <c r="BI80" s="881" t="s">
        <v>76</v>
      </c>
      <c r="BJ80" s="881" t="s">
        <v>76</v>
      </c>
      <c r="BK80" s="881" t="s">
        <v>76</v>
      </c>
      <c r="BL80" s="882">
        <v>0</v>
      </c>
      <c r="BM80" s="876">
        <v>0</v>
      </c>
      <c r="BN80" s="876">
        <v>0</v>
      </c>
      <c r="BO80" s="876">
        <v>0</v>
      </c>
      <c r="BP80" s="876">
        <v>0</v>
      </c>
      <c r="BQ80" s="876">
        <v>0</v>
      </c>
      <c r="BR80" s="876">
        <v>0</v>
      </c>
      <c r="BS80" s="876">
        <v>0</v>
      </c>
      <c r="BT80" s="876">
        <v>0</v>
      </c>
      <c r="BU80" s="876">
        <v>0</v>
      </c>
      <c r="BV80" s="876">
        <v>0</v>
      </c>
    </row>
    <row r="81" spans="1:74" x14ac:dyDescent="0.25">
      <c r="A81" s="940" t="s">
        <v>64</v>
      </c>
      <c r="B81" s="941"/>
      <c r="C81" s="853">
        <v>0</v>
      </c>
      <c r="D81" s="819">
        <v>0</v>
      </c>
      <c r="E81" s="854"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">
        <v>78</v>
      </c>
      <c r="AG81" s="748"/>
      <c r="AH81" s="748"/>
      <c r="AI81" s="748"/>
      <c r="AJ81" s="748"/>
      <c r="AK81" s="748"/>
      <c r="AL81" s="749"/>
      <c r="AM81" s="749"/>
      <c r="AN81" s="749"/>
      <c r="AO81" s="749"/>
      <c r="AP81" s="748"/>
      <c r="AQ81" s="749"/>
      <c r="AR81" s="749"/>
      <c r="AS81" s="749"/>
      <c r="AT81" s="749"/>
      <c r="AU81" s="748"/>
      <c r="AV81" s="748"/>
      <c r="AW81" s="748"/>
      <c r="AX81" s="748"/>
      <c r="AY81" s="748"/>
      <c r="AZ81" s="748"/>
      <c r="BA81" s="875" t="s">
        <v>76</v>
      </c>
      <c r="BB81" s="875" t="s">
        <v>76</v>
      </c>
      <c r="BC81" s="875" t="s">
        <v>76</v>
      </c>
      <c r="BD81" s="881" t="s">
        <v>76</v>
      </c>
      <c r="BE81" s="881" t="s">
        <v>76</v>
      </c>
      <c r="BF81" s="881" t="s">
        <v>76</v>
      </c>
      <c r="BG81" s="881" t="s">
        <v>76</v>
      </c>
      <c r="BH81" s="881" t="s">
        <v>76</v>
      </c>
      <c r="BI81" s="881" t="s">
        <v>76</v>
      </c>
      <c r="BJ81" s="881" t="s">
        <v>76</v>
      </c>
      <c r="BK81" s="881" t="s">
        <v>76</v>
      </c>
      <c r="BL81" s="882">
        <v>0</v>
      </c>
      <c r="BM81" s="876">
        <v>0</v>
      </c>
      <c r="BN81" s="876">
        <v>0</v>
      </c>
      <c r="BO81" s="876">
        <v>0</v>
      </c>
      <c r="BP81" s="876">
        <v>0</v>
      </c>
      <c r="BQ81" s="876">
        <v>0</v>
      </c>
      <c r="BR81" s="876">
        <v>0</v>
      </c>
      <c r="BS81" s="876">
        <v>0</v>
      </c>
      <c r="BT81" s="876">
        <v>0</v>
      </c>
      <c r="BU81" s="876">
        <v>0</v>
      </c>
      <c r="BV81" s="876">
        <v>0</v>
      </c>
    </row>
    <row r="82" spans="1:74" x14ac:dyDescent="0.25">
      <c r="A82" s="940" t="s">
        <v>65</v>
      </c>
      <c r="B82" s="941"/>
      <c r="C82" s="853">
        <v>0</v>
      </c>
      <c r="D82" s="819">
        <v>0</v>
      </c>
      <c r="E82" s="854"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">
        <v>78</v>
      </c>
      <c r="AG82" s="761"/>
      <c r="AH82" s="761"/>
      <c r="AI82" s="761"/>
      <c r="AJ82" s="761"/>
      <c r="AK82" s="761"/>
      <c r="AL82" s="762"/>
      <c r="AM82" s="749"/>
      <c r="AN82" s="762"/>
      <c r="AO82" s="762"/>
      <c r="AP82" s="761"/>
      <c r="AQ82" s="762"/>
      <c r="AR82" s="762"/>
      <c r="AS82" s="762"/>
      <c r="AT82" s="762"/>
      <c r="AU82" s="761"/>
      <c r="AV82" s="761"/>
      <c r="AW82" s="761"/>
      <c r="AX82" s="761"/>
      <c r="AY82" s="761"/>
      <c r="AZ82" s="761"/>
      <c r="BA82" s="875" t="s">
        <v>76</v>
      </c>
      <c r="BB82" s="875" t="s">
        <v>76</v>
      </c>
      <c r="BC82" s="875" t="s">
        <v>76</v>
      </c>
      <c r="BD82" s="881" t="s">
        <v>76</v>
      </c>
      <c r="BE82" s="881" t="s">
        <v>76</v>
      </c>
      <c r="BF82" s="881" t="s">
        <v>76</v>
      </c>
      <c r="BG82" s="881" t="s">
        <v>76</v>
      </c>
      <c r="BH82" s="881" t="s">
        <v>76</v>
      </c>
      <c r="BI82" s="881" t="s">
        <v>76</v>
      </c>
      <c r="BJ82" s="881" t="s">
        <v>76</v>
      </c>
      <c r="BK82" s="881" t="s">
        <v>76</v>
      </c>
      <c r="BL82" s="882">
        <v>0</v>
      </c>
      <c r="BM82" s="876">
        <v>0</v>
      </c>
      <c r="BN82" s="876">
        <v>0</v>
      </c>
      <c r="BO82" s="876">
        <v>0</v>
      </c>
      <c r="BP82" s="876">
        <v>0</v>
      </c>
      <c r="BQ82" s="876">
        <v>0</v>
      </c>
      <c r="BR82" s="876">
        <v>0</v>
      </c>
      <c r="BS82" s="876">
        <v>0</v>
      </c>
      <c r="BT82" s="876">
        <v>0</v>
      </c>
      <c r="BU82" s="876">
        <v>0</v>
      </c>
      <c r="BV82" s="876">
        <v>0</v>
      </c>
    </row>
    <row r="83" spans="1:74" x14ac:dyDescent="0.25">
      <c r="A83" s="940" t="s">
        <v>66</v>
      </c>
      <c r="B83" s="941"/>
      <c r="C83" s="856">
        <v>0</v>
      </c>
      <c r="D83" s="857">
        <v>0</v>
      </c>
      <c r="E83" s="858"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">
        <v>78</v>
      </c>
      <c r="AG83" s="761"/>
      <c r="AH83" s="761"/>
      <c r="AI83" s="761"/>
      <c r="AJ83" s="761"/>
      <c r="AK83" s="761"/>
      <c r="AL83" s="762"/>
      <c r="AM83" s="749"/>
      <c r="AN83" s="762"/>
      <c r="AO83" s="762"/>
      <c r="AP83" s="761"/>
      <c r="AQ83" s="762"/>
      <c r="AR83" s="762"/>
      <c r="AS83" s="762"/>
      <c r="AT83" s="762"/>
      <c r="AU83" s="761"/>
      <c r="AV83" s="761"/>
      <c r="AW83" s="761"/>
      <c r="AX83" s="761"/>
      <c r="AY83" s="761"/>
      <c r="AZ83" s="761"/>
      <c r="BA83" s="875" t="s">
        <v>76</v>
      </c>
      <c r="BB83" s="875" t="s">
        <v>76</v>
      </c>
      <c r="BC83" s="875" t="s">
        <v>76</v>
      </c>
      <c r="BD83" s="881" t="s">
        <v>76</v>
      </c>
      <c r="BE83" s="881" t="s">
        <v>76</v>
      </c>
      <c r="BF83" s="881" t="s">
        <v>76</v>
      </c>
      <c r="BG83" s="881" t="s">
        <v>76</v>
      </c>
      <c r="BH83" s="881" t="s">
        <v>76</v>
      </c>
      <c r="BI83" s="881" t="s">
        <v>76</v>
      </c>
      <c r="BJ83" s="881" t="s">
        <v>76</v>
      </c>
      <c r="BK83" s="881" t="s">
        <v>76</v>
      </c>
      <c r="BL83" s="882">
        <v>0</v>
      </c>
      <c r="BM83" s="876">
        <v>0</v>
      </c>
      <c r="BN83" s="876">
        <v>0</v>
      </c>
      <c r="BO83" s="876">
        <v>0</v>
      </c>
      <c r="BP83" s="876">
        <v>0</v>
      </c>
      <c r="BQ83" s="876">
        <v>0</v>
      </c>
      <c r="BR83" s="876">
        <v>0</v>
      </c>
      <c r="BS83" s="876">
        <v>0</v>
      </c>
      <c r="BT83" s="876">
        <v>0</v>
      </c>
      <c r="BU83" s="876">
        <v>0</v>
      </c>
      <c r="BV83" s="876">
        <v>0</v>
      </c>
    </row>
    <row r="84" spans="1:74" x14ac:dyDescent="0.25">
      <c r="A84" s="940" t="s">
        <v>67</v>
      </c>
      <c r="B84" s="941"/>
      <c r="C84" s="856">
        <v>0</v>
      </c>
      <c r="D84" s="857">
        <v>0</v>
      </c>
      <c r="E84" s="858"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">
        <v>78</v>
      </c>
      <c r="AG84" s="761"/>
      <c r="AH84" s="761"/>
      <c r="AI84" s="761"/>
      <c r="AJ84" s="761"/>
      <c r="AK84" s="761"/>
      <c r="AL84" s="762"/>
      <c r="AM84" s="749"/>
      <c r="AN84" s="762"/>
      <c r="AO84" s="762"/>
      <c r="AP84" s="761"/>
      <c r="AQ84" s="762"/>
      <c r="AR84" s="762"/>
      <c r="AS84" s="762"/>
      <c r="AT84" s="762"/>
      <c r="AU84" s="761"/>
      <c r="AV84" s="761"/>
      <c r="AW84" s="761"/>
      <c r="AX84" s="761"/>
      <c r="AY84" s="761"/>
      <c r="AZ84" s="761"/>
      <c r="BA84" s="875" t="s">
        <v>76</v>
      </c>
      <c r="BB84" s="875" t="s">
        <v>76</v>
      </c>
      <c r="BC84" s="875" t="s">
        <v>76</v>
      </c>
      <c r="BD84" s="881" t="s">
        <v>76</v>
      </c>
      <c r="BE84" s="881" t="s">
        <v>76</v>
      </c>
      <c r="BF84" s="881" t="s">
        <v>76</v>
      </c>
      <c r="BG84" s="881" t="s">
        <v>76</v>
      </c>
      <c r="BH84" s="881" t="s">
        <v>76</v>
      </c>
      <c r="BI84" s="881" t="s">
        <v>76</v>
      </c>
      <c r="BJ84" s="881" t="s">
        <v>76</v>
      </c>
      <c r="BK84" s="881" t="s">
        <v>76</v>
      </c>
      <c r="BL84" s="882">
        <v>0</v>
      </c>
      <c r="BM84" s="876">
        <v>0</v>
      </c>
      <c r="BN84" s="876">
        <v>0</v>
      </c>
      <c r="BO84" s="876">
        <v>0</v>
      </c>
      <c r="BP84" s="876">
        <v>0</v>
      </c>
      <c r="BQ84" s="876">
        <v>0</v>
      </c>
      <c r="BR84" s="876">
        <v>0</v>
      </c>
      <c r="BS84" s="876">
        <v>0</v>
      </c>
      <c r="BT84" s="876">
        <v>0</v>
      </c>
      <c r="BU84" s="876">
        <v>0</v>
      </c>
      <c r="BV84" s="876">
        <v>0</v>
      </c>
    </row>
    <row r="85" spans="1:74" x14ac:dyDescent="0.25">
      <c r="A85" s="781" t="s">
        <v>68</v>
      </c>
      <c r="B85" s="782"/>
      <c r="C85" s="856">
        <v>0</v>
      </c>
      <c r="D85" s="857">
        <v>0</v>
      </c>
      <c r="E85" s="858"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">
        <v>78</v>
      </c>
      <c r="AG85" s="761"/>
      <c r="AH85" s="761"/>
      <c r="AI85" s="761"/>
      <c r="AJ85" s="761"/>
      <c r="AK85" s="761"/>
      <c r="AL85" s="762"/>
      <c r="AM85" s="749"/>
      <c r="AN85" s="762"/>
      <c r="AO85" s="762"/>
      <c r="AP85" s="761"/>
      <c r="AQ85" s="762"/>
      <c r="AR85" s="762"/>
      <c r="AS85" s="762"/>
      <c r="AT85" s="762"/>
      <c r="AU85" s="761"/>
      <c r="AV85" s="761"/>
      <c r="AW85" s="761"/>
      <c r="AX85" s="761"/>
      <c r="AY85" s="761"/>
      <c r="AZ85" s="761"/>
      <c r="BA85" s="875" t="s">
        <v>76</v>
      </c>
      <c r="BB85" s="875" t="s">
        <v>76</v>
      </c>
      <c r="BC85" s="875" t="s">
        <v>76</v>
      </c>
      <c r="BD85" s="881" t="s">
        <v>76</v>
      </c>
      <c r="BE85" s="881" t="s">
        <v>76</v>
      </c>
      <c r="BF85" s="881" t="s">
        <v>76</v>
      </c>
      <c r="BG85" s="881" t="s">
        <v>76</v>
      </c>
      <c r="BH85" s="881" t="s">
        <v>76</v>
      </c>
      <c r="BI85" s="881" t="s">
        <v>76</v>
      </c>
      <c r="BJ85" s="881" t="s">
        <v>76</v>
      </c>
      <c r="BK85" s="881" t="s">
        <v>76</v>
      </c>
      <c r="BL85" s="882">
        <v>0</v>
      </c>
      <c r="BM85" s="876">
        <v>0</v>
      </c>
      <c r="BN85" s="876">
        <v>0</v>
      </c>
      <c r="BO85" s="876">
        <v>0</v>
      </c>
      <c r="BP85" s="876">
        <v>0</v>
      </c>
      <c r="BQ85" s="876">
        <v>0</v>
      </c>
      <c r="BR85" s="876">
        <v>0</v>
      </c>
      <c r="BS85" s="876">
        <v>0</v>
      </c>
      <c r="BT85" s="876">
        <v>0</v>
      </c>
      <c r="BU85" s="876">
        <v>0</v>
      </c>
      <c r="BV85" s="876">
        <v>0</v>
      </c>
    </row>
    <row r="86" spans="1:74" x14ac:dyDescent="0.25">
      <c r="A86" s="954" t="s">
        <v>69</v>
      </c>
      <c r="B86" s="955"/>
      <c r="C86" s="859">
        <v>0</v>
      </c>
      <c r="D86" s="860">
        <v>0</v>
      </c>
      <c r="E86" s="861"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">
        <v>78</v>
      </c>
      <c r="AG86" s="761"/>
      <c r="AH86" s="761"/>
      <c r="AI86" s="761"/>
      <c r="AJ86" s="761"/>
      <c r="AK86" s="761"/>
      <c r="AL86" s="762"/>
      <c r="AM86" s="749"/>
      <c r="AN86" s="762"/>
      <c r="AO86" s="762"/>
      <c r="AP86" s="761"/>
      <c r="AQ86" s="762"/>
      <c r="AR86" s="762"/>
      <c r="AS86" s="762"/>
      <c r="AT86" s="762"/>
      <c r="AU86" s="761"/>
      <c r="AV86" s="761"/>
      <c r="AW86" s="761"/>
      <c r="AX86" s="761"/>
      <c r="AY86" s="761"/>
      <c r="AZ86" s="761"/>
      <c r="BA86" s="875" t="s">
        <v>76</v>
      </c>
      <c r="BB86" s="875" t="s">
        <v>76</v>
      </c>
      <c r="BC86" s="875" t="s">
        <v>76</v>
      </c>
      <c r="BD86" s="881" t="s">
        <v>76</v>
      </c>
      <c r="BE86" s="881" t="s">
        <v>76</v>
      </c>
      <c r="BF86" s="881" t="s">
        <v>76</v>
      </c>
      <c r="BG86" s="881" t="s">
        <v>76</v>
      </c>
      <c r="BH86" s="881" t="s">
        <v>76</v>
      </c>
      <c r="BI86" s="881" t="s">
        <v>76</v>
      </c>
      <c r="BJ86" s="881" t="s">
        <v>76</v>
      </c>
      <c r="BK86" s="881" t="s">
        <v>76</v>
      </c>
      <c r="BL86" s="882">
        <v>0</v>
      </c>
      <c r="BM86" s="876">
        <v>0</v>
      </c>
      <c r="BN86" s="876">
        <v>0</v>
      </c>
      <c r="BO86" s="876">
        <v>0</v>
      </c>
      <c r="BP86" s="876">
        <v>0</v>
      </c>
      <c r="BQ86" s="876">
        <v>0</v>
      </c>
      <c r="BR86" s="876">
        <v>0</v>
      </c>
      <c r="BS86" s="876">
        <v>0</v>
      </c>
      <c r="BT86" s="876">
        <v>0</v>
      </c>
      <c r="BU86" s="876">
        <v>0</v>
      </c>
      <c r="BV86" s="876">
        <v>0</v>
      </c>
    </row>
    <row r="87" spans="1:74" x14ac:dyDescent="0.25">
      <c r="A87" s="747"/>
      <c r="B87" s="747"/>
      <c r="C87" s="747"/>
      <c r="D87" s="747"/>
      <c r="E87" s="747"/>
      <c r="F87" s="747"/>
      <c r="G87" s="747"/>
      <c r="H87" s="747"/>
      <c r="I87" s="747"/>
      <c r="J87" s="747"/>
      <c r="K87" s="747"/>
      <c r="L87" s="747"/>
      <c r="M87" s="747"/>
      <c r="N87" s="747"/>
      <c r="O87" s="747"/>
      <c r="P87" s="747"/>
      <c r="Q87" s="747"/>
      <c r="R87" s="747"/>
      <c r="S87" s="747"/>
      <c r="T87" s="747"/>
      <c r="U87" s="747"/>
      <c r="V87" s="747"/>
      <c r="W87" s="747"/>
      <c r="X87" s="747"/>
      <c r="Y87" s="747"/>
      <c r="Z87" s="747"/>
      <c r="AA87" s="747"/>
      <c r="AB87" s="747"/>
      <c r="AC87" s="747"/>
      <c r="AD87" s="747"/>
      <c r="AE87" s="747"/>
      <c r="AF87" s="747"/>
      <c r="AG87" s="747"/>
      <c r="AH87" s="747"/>
      <c r="AI87" s="747"/>
      <c r="AJ87" s="747"/>
      <c r="AK87" s="747"/>
      <c r="AL87" s="747"/>
      <c r="AM87" s="764"/>
      <c r="AN87" s="747"/>
      <c r="AO87" s="747"/>
      <c r="AP87" s="747"/>
      <c r="AQ87" s="747"/>
      <c r="AR87" s="747"/>
      <c r="AS87" s="747"/>
      <c r="AT87" s="747"/>
      <c r="AU87" s="747"/>
      <c r="AV87" s="747"/>
      <c r="AW87" s="747"/>
      <c r="AX87" s="747"/>
      <c r="AY87" s="747"/>
      <c r="AZ87" s="747"/>
      <c r="BA87" s="747"/>
      <c r="BB87" s="747"/>
      <c r="BC87" s="747"/>
      <c r="BD87" s="747"/>
      <c r="BE87" s="747"/>
      <c r="BF87" s="747"/>
      <c r="BG87" s="747"/>
      <c r="BH87" s="747"/>
      <c r="BI87" s="747"/>
      <c r="BJ87" s="747"/>
      <c r="BK87" s="747"/>
      <c r="BL87" s="747"/>
      <c r="BM87" s="747"/>
      <c r="BN87" s="747"/>
      <c r="BO87" s="747"/>
      <c r="BP87" s="747"/>
      <c r="BQ87" s="747"/>
      <c r="BR87" s="747"/>
      <c r="BS87" s="747"/>
      <c r="BT87" s="747"/>
      <c r="BU87" s="747"/>
      <c r="BV87" s="747"/>
    </row>
    <row r="88" spans="1:74" x14ac:dyDescent="0.25">
      <c r="A88" s="747"/>
      <c r="B88" s="747"/>
      <c r="C88" s="747"/>
      <c r="D88" s="747"/>
      <c r="E88" s="747"/>
      <c r="F88" s="747"/>
      <c r="G88" s="747"/>
      <c r="H88" s="747"/>
      <c r="I88" s="747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  <c r="U88" s="747"/>
      <c r="V88" s="747"/>
      <c r="W88" s="747"/>
      <c r="X88" s="747"/>
      <c r="Y88" s="747"/>
      <c r="Z88" s="747"/>
      <c r="AA88" s="747"/>
      <c r="AB88" s="747"/>
      <c r="AC88" s="747"/>
      <c r="AD88" s="747"/>
      <c r="AE88" s="747"/>
      <c r="AF88" s="747"/>
      <c r="AG88" s="747"/>
      <c r="AH88" s="747"/>
      <c r="AI88" s="747"/>
      <c r="AJ88" s="747"/>
      <c r="AK88" s="747"/>
      <c r="AL88" s="747"/>
      <c r="AM88" s="764"/>
      <c r="AN88" s="747"/>
      <c r="AO88" s="747"/>
      <c r="AP88" s="747"/>
      <c r="AQ88" s="747"/>
      <c r="AR88" s="747"/>
      <c r="AS88" s="747"/>
      <c r="AT88" s="747"/>
      <c r="AU88" s="747"/>
      <c r="AV88" s="747"/>
      <c r="AW88" s="747"/>
      <c r="AX88" s="747"/>
      <c r="AY88" s="747"/>
      <c r="AZ88" s="747"/>
      <c r="BA88" s="747"/>
      <c r="BB88" s="747"/>
      <c r="BC88" s="747"/>
      <c r="BD88" s="747"/>
      <c r="BE88" s="747"/>
      <c r="BF88" s="747"/>
      <c r="BG88" s="747"/>
      <c r="BH88" s="747"/>
      <c r="BI88" s="747"/>
      <c r="BJ88" s="747"/>
      <c r="BK88" s="747"/>
      <c r="BL88" s="747"/>
      <c r="BM88" s="747"/>
      <c r="BN88" s="747"/>
      <c r="BO88" s="747"/>
      <c r="BP88" s="747"/>
      <c r="BQ88" s="747"/>
      <c r="BR88" s="747"/>
      <c r="BS88" s="747"/>
      <c r="BT88" s="747"/>
      <c r="BU88" s="747"/>
      <c r="BV88" s="747"/>
    </row>
    <row r="200" spans="1:64" x14ac:dyDescent="0.25">
      <c r="A200" s="877">
        <v>0</v>
      </c>
      <c r="B200" s="747"/>
      <c r="C200" s="747"/>
      <c r="D200" s="747"/>
      <c r="E200" s="747"/>
      <c r="F200" s="747"/>
      <c r="G200" s="747"/>
      <c r="H200" s="747"/>
      <c r="I200" s="747"/>
      <c r="J200" s="747"/>
      <c r="K200" s="747"/>
      <c r="L200" s="747"/>
      <c r="M200" s="747"/>
      <c r="N200" s="747"/>
      <c r="O200" s="747"/>
      <c r="P200" s="747"/>
      <c r="Q200" s="747"/>
      <c r="R200" s="747"/>
      <c r="S200" s="747"/>
      <c r="T200" s="747"/>
      <c r="U200" s="747"/>
      <c r="V200" s="747"/>
      <c r="W200" s="747"/>
      <c r="X200" s="747"/>
      <c r="Y200" s="747"/>
      <c r="Z200" s="747"/>
      <c r="AA200" s="747"/>
      <c r="AB200" s="747"/>
      <c r="AC200" s="747"/>
      <c r="AD200" s="747"/>
      <c r="AE200" s="747"/>
      <c r="AF200" s="747"/>
      <c r="AG200" s="747"/>
      <c r="AH200" s="747"/>
      <c r="AI200" s="747"/>
      <c r="AJ200" s="747"/>
      <c r="AK200" s="747"/>
      <c r="AL200" s="747"/>
      <c r="AM200" s="747"/>
      <c r="AN200" s="747"/>
      <c r="AO200" s="747"/>
      <c r="AP200" s="747"/>
      <c r="AQ200" s="747"/>
      <c r="AR200" s="747"/>
      <c r="AS200" s="747"/>
      <c r="AT200" s="747"/>
      <c r="AU200" s="747"/>
      <c r="AV200" s="747"/>
      <c r="AW200" s="747"/>
      <c r="AX200" s="747"/>
      <c r="AY200" s="747"/>
      <c r="AZ200" s="747"/>
      <c r="BA200" s="747"/>
      <c r="BB200" s="747"/>
      <c r="BC200" s="747"/>
      <c r="BD200" s="747"/>
      <c r="BE200" s="747"/>
      <c r="BF200" s="747"/>
      <c r="BG200" s="747"/>
      <c r="BH200" s="747"/>
      <c r="BI200" s="747"/>
      <c r="BJ200" s="747"/>
      <c r="BK200" s="747"/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A36" sqref="A36:B37"/>
    </sheetView>
  </sheetViews>
  <sheetFormatPr baseColWidth="10" defaultRowHeight="10.5" x14ac:dyDescent="0.15"/>
  <cols>
    <col min="1" max="1" width="45.28515625" style="13" customWidth="1"/>
    <col min="2" max="2" width="13" style="13" customWidth="1"/>
    <col min="3" max="5" width="10.7109375" style="13" customWidth="1"/>
    <col min="6" max="12" width="10.42578125" style="13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16384" width="11.42578125" style="137"/>
  </cols>
  <sheetData>
    <row r="1" spans="1:65" s="4" customFormat="1" ht="15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L1" s="7"/>
      <c r="AM1" s="7"/>
      <c r="AN1" s="7"/>
      <c r="AO1" s="7"/>
    </row>
    <row r="2" spans="1:65" s="4" customFormat="1" ht="15" x14ac:dyDescent="0.2">
      <c r="A2" s="1" t="str">
        <f>CONCATENATE("COMUNA: ",[1]NOMBRE!B2," - ","( ",[1]NOMBRE!C2,[1]NOMBRE!D2,[1]NOMBRE!E2,[1]NOMBRE!F2,[1]NOMBRE!G2," )")</f>
        <v>COMUNA: LINARES  - ( 07401 )</v>
      </c>
      <c r="B2" s="2"/>
      <c r="C2" s="2"/>
      <c r="D2" s="3"/>
      <c r="E2" s="3"/>
      <c r="F2" s="3"/>
      <c r="G2" s="3"/>
      <c r="H2" s="3"/>
      <c r="I2" s="3"/>
      <c r="J2" s="3"/>
      <c r="K2" s="3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L2" s="7"/>
      <c r="AM2" s="7"/>
      <c r="AN2" s="7"/>
      <c r="AO2" s="7"/>
    </row>
    <row r="3" spans="1:65" s="4" customFormat="1" ht="15" x14ac:dyDescent="0.2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2"/>
      <c r="D3" s="8"/>
      <c r="E3" s="3"/>
      <c r="F3" s="3"/>
      <c r="G3" s="3"/>
      <c r="H3" s="3"/>
      <c r="I3" s="3"/>
      <c r="J3" s="3"/>
      <c r="K3" s="3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L3" s="7"/>
      <c r="AM3" s="7"/>
      <c r="AN3" s="7"/>
      <c r="AO3" s="7"/>
    </row>
    <row r="4" spans="1:65" s="4" customFormat="1" ht="15" x14ac:dyDescent="0.2">
      <c r="A4" s="1" t="str">
        <f>CONCATENATE("MES: ",[1]NOMBRE!B6," - ","( ",[1]NOMBRE!C6,[1]NOMBRE!D6," )")</f>
        <v>MES: ENERO - ( 01 )</v>
      </c>
      <c r="B4" s="2"/>
      <c r="C4" s="2"/>
      <c r="D4" s="3"/>
      <c r="E4" s="3"/>
      <c r="F4" s="3"/>
      <c r="G4" s="3"/>
      <c r="H4" s="3"/>
      <c r="I4" s="3"/>
      <c r="J4" s="3"/>
      <c r="K4" s="3"/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L4" s="7"/>
      <c r="AM4" s="7"/>
      <c r="AN4" s="7"/>
      <c r="AO4" s="7"/>
    </row>
    <row r="5" spans="1:65" s="4" customFormat="1" ht="15" x14ac:dyDescent="0.2">
      <c r="A5" s="9" t="str">
        <f>CONCATENATE("AÑO: ",[1]NOMBRE!B7)</f>
        <v>AÑO: 2013</v>
      </c>
      <c r="B5" s="2"/>
      <c r="C5" s="2"/>
      <c r="D5" s="3"/>
      <c r="E5" s="3"/>
      <c r="F5" s="3"/>
      <c r="G5" s="3"/>
      <c r="H5" s="3"/>
      <c r="I5" s="3"/>
      <c r="J5" s="3"/>
      <c r="K5" s="3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L5" s="7"/>
      <c r="AM5" s="7"/>
      <c r="AN5" s="7"/>
      <c r="AO5" s="7"/>
    </row>
    <row r="6" spans="1:65" s="11" customFormat="1" ht="15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L6" s="12"/>
      <c r="AM6" s="12"/>
      <c r="AN6" s="12"/>
      <c r="AO6" s="12"/>
      <c r="BJ6" s="4"/>
    </row>
    <row r="7" spans="1:65" s="11" customFormat="1" ht="14.25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13"/>
      <c r="J7" s="907" t="s">
        <v>3</v>
      </c>
      <c r="K7" s="907"/>
      <c r="L7" s="907"/>
      <c r="M7" s="907"/>
      <c r="N7" s="907"/>
      <c r="O7" s="907"/>
      <c r="P7" s="907"/>
      <c r="Q7" s="14"/>
      <c r="AL7" s="12"/>
      <c r="AM7" s="12"/>
      <c r="AN7" s="12"/>
      <c r="AO7" s="12"/>
      <c r="BK7" s="4"/>
    </row>
    <row r="8" spans="1:65" s="12" customFormat="1" ht="11.25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15"/>
      <c r="J8" s="911" t="s">
        <v>5</v>
      </c>
      <c r="K8" s="912"/>
      <c r="L8" s="912"/>
      <c r="M8" s="913"/>
      <c r="N8" s="914" t="s">
        <v>6</v>
      </c>
      <c r="O8" s="912"/>
      <c r="P8" s="9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7"/>
    </row>
    <row r="9" spans="1:65" s="12" customFormat="1" ht="11.25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15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7"/>
    </row>
    <row r="10" spans="1:65" s="12" customFormat="1" x14ac:dyDescent="0.15">
      <c r="A10" s="910"/>
      <c r="B10" s="16" t="s">
        <v>10</v>
      </c>
      <c r="C10" s="17" t="s">
        <v>11</v>
      </c>
      <c r="D10" s="18" t="s">
        <v>12</v>
      </c>
      <c r="E10" s="19" t="s">
        <v>13</v>
      </c>
      <c r="F10" s="919"/>
      <c r="G10" s="18" t="s">
        <v>12</v>
      </c>
      <c r="H10" s="20" t="s">
        <v>13</v>
      </c>
      <c r="I10" s="21"/>
      <c r="J10" s="16" t="s">
        <v>10</v>
      </c>
      <c r="K10" s="17" t="s">
        <v>11</v>
      </c>
      <c r="L10" s="18" t="s">
        <v>12</v>
      </c>
      <c r="M10" s="19" t="s">
        <v>13</v>
      </c>
      <c r="N10" s="919"/>
      <c r="O10" s="18" t="s">
        <v>12</v>
      </c>
      <c r="P10" s="20" t="s">
        <v>13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H10" s="7"/>
    </row>
    <row r="11" spans="1:65" s="12" customFormat="1" ht="11.25" x14ac:dyDescent="0.15">
      <c r="A11" s="22" t="s">
        <v>14</v>
      </c>
      <c r="B11" s="23">
        <v>188</v>
      </c>
      <c r="C11" s="24"/>
      <c r="D11" s="25"/>
      <c r="E11" s="26">
        <v>188</v>
      </c>
      <c r="F11" s="27">
        <f t="shared" ref="F11:F18" si="0">+H11</f>
        <v>0</v>
      </c>
      <c r="G11" s="25"/>
      <c r="H11" s="28"/>
      <c r="I11" s="29"/>
      <c r="J11" s="30"/>
      <c r="K11" s="31"/>
      <c r="L11" s="25"/>
      <c r="M11" s="32"/>
      <c r="N11" s="27">
        <f t="shared" ref="N11:N18" si="1">+P11</f>
        <v>0</v>
      </c>
      <c r="O11" s="25"/>
      <c r="P11" s="33"/>
      <c r="Q11" s="34" t="str">
        <f>$BA11&amp;" "&amp;$BB11&amp;""</f>
        <v xml:space="preserve"> </v>
      </c>
      <c r="R11" s="11"/>
      <c r="S11" s="11"/>
      <c r="T11" s="11"/>
      <c r="U11" s="11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11"/>
      <c r="AH11" s="11"/>
      <c r="AL11" s="36"/>
      <c r="AM11" s="36"/>
      <c r="AP11" s="11"/>
      <c r="AU11" s="11"/>
      <c r="AV11" s="11"/>
      <c r="AW11" s="11"/>
      <c r="AX11" s="11"/>
      <c r="AY11" s="11"/>
      <c r="AZ11" s="11"/>
      <c r="BA11" s="37" t="str">
        <f>IF($F11&lt;&gt;$G11+$H11,"El Total de VDRL o RPR reactivos NO es igual a la columna de Mujeres en Sección A.1. ","")</f>
        <v/>
      </c>
      <c r="BB11" s="37" t="str">
        <f>IF($N11&lt;&gt;$O11+$P11,"El Total de VDRL o RPR reactivos NO es igual a la columna de Mujeres en sección A.2. ","")</f>
        <v/>
      </c>
      <c r="BE11" s="11"/>
      <c r="BH11" s="7"/>
      <c r="BL11" s="38">
        <f t="shared" ref="BL11:BL26" si="2">IF($F11&lt;&gt;$G11+$H11,1,0)</f>
        <v>0</v>
      </c>
      <c r="BM11" s="38">
        <f t="shared" ref="BM11:BM26" si="3">IF($N11&lt;&gt;$O11+$P11,1,0)</f>
        <v>0</v>
      </c>
    </row>
    <row r="12" spans="1:65" s="12" customFormat="1" ht="11.25" x14ac:dyDescent="0.15">
      <c r="A12" s="22" t="s">
        <v>15</v>
      </c>
      <c r="B12" s="23">
        <v>195</v>
      </c>
      <c r="C12" s="24"/>
      <c r="D12" s="39"/>
      <c r="E12" s="26">
        <v>195</v>
      </c>
      <c r="F12" s="27">
        <f t="shared" si="0"/>
        <v>0</v>
      </c>
      <c r="G12" s="39"/>
      <c r="H12" s="40"/>
      <c r="I12" s="29"/>
      <c r="J12" s="30"/>
      <c r="K12" s="31"/>
      <c r="L12" s="39"/>
      <c r="M12" s="32"/>
      <c r="N12" s="27">
        <f t="shared" si="1"/>
        <v>0</v>
      </c>
      <c r="O12" s="39"/>
      <c r="P12" s="41"/>
      <c r="Q12" s="34" t="str">
        <f t="shared" ref="Q12:Q26" si="4">$BA12&amp;" "&amp;$BB12&amp;""</f>
        <v xml:space="preserve"> </v>
      </c>
      <c r="R12" s="11"/>
      <c r="S12" s="11"/>
      <c r="T12" s="11"/>
      <c r="U12" s="11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11"/>
      <c r="AH12" s="11"/>
      <c r="AP12" s="11"/>
      <c r="AU12" s="11"/>
      <c r="AV12" s="11"/>
      <c r="AW12" s="11"/>
      <c r="AX12" s="11"/>
      <c r="AY12" s="11"/>
      <c r="AZ12" s="11"/>
      <c r="BA12" s="37" t="str">
        <f t="shared" ref="BA12:BA18" si="5">IF($F12&lt;&gt;$G12+$H12,"El Total de VDRL o RPR reactivos NO es igual a la columna de Mujeres en Sección A.1. ","")</f>
        <v/>
      </c>
      <c r="BB12" s="37" t="str">
        <f t="shared" ref="BB12:BB18" si="6">IF($N12&lt;&gt;$O12+$P12,"El Total de VDRL o RPR reactivos NO es igual a la columna de Mujeres en sección A.2. ","")</f>
        <v/>
      </c>
      <c r="BE12" s="11"/>
      <c r="BH12" s="7"/>
      <c r="BL12" s="38">
        <f t="shared" si="2"/>
        <v>0</v>
      </c>
      <c r="BM12" s="38">
        <f t="shared" si="3"/>
        <v>0</v>
      </c>
    </row>
    <row r="13" spans="1:65" s="12" customFormat="1" ht="11.25" x14ac:dyDescent="0.15">
      <c r="A13" s="22" t="s">
        <v>16</v>
      </c>
      <c r="B13" s="23">
        <v>109</v>
      </c>
      <c r="C13" s="24"/>
      <c r="D13" s="39"/>
      <c r="E13" s="26">
        <v>109</v>
      </c>
      <c r="F13" s="27">
        <f t="shared" si="0"/>
        <v>0</v>
      </c>
      <c r="G13" s="39"/>
      <c r="H13" s="40"/>
      <c r="I13" s="29"/>
      <c r="J13" s="30"/>
      <c r="K13" s="31"/>
      <c r="L13" s="39"/>
      <c r="M13" s="32"/>
      <c r="N13" s="27">
        <f t="shared" si="1"/>
        <v>0</v>
      </c>
      <c r="O13" s="39"/>
      <c r="P13" s="41"/>
      <c r="Q13" s="34" t="str">
        <f t="shared" si="4"/>
        <v xml:space="preserve"> </v>
      </c>
      <c r="R13" s="11"/>
      <c r="S13" s="11"/>
      <c r="T13" s="11"/>
      <c r="U13" s="11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11"/>
      <c r="AH13" s="11"/>
      <c r="AP13" s="11"/>
      <c r="AU13" s="11"/>
      <c r="AV13" s="11"/>
      <c r="AW13" s="11"/>
      <c r="AX13" s="11"/>
      <c r="AY13" s="11"/>
      <c r="AZ13" s="11"/>
      <c r="BA13" s="37" t="str">
        <f t="shared" si="5"/>
        <v/>
      </c>
      <c r="BB13" s="37" t="str">
        <f t="shared" si="6"/>
        <v/>
      </c>
      <c r="BE13" s="11"/>
      <c r="BH13" s="7"/>
      <c r="BL13" s="38">
        <f t="shared" si="2"/>
        <v>0</v>
      </c>
      <c r="BM13" s="38">
        <f t="shared" si="3"/>
        <v>0</v>
      </c>
    </row>
    <row r="14" spans="1:65" s="12" customFormat="1" ht="11.25" x14ac:dyDescent="0.15">
      <c r="A14" s="22" t="s">
        <v>17</v>
      </c>
      <c r="B14" s="23">
        <v>15</v>
      </c>
      <c r="C14" s="24"/>
      <c r="D14" s="39"/>
      <c r="E14" s="26">
        <v>15</v>
      </c>
      <c r="F14" s="27">
        <f t="shared" si="0"/>
        <v>0</v>
      </c>
      <c r="G14" s="39"/>
      <c r="H14" s="40"/>
      <c r="I14" s="29"/>
      <c r="J14" s="30"/>
      <c r="K14" s="31"/>
      <c r="L14" s="39"/>
      <c r="M14" s="32"/>
      <c r="N14" s="27">
        <f t="shared" si="1"/>
        <v>0</v>
      </c>
      <c r="O14" s="39"/>
      <c r="P14" s="41"/>
      <c r="Q14" s="34" t="str">
        <f t="shared" si="4"/>
        <v xml:space="preserve"> </v>
      </c>
      <c r="R14" s="11"/>
      <c r="S14" s="11"/>
      <c r="T14" s="11"/>
      <c r="U14" s="11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11"/>
      <c r="AH14" s="11"/>
      <c r="AP14" s="11"/>
      <c r="AU14" s="11"/>
      <c r="AV14" s="11"/>
      <c r="AW14" s="11"/>
      <c r="AX14" s="11"/>
      <c r="AY14" s="11"/>
      <c r="AZ14" s="11"/>
      <c r="BA14" s="37" t="str">
        <f t="shared" si="5"/>
        <v/>
      </c>
      <c r="BB14" s="37" t="str">
        <f t="shared" si="6"/>
        <v/>
      </c>
      <c r="BE14" s="11"/>
      <c r="BH14" s="7"/>
      <c r="BL14" s="38">
        <f t="shared" si="2"/>
        <v>0</v>
      </c>
      <c r="BM14" s="38">
        <f t="shared" si="3"/>
        <v>0</v>
      </c>
    </row>
    <row r="15" spans="1:65" s="12" customFormat="1" ht="21" x14ac:dyDescent="0.15">
      <c r="A15" s="42" t="s">
        <v>18</v>
      </c>
      <c r="B15" s="23">
        <v>1</v>
      </c>
      <c r="C15" s="24"/>
      <c r="D15" s="39"/>
      <c r="E15" s="26">
        <v>1</v>
      </c>
      <c r="F15" s="43">
        <f t="shared" si="0"/>
        <v>1</v>
      </c>
      <c r="G15" s="39"/>
      <c r="H15" s="44">
        <v>1</v>
      </c>
      <c r="I15" s="29"/>
      <c r="J15" s="30"/>
      <c r="K15" s="31"/>
      <c r="L15" s="39"/>
      <c r="M15" s="32"/>
      <c r="N15" s="43">
        <f t="shared" si="1"/>
        <v>0</v>
      </c>
      <c r="O15" s="39"/>
      <c r="P15" s="45"/>
      <c r="Q15" s="34" t="str">
        <f t="shared" si="4"/>
        <v xml:space="preserve"> </v>
      </c>
      <c r="R15" s="11"/>
      <c r="S15" s="11"/>
      <c r="T15" s="11"/>
      <c r="U15" s="11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11"/>
      <c r="AH15" s="11"/>
      <c r="AP15" s="11"/>
      <c r="AU15" s="11"/>
      <c r="AV15" s="11"/>
      <c r="AW15" s="11"/>
      <c r="AX15" s="11"/>
      <c r="AY15" s="11"/>
      <c r="AZ15" s="11"/>
      <c r="BA15" s="37" t="str">
        <f t="shared" si="5"/>
        <v/>
      </c>
      <c r="BB15" s="37" t="str">
        <f t="shared" si="6"/>
        <v/>
      </c>
      <c r="BE15" s="11"/>
      <c r="BH15" s="7"/>
      <c r="BL15" s="38">
        <f t="shared" si="2"/>
        <v>0</v>
      </c>
      <c r="BM15" s="38">
        <f t="shared" si="3"/>
        <v>0</v>
      </c>
    </row>
    <row r="16" spans="1:65" s="12" customFormat="1" ht="11.25" x14ac:dyDescent="0.15">
      <c r="A16" s="46" t="s">
        <v>19</v>
      </c>
      <c r="B16" s="47">
        <v>120</v>
      </c>
      <c r="C16" s="48">
        <v>102</v>
      </c>
      <c r="D16" s="39"/>
      <c r="E16" s="49">
        <v>222</v>
      </c>
      <c r="F16" s="43">
        <f t="shared" si="0"/>
        <v>0</v>
      </c>
      <c r="G16" s="39"/>
      <c r="H16" s="50"/>
      <c r="I16" s="29"/>
      <c r="J16" s="51"/>
      <c r="K16" s="52"/>
      <c r="L16" s="39"/>
      <c r="M16" s="53"/>
      <c r="N16" s="43">
        <f t="shared" si="1"/>
        <v>0</v>
      </c>
      <c r="O16" s="39"/>
      <c r="P16" s="54"/>
      <c r="Q16" s="34" t="str">
        <f t="shared" si="4"/>
        <v xml:space="preserve"> </v>
      </c>
      <c r="R16" s="11"/>
      <c r="S16" s="11"/>
      <c r="T16" s="11"/>
      <c r="U16" s="11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11"/>
      <c r="AH16" s="11"/>
      <c r="AP16" s="11"/>
      <c r="AU16" s="11"/>
      <c r="AV16" s="11"/>
      <c r="AW16" s="11"/>
      <c r="AX16" s="11"/>
      <c r="AY16" s="11"/>
      <c r="AZ16" s="11"/>
      <c r="BA16" s="37" t="str">
        <f t="shared" si="5"/>
        <v/>
      </c>
      <c r="BB16" s="37" t="str">
        <f t="shared" si="6"/>
        <v/>
      </c>
      <c r="BE16" s="11"/>
      <c r="BH16" s="7"/>
      <c r="BL16" s="38">
        <f t="shared" si="2"/>
        <v>0</v>
      </c>
      <c r="BM16" s="38">
        <f t="shared" si="3"/>
        <v>0</v>
      </c>
    </row>
    <row r="17" spans="1:68" s="12" customFormat="1" ht="11.25" x14ac:dyDescent="0.15">
      <c r="A17" s="46" t="s">
        <v>20</v>
      </c>
      <c r="B17" s="47"/>
      <c r="C17" s="48"/>
      <c r="D17" s="39"/>
      <c r="E17" s="49"/>
      <c r="F17" s="43">
        <f t="shared" si="0"/>
        <v>0</v>
      </c>
      <c r="G17" s="39"/>
      <c r="H17" s="44"/>
      <c r="I17" s="29"/>
      <c r="J17" s="51"/>
      <c r="K17" s="52"/>
      <c r="L17" s="39"/>
      <c r="M17" s="53"/>
      <c r="N17" s="43">
        <f t="shared" si="1"/>
        <v>0</v>
      </c>
      <c r="O17" s="39"/>
      <c r="P17" s="45"/>
      <c r="Q17" s="34" t="str">
        <f t="shared" si="4"/>
        <v xml:space="preserve"> </v>
      </c>
      <c r="R17" s="11"/>
      <c r="S17" s="11"/>
      <c r="T17" s="11"/>
      <c r="U17" s="11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11"/>
      <c r="AH17" s="11"/>
      <c r="AP17" s="11"/>
      <c r="AU17" s="11"/>
      <c r="AV17" s="11"/>
      <c r="AW17" s="11"/>
      <c r="AX17" s="11"/>
      <c r="AY17" s="11"/>
      <c r="AZ17" s="11"/>
      <c r="BA17" s="37" t="str">
        <f t="shared" si="5"/>
        <v/>
      </c>
      <c r="BB17" s="37" t="str">
        <f t="shared" si="6"/>
        <v/>
      </c>
      <c r="BE17" s="11"/>
      <c r="BH17" s="7"/>
      <c r="BL17" s="38">
        <f t="shared" si="2"/>
        <v>0</v>
      </c>
      <c r="BM17" s="38">
        <f t="shared" si="3"/>
        <v>0</v>
      </c>
    </row>
    <row r="18" spans="1:68" s="12" customFormat="1" ht="11.25" x14ac:dyDescent="0.15">
      <c r="A18" s="46" t="s">
        <v>21</v>
      </c>
      <c r="B18" s="47">
        <v>210</v>
      </c>
      <c r="C18" s="48"/>
      <c r="D18" s="39"/>
      <c r="E18" s="49">
        <v>210</v>
      </c>
      <c r="F18" s="43">
        <f t="shared" si="0"/>
        <v>0</v>
      </c>
      <c r="G18" s="39"/>
      <c r="H18" s="44"/>
      <c r="I18" s="29"/>
      <c r="J18" s="51"/>
      <c r="K18" s="52"/>
      <c r="L18" s="39"/>
      <c r="M18" s="53"/>
      <c r="N18" s="43">
        <f t="shared" si="1"/>
        <v>0</v>
      </c>
      <c r="O18" s="39"/>
      <c r="P18" s="45"/>
      <c r="Q18" s="34" t="str">
        <f t="shared" si="4"/>
        <v xml:space="preserve"> </v>
      </c>
      <c r="R18" s="11"/>
      <c r="S18" s="11"/>
      <c r="T18" s="11"/>
      <c r="U18" s="11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11"/>
      <c r="AH18" s="11"/>
      <c r="AP18" s="11"/>
      <c r="AU18" s="11"/>
      <c r="AV18" s="11"/>
      <c r="AW18" s="11"/>
      <c r="AX18" s="11"/>
      <c r="AY18" s="11"/>
      <c r="AZ18" s="11"/>
      <c r="BA18" s="37" t="str">
        <f t="shared" si="5"/>
        <v/>
      </c>
      <c r="BB18" s="37" t="str">
        <f t="shared" si="6"/>
        <v/>
      </c>
      <c r="BE18" s="11"/>
      <c r="BH18" s="7"/>
      <c r="BL18" s="38">
        <f t="shared" si="2"/>
        <v>0</v>
      </c>
      <c r="BM18" s="38">
        <f t="shared" si="3"/>
        <v>0</v>
      </c>
    </row>
    <row r="19" spans="1:68" s="12" customFormat="1" ht="21" x14ac:dyDescent="0.15">
      <c r="A19" s="42" t="s">
        <v>22</v>
      </c>
      <c r="B19" s="47">
        <v>1</v>
      </c>
      <c r="C19" s="48"/>
      <c r="D19" s="47">
        <v>1</v>
      </c>
      <c r="E19" s="49"/>
      <c r="F19" s="43">
        <f t="shared" ref="F19:F26" si="7">+G19+H19</f>
        <v>0</v>
      </c>
      <c r="G19" s="47"/>
      <c r="H19" s="44"/>
      <c r="I19" s="29"/>
      <c r="J19" s="51"/>
      <c r="K19" s="52"/>
      <c r="L19" s="51"/>
      <c r="M19" s="53"/>
      <c r="N19" s="43">
        <f t="shared" ref="N19:N26" si="8">+O19+P19</f>
        <v>0</v>
      </c>
      <c r="O19" s="51"/>
      <c r="P19" s="45"/>
      <c r="Q19" s="34" t="str">
        <f t="shared" si="4"/>
        <v xml:space="preserve"> </v>
      </c>
      <c r="R19" s="11"/>
      <c r="S19" s="11"/>
      <c r="T19" s="11"/>
      <c r="U19" s="11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11"/>
      <c r="AH19" s="11"/>
      <c r="AM19" s="36"/>
      <c r="AP19" s="11"/>
      <c r="AU19" s="11"/>
      <c r="AV19" s="11"/>
      <c r="AW19" s="11"/>
      <c r="AX19" s="11"/>
      <c r="AY19" s="11"/>
      <c r="AZ19" s="11"/>
      <c r="BA19" s="37" t="str">
        <f>IF($F19&lt;&gt;$G19+$H19,"El Total de VDRL o RPR reactivos NO es igual a la suma de Hombres y Mujeres en sección A.1. ","")</f>
        <v/>
      </c>
      <c r="BB19" s="37" t="str">
        <f>IF($N19&lt;&gt;$O19+$P19,"El Total de VDRL o RPR reactivos NO es igual a la columna de Hombres y Mujeres en sección A.2. ","")</f>
        <v/>
      </c>
      <c r="BE19" s="11"/>
      <c r="BH19" s="7"/>
      <c r="BL19" s="38">
        <f t="shared" si="2"/>
        <v>0</v>
      </c>
      <c r="BM19" s="38">
        <f t="shared" si="3"/>
        <v>0</v>
      </c>
    </row>
    <row r="20" spans="1:68" s="12" customFormat="1" ht="11.25" x14ac:dyDescent="0.15">
      <c r="A20" s="42" t="s">
        <v>23</v>
      </c>
      <c r="B20" s="47"/>
      <c r="C20" s="48"/>
      <c r="D20" s="47"/>
      <c r="E20" s="49"/>
      <c r="F20" s="43">
        <f t="shared" si="7"/>
        <v>0</v>
      </c>
      <c r="G20" s="47"/>
      <c r="H20" s="44"/>
      <c r="I20" s="29"/>
      <c r="J20" s="51"/>
      <c r="K20" s="52"/>
      <c r="L20" s="51"/>
      <c r="M20" s="53"/>
      <c r="N20" s="43">
        <f t="shared" si="8"/>
        <v>0</v>
      </c>
      <c r="O20" s="51"/>
      <c r="P20" s="45"/>
      <c r="Q20" s="34" t="str">
        <f t="shared" si="4"/>
        <v xml:space="preserve"> </v>
      </c>
      <c r="R20" s="11"/>
      <c r="S20" s="11"/>
      <c r="T20" s="11"/>
      <c r="U20" s="11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11"/>
      <c r="AH20" s="11"/>
      <c r="AM20" s="36"/>
      <c r="AP20" s="11"/>
      <c r="AU20" s="11"/>
      <c r="AV20" s="11"/>
      <c r="AW20" s="11"/>
      <c r="AX20" s="11"/>
      <c r="AY20" s="11"/>
      <c r="AZ20" s="11"/>
      <c r="BA20" s="37" t="str">
        <f t="shared" ref="BA20:BA26" si="9">IF($F20&lt;&gt;$G20+$H20,"El Total de VDRL o RPR reactivos NO es igual a la suma de Hombres y Mujeres en sección A.1. ","")</f>
        <v/>
      </c>
      <c r="BB20" s="37" t="str">
        <f t="shared" ref="BB20:BB26" si="10">IF($N20&lt;&gt;$O20+$P20,"El Total de VDRL o RPR reactivos NO es igual a la columna de Hombres y Mujeres en sección A.2. ","")</f>
        <v/>
      </c>
      <c r="BE20" s="11"/>
      <c r="BH20" s="7"/>
      <c r="BL20" s="38">
        <f t="shared" si="2"/>
        <v>0</v>
      </c>
      <c r="BM20" s="38">
        <f t="shared" si="3"/>
        <v>0</v>
      </c>
    </row>
    <row r="21" spans="1:68" s="12" customFormat="1" ht="11.25" x14ac:dyDescent="0.15">
      <c r="A21" s="46" t="s">
        <v>24</v>
      </c>
      <c r="B21" s="47">
        <v>712</v>
      </c>
      <c r="C21" s="48"/>
      <c r="D21" s="47"/>
      <c r="E21" s="49">
        <v>712</v>
      </c>
      <c r="F21" s="43">
        <f t="shared" si="7"/>
        <v>0</v>
      </c>
      <c r="G21" s="47"/>
      <c r="H21" s="44"/>
      <c r="I21" s="29"/>
      <c r="J21" s="51"/>
      <c r="K21" s="52"/>
      <c r="L21" s="51"/>
      <c r="M21" s="53"/>
      <c r="N21" s="43">
        <f t="shared" si="8"/>
        <v>0</v>
      </c>
      <c r="O21" s="51"/>
      <c r="P21" s="45"/>
      <c r="Q21" s="34" t="str">
        <f t="shared" si="4"/>
        <v xml:space="preserve"> </v>
      </c>
      <c r="R21" s="11"/>
      <c r="S21" s="11"/>
      <c r="T21" s="11"/>
      <c r="U21" s="11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11"/>
      <c r="AH21" s="11"/>
      <c r="AM21" s="36"/>
      <c r="AP21" s="11"/>
      <c r="AU21" s="11"/>
      <c r="AV21" s="11"/>
      <c r="AW21" s="11"/>
      <c r="AX21" s="11"/>
      <c r="AY21" s="11"/>
      <c r="AZ21" s="11"/>
      <c r="BA21" s="37" t="str">
        <f t="shared" si="9"/>
        <v/>
      </c>
      <c r="BB21" s="37" t="str">
        <f t="shared" si="10"/>
        <v/>
      </c>
      <c r="BE21" s="11"/>
      <c r="BH21" s="7"/>
      <c r="BL21" s="38">
        <f t="shared" si="2"/>
        <v>0</v>
      </c>
      <c r="BM21" s="38">
        <f t="shared" si="3"/>
        <v>0</v>
      </c>
    </row>
    <row r="22" spans="1:68" s="12" customFormat="1" ht="11.25" x14ac:dyDescent="0.15">
      <c r="A22" s="46" t="s">
        <v>25</v>
      </c>
      <c r="B22" s="47">
        <v>19</v>
      </c>
      <c r="C22" s="48"/>
      <c r="D22" s="47">
        <v>5</v>
      </c>
      <c r="E22" s="49">
        <v>14</v>
      </c>
      <c r="F22" s="43">
        <f t="shared" si="7"/>
        <v>13</v>
      </c>
      <c r="G22" s="47">
        <v>2</v>
      </c>
      <c r="H22" s="44">
        <v>11</v>
      </c>
      <c r="I22" s="29"/>
      <c r="J22" s="51"/>
      <c r="K22" s="52"/>
      <c r="L22" s="51"/>
      <c r="M22" s="53"/>
      <c r="N22" s="43">
        <f t="shared" si="8"/>
        <v>0</v>
      </c>
      <c r="O22" s="51"/>
      <c r="P22" s="45"/>
      <c r="Q22" s="34" t="str">
        <f t="shared" si="4"/>
        <v xml:space="preserve"> </v>
      </c>
      <c r="R22" s="11"/>
      <c r="S22" s="11"/>
      <c r="T22" s="11"/>
      <c r="U22" s="11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11"/>
      <c r="AH22" s="11"/>
      <c r="AM22" s="36"/>
      <c r="AP22" s="11"/>
      <c r="AU22" s="11"/>
      <c r="AV22" s="11"/>
      <c r="AW22" s="11"/>
      <c r="AX22" s="11"/>
      <c r="AY22" s="11"/>
      <c r="AZ22" s="11"/>
      <c r="BA22" s="37" t="str">
        <f t="shared" si="9"/>
        <v/>
      </c>
      <c r="BB22" s="37" t="str">
        <f t="shared" si="10"/>
        <v/>
      </c>
      <c r="BE22" s="11"/>
      <c r="BH22" s="7"/>
      <c r="BL22" s="38">
        <f t="shared" si="2"/>
        <v>0</v>
      </c>
      <c r="BM22" s="38">
        <f t="shared" si="3"/>
        <v>0</v>
      </c>
    </row>
    <row r="23" spans="1:68" s="12" customFormat="1" ht="11.25" x14ac:dyDescent="0.15">
      <c r="A23" s="46" t="s">
        <v>26</v>
      </c>
      <c r="B23" s="47">
        <v>359</v>
      </c>
      <c r="C23" s="48"/>
      <c r="D23" s="47">
        <v>145</v>
      </c>
      <c r="E23" s="49">
        <v>214</v>
      </c>
      <c r="F23" s="43">
        <f t="shared" si="7"/>
        <v>1</v>
      </c>
      <c r="G23" s="47">
        <v>1</v>
      </c>
      <c r="H23" s="44"/>
      <c r="I23" s="29"/>
      <c r="J23" s="51"/>
      <c r="K23" s="52"/>
      <c r="L23" s="51"/>
      <c r="M23" s="53"/>
      <c r="N23" s="43">
        <f t="shared" si="8"/>
        <v>0</v>
      </c>
      <c r="O23" s="51"/>
      <c r="P23" s="45"/>
      <c r="Q23" s="34" t="str">
        <f t="shared" si="4"/>
        <v xml:space="preserve"> </v>
      </c>
      <c r="R23" s="11"/>
      <c r="S23" s="11"/>
      <c r="T23" s="11"/>
      <c r="U23" s="11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11"/>
      <c r="AH23" s="11"/>
      <c r="AM23" s="36"/>
      <c r="AP23" s="11"/>
      <c r="AU23" s="11"/>
      <c r="AV23" s="11"/>
      <c r="AW23" s="11"/>
      <c r="AX23" s="11"/>
      <c r="AY23" s="11"/>
      <c r="AZ23" s="11"/>
      <c r="BA23" s="37" t="str">
        <f t="shared" si="9"/>
        <v/>
      </c>
      <c r="BB23" s="37" t="str">
        <f t="shared" si="10"/>
        <v/>
      </c>
      <c r="BE23" s="11"/>
      <c r="BH23" s="7"/>
      <c r="BL23" s="38">
        <f t="shared" si="2"/>
        <v>0</v>
      </c>
      <c r="BM23" s="38">
        <f t="shared" si="3"/>
        <v>0</v>
      </c>
    </row>
    <row r="24" spans="1:68" s="12" customFormat="1" ht="11.25" x14ac:dyDescent="0.15">
      <c r="A24" s="46" t="s">
        <v>27</v>
      </c>
      <c r="B24" s="47"/>
      <c r="C24" s="48"/>
      <c r="D24" s="47"/>
      <c r="E24" s="49"/>
      <c r="F24" s="43">
        <f t="shared" si="7"/>
        <v>0</v>
      </c>
      <c r="G24" s="47"/>
      <c r="H24" s="44"/>
      <c r="I24" s="29"/>
      <c r="J24" s="51"/>
      <c r="K24" s="52"/>
      <c r="L24" s="51"/>
      <c r="M24" s="53"/>
      <c r="N24" s="43">
        <f t="shared" si="8"/>
        <v>0</v>
      </c>
      <c r="O24" s="51"/>
      <c r="P24" s="45"/>
      <c r="Q24" s="34" t="str">
        <f t="shared" si="4"/>
        <v xml:space="preserve"> </v>
      </c>
      <c r="R24" s="11"/>
      <c r="S24" s="11"/>
      <c r="T24" s="11"/>
      <c r="U24" s="11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11"/>
      <c r="AH24" s="11"/>
      <c r="AM24" s="36"/>
      <c r="AP24" s="11"/>
      <c r="AU24" s="11"/>
      <c r="AV24" s="11"/>
      <c r="AW24" s="11"/>
      <c r="AX24" s="11"/>
      <c r="AY24" s="11"/>
      <c r="AZ24" s="11"/>
      <c r="BA24" s="37" t="str">
        <f t="shared" si="9"/>
        <v/>
      </c>
      <c r="BB24" s="37" t="str">
        <f t="shared" si="10"/>
        <v/>
      </c>
      <c r="BE24" s="11"/>
      <c r="BH24" s="7"/>
      <c r="BL24" s="38">
        <f t="shared" si="2"/>
        <v>0</v>
      </c>
      <c r="BM24" s="38">
        <f t="shared" si="3"/>
        <v>0</v>
      </c>
    </row>
    <row r="25" spans="1:68" s="12" customFormat="1" ht="11.25" x14ac:dyDescent="0.15">
      <c r="A25" s="46" t="s">
        <v>28</v>
      </c>
      <c r="B25" s="47"/>
      <c r="C25" s="48"/>
      <c r="D25" s="47"/>
      <c r="E25" s="49"/>
      <c r="F25" s="43">
        <f t="shared" si="7"/>
        <v>0</v>
      </c>
      <c r="G25" s="47"/>
      <c r="H25" s="44"/>
      <c r="I25" s="29"/>
      <c r="J25" s="51"/>
      <c r="K25" s="52"/>
      <c r="L25" s="51"/>
      <c r="M25" s="53"/>
      <c r="N25" s="43">
        <f t="shared" si="8"/>
        <v>0</v>
      </c>
      <c r="O25" s="51"/>
      <c r="P25" s="45"/>
      <c r="Q25" s="34" t="str">
        <f t="shared" si="4"/>
        <v xml:space="preserve"> </v>
      </c>
      <c r="R25" s="11"/>
      <c r="S25" s="11"/>
      <c r="T25" s="11"/>
      <c r="U25" s="11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11"/>
      <c r="AH25" s="11"/>
      <c r="AM25" s="36"/>
      <c r="AP25" s="11"/>
      <c r="AU25" s="11"/>
      <c r="AV25" s="11"/>
      <c r="AW25" s="11"/>
      <c r="AX25" s="11"/>
      <c r="AY25" s="11"/>
      <c r="AZ25" s="11"/>
      <c r="BA25" s="37" t="str">
        <f t="shared" si="9"/>
        <v/>
      </c>
      <c r="BB25" s="37" t="str">
        <f t="shared" si="10"/>
        <v/>
      </c>
      <c r="BE25" s="11"/>
      <c r="BH25" s="7"/>
      <c r="BL25" s="38">
        <f t="shared" si="2"/>
        <v>0</v>
      </c>
      <c r="BM25" s="38">
        <f t="shared" si="3"/>
        <v>0</v>
      </c>
    </row>
    <row r="26" spans="1:68" s="12" customFormat="1" ht="11.25" x14ac:dyDescent="0.15">
      <c r="A26" s="55" t="s">
        <v>29</v>
      </c>
      <c r="B26" s="56"/>
      <c r="C26" s="57"/>
      <c r="D26" s="56"/>
      <c r="E26" s="58"/>
      <c r="F26" s="59">
        <f t="shared" si="7"/>
        <v>0</v>
      </c>
      <c r="G26" s="56"/>
      <c r="H26" s="60"/>
      <c r="I26" s="29"/>
      <c r="J26" s="61"/>
      <c r="K26" s="62"/>
      <c r="L26" s="61"/>
      <c r="M26" s="63"/>
      <c r="N26" s="59">
        <f t="shared" si="8"/>
        <v>0</v>
      </c>
      <c r="O26" s="61"/>
      <c r="P26" s="64"/>
      <c r="Q26" s="34" t="str">
        <f t="shared" si="4"/>
        <v xml:space="preserve"> </v>
      </c>
      <c r="R26" s="11"/>
      <c r="S26" s="11"/>
      <c r="T26" s="11"/>
      <c r="U26" s="11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11"/>
      <c r="AH26" s="11"/>
      <c r="AM26" s="36"/>
      <c r="AP26" s="11"/>
      <c r="AU26" s="11"/>
      <c r="AV26" s="11"/>
      <c r="AW26" s="11"/>
      <c r="AX26" s="11"/>
      <c r="AY26" s="11"/>
      <c r="AZ26" s="11"/>
      <c r="BA26" s="37" t="str">
        <f t="shared" si="9"/>
        <v/>
      </c>
      <c r="BB26" s="37" t="str">
        <f t="shared" si="10"/>
        <v/>
      </c>
      <c r="BE26" s="11"/>
      <c r="BH26" s="7"/>
      <c r="BL26" s="38">
        <f t="shared" si="2"/>
        <v>0</v>
      </c>
      <c r="BM26" s="38">
        <f t="shared" si="3"/>
        <v>0</v>
      </c>
    </row>
    <row r="27" spans="1:68" s="11" customFormat="1" ht="14.25" x14ac:dyDescent="0.2">
      <c r="A27" s="65" t="s">
        <v>30</v>
      </c>
      <c r="B27" s="65"/>
      <c r="C27" s="65"/>
      <c r="D27" s="65"/>
      <c r="E27" s="65"/>
      <c r="F27" s="65"/>
      <c r="G27" s="65"/>
      <c r="H27" s="65"/>
      <c r="I27" s="65"/>
      <c r="J27" s="65"/>
      <c r="K27" s="14"/>
      <c r="L27" s="14"/>
      <c r="M27" s="14"/>
      <c r="N27" s="14"/>
      <c r="O27" s="14"/>
      <c r="AJ27" s="66"/>
      <c r="AL27" s="12"/>
      <c r="AM27" s="36"/>
      <c r="AN27" s="12"/>
      <c r="AO27" s="12"/>
      <c r="BJ27" s="4"/>
    </row>
    <row r="28" spans="1:68" s="12" customForma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11"/>
      <c r="AJ28" s="11"/>
      <c r="AK28" s="11"/>
      <c r="AM28" s="36"/>
      <c r="AP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K28" s="7"/>
    </row>
    <row r="29" spans="1:68" s="12" customFormat="1" ht="21" x14ac:dyDescent="0.15">
      <c r="A29" s="928"/>
      <c r="B29" s="929"/>
      <c r="C29" s="18" t="s">
        <v>37</v>
      </c>
      <c r="D29" s="67" t="s">
        <v>38</v>
      </c>
      <c r="E29" s="68" t="s">
        <v>39</v>
      </c>
      <c r="F29" s="18" t="s">
        <v>37</v>
      </c>
      <c r="G29" s="67" t="s">
        <v>38</v>
      </c>
      <c r="H29" s="68" t="s">
        <v>39</v>
      </c>
      <c r="I29" s="18" t="s">
        <v>37</v>
      </c>
      <c r="J29" s="67" t="s">
        <v>38</v>
      </c>
      <c r="K29" s="68" t="s">
        <v>39</v>
      </c>
      <c r="L29" s="18" t="s">
        <v>37</v>
      </c>
      <c r="M29" s="67" t="s">
        <v>38</v>
      </c>
      <c r="N29" s="68" t="s">
        <v>39</v>
      </c>
      <c r="O29" s="18" t="s">
        <v>37</v>
      </c>
      <c r="P29" s="67" t="s">
        <v>38</v>
      </c>
      <c r="Q29" s="68" t="s">
        <v>39</v>
      </c>
      <c r="R29" s="11"/>
      <c r="AJ29" s="35"/>
      <c r="AK29" s="35"/>
      <c r="AM29" s="36"/>
      <c r="AP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K29" s="7"/>
    </row>
    <row r="30" spans="1:68" s="12" customFormat="1" x14ac:dyDescent="0.15">
      <c r="A30" s="921" t="s">
        <v>40</v>
      </c>
      <c r="B30" s="922"/>
      <c r="C30" s="69"/>
      <c r="D30" s="70"/>
      <c r="E30" s="24"/>
      <c r="F30" s="69"/>
      <c r="G30" s="70"/>
      <c r="H30" s="24"/>
      <c r="I30" s="69"/>
      <c r="J30" s="70"/>
      <c r="K30" s="24"/>
      <c r="L30" s="69"/>
      <c r="M30" s="70"/>
      <c r="N30" s="24"/>
      <c r="O30" s="69"/>
      <c r="P30" s="70"/>
      <c r="Q30" s="24"/>
      <c r="R30" s="34" t="str">
        <f>$BA30&amp;" "&amp;$BB30&amp;""&amp;" "&amp;$BC30&amp;""&amp;" "&amp;$BD30&amp;""&amp;" "&amp;$BE30</f>
        <v xml:space="preserve">    </v>
      </c>
      <c r="AJ30" s="35"/>
      <c r="AK30" s="35"/>
      <c r="AM30" s="36"/>
      <c r="AP30" s="11"/>
      <c r="AU30" s="11"/>
      <c r="AV30" s="11"/>
      <c r="AW30" s="11"/>
      <c r="AX30" s="11"/>
      <c r="AY30" s="11"/>
      <c r="AZ30" s="11"/>
      <c r="BA30" s="37" t="str">
        <f>IF($D30&lt;=$C30,""," Los exámenes Reactivos de Hepatitis B NO DEBEN ser mayor a los exámenes Procesados. ")</f>
        <v/>
      </c>
      <c r="BB30" s="37" t="str">
        <f>IF($G30&lt;=$F30,""," Los exámenes Reactivos de Hepatitis C NO DEBEN ser mayor a los exámenes Procesados. ")</f>
        <v/>
      </c>
      <c r="BC30" s="37" t="str">
        <f>IF($J30&lt;=$I30,""," Los exámenes Reactivos de Chagas NO DEBEN ser mayor a los exámenes Procesados. ")</f>
        <v/>
      </c>
      <c r="BD30" s="37" t="str">
        <f>IF($M30&lt;=$L30,""," Los exámenes Reactivos de HTLV1 NO DEBEN ser mayor a los exámenes Procesados. ")</f>
        <v/>
      </c>
      <c r="BE30" s="37" t="str">
        <f>IF($P30&lt;=$O30,""," Los exámenes Reactivos de Sífilis NO DEBEN ser mayor a los exámenes Procesados. ")</f>
        <v/>
      </c>
      <c r="BK30" s="7"/>
      <c r="BL30" s="71">
        <f>IF($D30&lt;=$C30,0,1)</f>
        <v>0</v>
      </c>
      <c r="BM30" s="71">
        <f>IF($G30&lt;=$F30,0,1)</f>
        <v>0</v>
      </c>
      <c r="BN30" s="71">
        <f>IF($J30&lt;=$I30,0,1)</f>
        <v>0</v>
      </c>
      <c r="BO30" s="71">
        <f>IF($M30&lt;=$L30,0,1)</f>
        <v>0</v>
      </c>
      <c r="BP30" s="71">
        <f>IF($P30&lt;=$O30,0,1)</f>
        <v>0</v>
      </c>
    </row>
    <row r="31" spans="1:68" s="12" customFormat="1" ht="21" x14ac:dyDescent="0.15">
      <c r="A31" s="930" t="s">
        <v>41</v>
      </c>
      <c r="B31" s="72" t="s">
        <v>42</v>
      </c>
      <c r="C31" s="23"/>
      <c r="D31" s="73"/>
      <c r="E31" s="24"/>
      <c r="F31" s="23"/>
      <c r="G31" s="73"/>
      <c r="H31" s="24"/>
      <c r="I31" s="23"/>
      <c r="J31" s="73"/>
      <c r="K31" s="24"/>
      <c r="L31" s="23"/>
      <c r="M31" s="73"/>
      <c r="N31" s="24"/>
      <c r="O31" s="23"/>
      <c r="P31" s="73"/>
      <c r="Q31" s="24"/>
      <c r="R31" s="34" t="str">
        <f>$BA31&amp;" "&amp;$BB31&amp;""&amp;" "&amp;$BC31&amp;""&amp;" "&amp;$BD31&amp;""&amp;" "&amp;$BE31</f>
        <v xml:space="preserve">    </v>
      </c>
      <c r="AJ31" s="35"/>
      <c r="AK31" s="35"/>
      <c r="AM31" s="36"/>
      <c r="AP31" s="11"/>
      <c r="AU31" s="11"/>
      <c r="AV31" s="11"/>
      <c r="AW31" s="11"/>
      <c r="AX31" s="11"/>
      <c r="AY31" s="11"/>
      <c r="AZ31" s="11"/>
      <c r="BA31" s="37" t="str">
        <f>IF($D31&lt;=$C31,""," Los exámenes Reactivos de Hepatitis B NO DEBEN ser mayor a los exámenes Procesados. ")</f>
        <v/>
      </c>
      <c r="BB31" s="37" t="str">
        <f>IF($G31&lt;=$F31,""," Los exámenes Reactivos de Hepatitis C NO DEBEN ser mayor a los exámenes Procesados. ")</f>
        <v/>
      </c>
      <c r="BC31" s="37" t="str">
        <f>IF($J31&lt;=$I31,""," Los exámenes Reactivos de Chagas NO DEBEN ser mayor a los exámenes Procesados. ")</f>
        <v/>
      </c>
      <c r="BD31" s="37" t="str">
        <f>IF($M31&lt;=$L31,""," Los exámenes Reactivos de HTLV1 NO DEBEN ser mayor a los exámenes Procesados. ")</f>
        <v/>
      </c>
      <c r="BE31" s="37" t="str">
        <f>IF($P31&lt;=$O31,""," Los exámenes Reactivos de Sífilis NO DEBEN ser mayor a los exámenes Procesados. ")</f>
        <v/>
      </c>
      <c r="BK31" s="7"/>
      <c r="BL31" s="71">
        <f>IF($D31&lt;=$C31,0,1)</f>
        <v>0</v>
      </c>
      <c r="BM31" s="71">
        <f>IF($G31&lt;=$F31,0,1)</f>
        <v>0</v>
      </c>
      <c r="BN31" s="71">
        <f>IF($J31&lt;=$I31,0,1)</f>
        <v>0</v>
      </c>
      <c r="BO31" s="71">
        <f>IF($M31&lt;=$L31,0,1)</f>
        <v>0</v>
      </c>
      <c r="BP31" s="71">
        <f>IF($P31&lt;=$O31,0,1)</f>
        <v>0</v>
      </c>
    </row>
    <row r="32" spans="1:68" s="12" customFormat="1" ht="21" x14ac:dyDescent="0.15">
      <c r="A32" s="930"/>
      <c r="B32" s="72" t="s">
        <v>43</v>
      </c>
      <c r="C32" s="23"/>
      <c r="D32" s="73"/>
      <c r="E32" s="24"/>
      <c r="F32" s="23"/>
      <c r="G32" s="73"/>
      <c r="H32" s="24"/>
      <c r="I32" s="23"/>
      <c r="J32" s="73"/>
      <c r="K32" s="24"/>
      <c r="L32" s="23"/>
      <c r="M32" s="73"/>
      <c r="N32" s="24"/>
      <c r="O32" s="23"/>
      <c r="P32" s="73"/>
      <c r="Q32" s="24"/>
      <c r="R32" s="34" t="str">
        <f>$BA32&amp;" "&amp;$BB32&amp;""&amp;" "&amp;$BC32&amp;""&amp;" "&amp;$BD32&amp;""&amp;" "&amp;$BE32</f>
        <v xml:space="preserve">    </v>
      </c>
      <c r="AJ32" s="35"/>
      <c r="AK32" s="35"/>
      <c r="AM32" s="36"/>
      <c r="AP32" s="11"/>
      <c r="AU32" s="11"/>
      <c r="AV32" s="11"/>
      <c r="AW32" s="11"/>
      <c r="AX32" s="11"/>
      <c r="AY32" s="11"/>
      <c r="AZ32" s="11"/>
      <c r="BA32" s="37" t="str">
        <f>IF($D32&lt;=$C32,""," Los exámenes Reactivos de Hepatitis B NO DEBEN ser mayor a los exámenes Procesados. ")</f>
        <v/>
      </c>
      <c r="BB32" s="37" t="str">
        <f>IF($G32&lt;=$F32,""," Los exámenes Reactivos de Hepatitis C NO DEBEN ser mayor a los exámenes Procesados. ")</f>
        <v/>
      </c>
      <c r="BC32" s="37" t="str">
        <f>IF($J32&lt;=$I32,""," Los exámenes Reactivos de Chagas NO DEBEN ser mayor a los exámenes Procesados. ")</f>
        <v/>
      </c>
      <c r="BD32" s="37" t="str">
        <f>IF($M32&lt;=$L32,""," Los exámenes Reactivos de HTLV1 NO DEBEN ser mayor a los exámenes Procesados. ")</f>
        <v/>
      </c>
      <c r="BE32" s="37" t="str">
        <f>IF($P32&lt;=$O32,""," Los exámenes Reactivos de Sífilis NO DEBEN ser mayor a los exámenes Procesados. ")</f>
        <v/>
      </c>
      <c r="BK32" s="7"/>
      <c r="BL32" s="71">
        <f>IF($D32&lt;=$C32,0,1)</f>
        <v>0</v>
      </c>
      <c r="BM32" s="71">
        <f>IF($G32&lt;=$F32,0,1)</f>
        <v>0</v>
      </c>
      <c r="BN32" s="71">
        <f>IF($J32&lt;=$I32,0,1)</f>
        <v>0</v>
      </c>
      <c r="BO32" s="71">
        <f>IF($M32&lt;=$L32,0,1)</f>
        <v>0</v>
      </c>
      <c r="BP32" s="71">
        <f>IF($P32&lt;=$O32,0,1)</f>
        <v>0</v>
      </c>
    </row>
    <row r="33" spans="1:74" s="12" customFormat="1" ht="21" x14ac:dyDescent="0.15">
      <c r="A33" s="930"/>
      <c r="B33" s="72" t="s">
        <v>44</v>
      </c>
      <c r="C33" s="23"/>
      <c r="D33" s="73"/>
      <c r="E33" s="24"/>
      <c r="F33" s="23"/>
      <c r="G33" s="73"/>
      <c r="H33" s="24"/>
      <c r="I33" s="23"/>
      <c r="J33" s="73"/>
      <c r="K33" s="24"/>
      <c r="L33" s="23"/>
      <c r="M33" s="73"/>
      <c r="N33" s="24"/>
      <c r="O33" s="23"/>
      <c r="P33" s="73"/>
      <c r="Q33" s="24"/>
      <c r="R33" s="34" t="str">
        <f>$BA33&amp;" "&amp;$BB33&amp;""&amp;" "&amp;$BC33&amp;""&amp;" "&amp;$BD33&amp;""&amp;" "&amp;$BE33</f>
        <v xml:space="preserve">    </v>
      </c>
      <c r="AJ33" s="35"/>
      <c r="AK33" s="35"/>
      <c r="AM33" s="36"/>
      <c r="AP33" s="11"/>
      <c r="AU33" s="11"/>
      <c r="AV33" s="11"/>
      <c r="AW33" s="11"/>
      <c r="AX33" s="11"/>
      <c r="AY33" s="11"/>
      <c r="AZ33" s="11"/>
      <c r="BA33" s="37" t="str">
        <f>IF($D33&lt;=$C33,""," Los exámenes Reactivos de Hepatitis B NO DEBEN ser mayor a los exámenes Procesados. ")</f>
        <v/>
      </c>
      <c r="BB33" s="37" t="str">
        <f>IF($G33&lt;=$F33,""," Los exámenes Reactivos de Hepatitis C NO DEBEN ser mayor a los exámenes Procesados. ")</f>
        <v/>
      </c>
      <c r="BC33" s="37" t="str">
        <f>IF($J33&lt;=$I33,""," Los exámenes Reactivos de Chagas NO DEBEN ser mayor a los exámenes Procesados. ")</f>
        <v/>
      </c>
      <c r="BD33" s="37" t="str">
        <f>IF($M33&lt;=$L33,""," Los exámenes Reactivos de HTLV1 NO DEBEN ser mayor a los exámenes Procesados. ")</f>
        <v/>
      </c>
      <c r="BE33" s="37" t="str">
        <f>IF($P33&lt;=$O33,""," Los exámenes Reactivos de Sífilis NO DEBEN ser mayor a los exámenes Procesados. ")</f>
        <v/>
      </c>
      <c r="BK33" s="7"/>
      <c r="BL33" s="71">
        <f>IF($D33&lt;=$C33,0,1)</f>
        <v>0</v>
      </c>
      <c r="BM33" s="71">
        <f>IF($G33&lt;=$F33,0,1)</f>
        <v>0</v>
      </c>
      <c r="BN33" s="71">
        <f>IF($J33&lt;=$I33,0,1)</f>
        <v>0</v>
      </c>
      <c r="BO33" s="71">
        <f>IF($M33&lt;=$L33,0,1)</f>
        <v>0</v>
      </c>
      <c r="BP33" s="71">
        <f>IF($P33&lt;=$O33,0,1)</f>
        <v>0</v>
      </c>
    </row>
    <row r="34" spans="1:74" s="12" customFormat="1" ht="15.95" customHeight="1" x14ac:dyDescent="0.15">
      <c r="A34" s="931" t="s">
        <v>28</v>
      </c>
      <c r="B34" s="932"/>
      <c r="C34" s="74"/>
      <c r="D34" s="75"/>
      <c r="E34" s="76"/>
      <c r="F34" s="74"/>
      <c r="G34" s="75"/>
      <c r="H34" s="76"/>
      <c r="I34" s="74"/>
      <c r="J34" s="75"/>
      <c r="K34" s="76"/>
      <c r="L34" s="74"/>
      <c r="M34" s="75"/>
      <c r="N34" s="76"/>
      <c r="O34" s="74"/>
      <c r="P34" s="75"/>
      <c r="Q34" s="76"/>
      <c r="R34" s="34" t="str">
        <f>$BA34&amp;" "&amp;$BB34&amp;""&amp;" "&amp;$BC34&amp;""&amp;" "&amp;$BD34&amp;""&amp;" "&amp;$BE34</f>
        <v xml:space="preserve">    </v>
      </c>
      <c r="AJ34" s="35"/>
      <c r="AK34" s="35"/>
      <c r="AP34" s="11"/>
      <c r="AU34" s="11"/>
      <c r="AV34" s="11"/>
      <c r="AW34" s="11"/>
      <c r="AX34" s="11"/>
      <c r="AY34" s="11"/>
      <c r="AZ34" s="11"/>
      <c r="BA34" s="37" t="str">
        <f>IF($D34&lt;=$C34,""," Los exámenes Reactivos de Hepatitis B NO DEBEN ser mayor a los exámenes Procesados. ")</f>
        <v/>
      </c>
      <c r="BB34" s="37" t="str">
        <f>IF($G34&lt;=$F34,""," Los exámenes Reactivos de Hepatitis C NO DEBEN ser mayor a los exámenes Procesados. ")</f>
        <v/>
      </c>
      <c r="BC34" s="37" t="str">
        <f>IF($J34&lt;=$I34,""," Los exámenes Reactivos de Chagas NO DEBEN ser mayor a los exámenes Procesados. ")</f>
        <v/>
      </c>
      <c r="BD34" s="37" t="str">
        <f>IF($M34&lt;=$L34,""," Los exámenes Reactivos de HTLV1 NO DEBEN ser mayor a los exámenes Procesados. ")</f>
        <v/>
      </c>
      <c r="BE34" s="37" t="str">
        <f>IF($P34&lt;=$O34,""," Los exámenes Reactivos de Sífilis NO DEBEN ser mayor a los exámenes Procesados. ")</f>
        <v/>
      </c>
      <c r="BK34" s="7"/>
      <c r="BL34" s="71">
        <f>IF($D34&lt;=$C34,0,1)</f>
        <v>0</v>
      </c>
      <c r="BM34" s="71">
        <f>IF($G34&lt;=$F34,0,1)</f>
        <v>0</v>
      </c>
      <c r="BN34" s="71">
        <f>IF($J34&lt;=$I34,0,1)</f>
        <v>0</v>
      </c>
      <c r="BO34" s="71">
        <f>IF($M34&lt;=$L34,0,1)</f>
        <v>0</v>
      </c>
      <c r="BP34" s="71">
        <f>IF($P34&lt;=$O34,0,1)</f>
        <v>0</v>
      </c>
    </row>
    <row r="35" spans="1:74" s="12" customFormat="1" ht="30" customHeight="1" x14ac:dyDescent="0.2">
      <c r="A35" s="77" t="s">
        <v>45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11"/>
      <c r="S35" s="78"/>
      <c r="T35" s="13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79"/>
      <c r="AG35" s="79"/>
      <c r="AH35" s="79"/>
      <c r="AI35" s="79"/>
      <c r="AJ35" s="35"/>
      <c r="AK35" s="35"/>
      <c r="AP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K35" s="7"/>
    </row>
    <row r="36" spans="1:74" s="12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11"/>
      <c r="S36" s="78"/>
      <c r="T36" s="13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79"/>
      <c r="AG36" s="79"/>
      <c r="AH36" s="79"/>
      <c r="AI36" s="79"/>
      <c r="AJ36" s="35"/>
      <c r="AK36" s="35"/>
      <c r="AP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K36" s="7"/>
    </row>
    <row r="37" spans="1:74" s="12" customFormat="1" ht="15.95" customHeight="1" x14ac:dyDescent="0.15">
      <c r="A37" s="928"/>
      <c r="B37" s="929"/>
      <c r="C37" s="18" t="s">
        <v>37</v>
      </c>
      <c r="D37" s="67" t="s">
        <v>38</v>
      </c>
      <c r="E37" s="68" t="s">
        <v>39</v>
      </c>
      <c r="F37" s="18" t="s">
        <v>37</v>
      </c>
      <c r="G37" s="67" t="s">
        <v>38</v>
      </c>
      <c r="H37" s="68" t="s">
        <v>39</v>
      </c>
      <c r="I37" s="18" t="s">
        <v>37</v>
      </c>
      <c r="J37" s="67" t="s">
        <v>38</v>
      </c>
      <c r="K37" s="68" t="s">
        <v>39</v>
      </c>
      <c r="L37" s="18" t="s">
        <v>37</v>
      </c>
      <c r="M37" s="67" t="s">
        <v>38</v>
      </c>
      <c r="N37" s="68" t="s">
        <v>39</v>
      </c>
      <c r="O37" s="18" t="s">
        <v>37</v>
      </c>
      <c r="P37" s="67" t="s">
        <v>38</v>
      </c>
      <c r="Q37" s="68" t="s">
        <v>39</v>
      </c>
      <c r="R37" s="11"/>
      <c r="S37" s="78"/>
      <c r="T37" s="13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79"/>
      <c r="AG37" s="79"/>
      <c r="AH37" s="79"/>
      <c r="AI37" s="79"/>
      <c r="AJ37" s="35"/>
      <c r="AK37" s="35"/>
      <c r="AP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K37" s="7"/>
    </row>
    <row r="38" spans="1:74" s="12" customFormat="1" ht="15.95" customHeight="1" x14ac:dyDescent="0.15">
      <c r="A38" s="921" t="s">
        <v>40</v>
      </c>
      <c r="B38" s="922"/>
      <c r="C38" s="80"/>
      <c r="D38" s="81"/>
      <c r="E38" s="82"/>
      <c r="F38" s="80"/>
      <c r="G38" s="81"/>
      <c r="H38" s="82"/>
      <c r="I38" s="80"/>
      <c r="J38" s="81"/>
      <c r="K38" s="82"/>
      <c r="L38" s="80"/>
      <c r="M38" s="81"/>
      <c r="N38" s="82"/>
      <c r="O38" s="80"/>
      <c r="P38" s="81"/>
      <c r="Q38" s="82"/>
      <c r="R38" s="34" t="str">
        <f>$BA38&amp;" "&amp;$BB38&amp;""&amp;" "&amp;$BC38&amp;""&amp;" "&amp;$BD38&amp;""&amp;" "&amp;$BE38</f>
        <v xml:space="preserve">    </v>
      </c>
      <c r="S38" s="78"/>
      <c r="T38" s="13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79"/>
      <c r="AG38" s="79"/>
      <c r="AH38" s="79"/>
      <c r="AI38" s="79"/>
      <c r="AJ38" s="35"/>
      <c r="AK38" s="35"/>
      <c r="AP38" s="11"/>
      <c r="AU38" s="11"/>
      <c r="AV38" s="11"/>
      <c r="AW38" s="11"/>
      <c r="AX38" s="11"/>
      <c r="AY38" s="11"/>
      <c r="AZ38" s="11"/>
      <c r="BA38" s="37" t="str">
        <f>IF($D38&lt;=$C38,""," Los exámenes Reactivos de Hepatitis B NO DEBEN ser mayor a los exámenes Procesados. ")</f>
        <v/>
      </c>
      <c r="BB38" s="37" t="str">
        <f>IF($G38&lt;=$F38,""," Los exámenes Reactivos de Hepatitis C NO DEBEN ser mayor a los exámenes Procesados. ")</f>
        <v/>
      </c>
      <c r="BC38" s="37" t="str">
        <f>IF($J38&lt;=$I38,""," Los exámenes Reactivos de Chagas NO DEBEN ser mayor a los exámenes Procesados. ")</f>
        <v/>
      </c>
      <c r="BD38" s="37" t="str">
        <f>IF($M38&lt;=$L38,""," Los exámenes Reactivos de HTLV1 NO DEBEN ser mayor a los exámenes Procesados. ")</f>
        <v/>
      </c>
      <c r="BE38" s="37" t="str">
        <f>IF($P38&lt;=$O38,""," Los exámenes Reactivos de Sífilis NO DEBEN ser mayor a los exámenes Procesados. ")</f>
        <v/>
      </c>
      <c r="BK38" s="7"/>
      <c r="BL38" s="71">
        <f>IF($D38&lt;=$C38,0,1)</f>
        <v>0</v>
      </c>
      <c r="BM38" s="71">
        <f>IF($G38&lt;=$F38,0,1)</f>
        <v>0</v>
      </c>
      <c r="BN38" s="71">
        <f>IF($J38&lt;=$I38,0,1)</f>
        <v>0</v>
      </c>
      <c r="BO38" s="71">
        <f>IF($M38&lt;=$L38,0,1)</f>
        <v>0</v>
      </c>
      <c r="BP38" s="71">
        <f>IF($P38&lt;=$O38,0,1)</f>
        <v>0</v>
      </c>
    </row>
    <row r="39" spans="1:74" s="12" customFormat="1" ht="15.95" customHeight="1" x14ac:dyDescent="0.15">
      <c r="A39" s="930" t="s">
        <v>41</v>
      </c>
      <c r="B39" s="72" t="s">
        <v>42</v>
      </c>
      <c r="C39" s="83"/>
      <c r="D39" s="84"/>
      <c r="E39" s="82"/>
      <c r="F39" s="83"/>
      <c r="G39" s="84"/>
      <c r="H39" s="82"/>
      <c r="I39" s="83"/>
      <c r="J39" s="84"/>
      <c r="K39" s="82"/>
      <c r="L39" s="83"/>
      <c r="M39" s="84"/>
      <c r="N39" s="82"/>
      <c r="O39" s="83"/>
      <c r="P39" s="84"/>
      <c r="Q39" s="82"/>
      <c r="R39" s="34" t="str">
        <f>$BA39&amp;" "&amp;$BB39&amp;""&amp;" "&amp;$BC39&amp;""&amp;" "&amp;$BD39&amp;""&amp;" "&amp;$BE39</f>
        <v xml:space="preserve">    </v>
      </c>
      <c r="S39" s="78"/>
      <c r="T39" s="13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79"/>
      <c r="AG39" s="79"/>
      <c r="AH39" s="79"/>
      <c r="AI39" s="79"/>
      <c r="AJ39" s="35"/>
      <c r="AK39" s="35"/>
      <c r="AP39" s="11"/>
      <c r="AU39" s="11"/>
      <c r="AV39" s="11"/>
      <c r="AW39" s="11"/>
      <c r="AX39" s="11"/>
      <c r="AY39" s="11"/>
      <c r="AZ39" s="11"/>
      <c r="BA39" s="37" t="str">
        <f>IF($D39&lt;=$C39,""," Los exámenes Reactivos de Hepatitis B NO DEBEN ser mayor a los exámenes Procesados. ")</f>
        <v/>
      </c>
      <c r="BB39" s="37" t="str">
        <f>IF($G39&lt;=$F39,""," Los exámenes Reactivos de Hepatitis C NO DEBEN ser mayor a los exámenes Procesados. ")</f>
        <v/>
      </c>
      <c r="BC39" s="37" t="str">
        <f>IF($J39&lt;=$I39,""," Los exámenes Reactivos de Chagas NO DEBEN ser mayor a los exámenes Procesados. ")</f>
        <v/>
      </c>
      <c r="BD39" s="37" t="str">
        <f>IF($M39&lt;=$L39,""," Los exámenes Reactivos de HTLV1 NO DEBEN ser mayor a los exámenes Procesados. ")</f>
        <v/>
      </c>
      <c r="BE39" s="37" t="str">
        <f>IF($P39&lt;=$O39,""," Los exámenes Reactivos de Sífilis NO DEBEN ser mayor a los exámenes Procesados. ")</f>
        <v/>
      </c>
      <c r="BK39" s="7"/>
      <c r="BL39" s="71">
        <f>IF($D39&lt;=$C39,0,1)</f>
        <v>0</v>
      </c>
      <c r="BM39" s="71">
        <f>IF($G39&lt;=$F39,0,1)</f>
        <v>0</v>
      </c>
      <c r="BN39" s="71">
        <f>IF($J39&lt;=$I39,0,1)</f>
        <v>0</v>
      </c>
      <c r="BO39" s="71">
        <f>IF($M39&lt;=$L39,0,1)</f>
        <v>0</v>
      </c>
      <c r="BP39" s="71">
        <f>IF($P39&lt;=$O39,0,1)</f>
        <v>0</v>
      </c>
    </row>
    <row r="40" spans="1:74" s="12" customFormat="1" ht="15.95" customHeight="1" x14ac:dyDescent="0.15">
      <c r="A40" s="930"/>
      <c r="B40" s="72" t="s">
        <v>43</v>
      </c>
      <c r="C40" s="83"/>
      <c r="D40" s="84"/>
      <c r="E40" s="82"/>
      <c r="F40" s="83"/>
      <c r="G40" s="84"/>
      <c r="H40" s="82"/>
      <c r="I40" s="83"/>
      <c r="J40" s="84"/>
      <c r="K40" s="82"/>
      <c r="L40" s="83"/>
      <c r="M40" s="84"/>
      <c r="N40" s="82"/>
      <c r="O40" s="83"/>
      <c r="P40" s="84"/>
      <c r="Q40" s="82"/>
      <c r="R40" s="34" t="str">
        <f>$BA40&amp;" "&amp;$BB40&amp;""&amp;" "&amp;$BC40&amp;""&amp;" "&amp;$BD40&amp;""&amp;" "&amp;$BE40</f>
        <v xml:space="preserve">    </v>
      </c>
      <c r="S40" s="78"/>
      <c r="T40" s="13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79"/>
      <c r="AG40" s="79"/>
      <c r="AH40" s="79"/>
      <c r="AI40" s="79"/>
      <c r="AJ40" s="35"/>
      <c r="AK40" s="35"/>
      <c r="AP40" s="11"/>
      <c r="AU40" s="11"/>
      <c r="AV40" s="11"/>
      <c r="AW40" s="11"/>
      <c r="AX40" s="11"/>
      <c r="AY40" s="11"/>
      <c r="AZ40" s="11"/>
      <c r="BA40" s="37" t="str">
        <f>IF($D40&lt;=$C40,""," Los exámenes Reactivos de Hepatitis B NO DEBEN ser mayor a los exámenes Procesados. ")</f>
        <v/>
      </c>
      <c r="BB40" s="37" t="str">
        <f>IF($G40&lt;=$F40,""," Los exámenes Reactivos de Hepatitis C NO DEBEN ser mayor a los exámenes Procesados. ")</f>
        <v/>
      </c>
      <c r="BC40" s="37" t="str">
        <f>IF($J40&lt;=$I40,""," Los exámenes Reactivos de Chagas NO DEBEN ser mayor a los exámenes Procesados. ")</f>
        <v/>
      </c>
      <c r="BD40" s="37" t="str">
        <f>IF($M40&lt;=$L40,""," Los exámenes Reactivos de HTLV1 NO DEBEN ser mayor a los exámenes Procesados. ")</f>
        <v/>
      </c>
      <c r="BE40" s="37" t="str">
        <f>IF($P40&lt;=$O40,""," Los exámenes Reactivos de Sífilis NO DEBEN ser mayor a los exámenes Procesados. ")</f>
        <v/>
      </c>
      <c r="BK40" s="7"/>
      <c r="BL40" s="71">
        <f>IF($D40&lt;=$C40,0,1)</f>
        <v>0</v>
      </c>
      <c r="BM40" s="71">
        <f>IF($G40&lt;=$F40,0,1)</f>
        <v>0</v>
      </c>
      <c r="BN40" s="71">
        <f>IF($J40&lt;=$I40,0,1)</f>
        <v>0</v>
      </c>
      <c r="BO40" s="71">
        <f>IF($M40&lt;=$L40,0,1)</f>
        <v>0</v>
      </c>
      <c r="BP40" s="71">
        <f>IF($P40&lt;=$O40,0,1)</f>
        <v>0</v>
      </c>
    </row>
    <row r="41" spans="1:74" s="12" customFormat="1" ht="23.25" customHeight="1" x14ac:dyDescent="0.15">
      <c r="A41" s="930"/>
      <c r="B41" s="72" t="s">
        <v>44</v>
      </c>
      <c r="C41" s="83"/>
      <c r="D41" s="84"/>
      <c r="E41" s="82"/>
      <c r="F41" s="83"/>
      <c r="G41" s="84"/>
      <c r="H41" s="82"/>
      <c r="I41" s="83"/>
      <c r="J41" s="84"/>
      <c r="K41" s="82"/>
      <c r="L41" s="83"/>
      <c r="M41" s="84"/>
      <c r="N41" s="82"/>
      <c r="O41" s="83"/>
      <c r="P41" s="84"/>
      <c r="Q41" s="82"/>
      <c r="R41" s="34" t="str">
        <f>$BA41&amp;" "&amp;$BB41&amp;""&amp;" "&amp;$BC41&amp;""&amp;" "&amp;$BD41&amp;""&amp;" "&amp;$BE41</f>
        <v xml:space="preserve">    </v>
      </c>
      <c r="S41" s="78"/>
      <c r="T41" s="13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79"/>
      <c r="AG41" s="79"/>
      <c r="AH41" s="79"/>
      <c r="AI41" s="79"/>
      <c r="AJ41" s="35"/>
      <c r="AK41" s="35"/>
      <c r="AP41" s="11"/>
      <c r="AU41" s="11"/>
      <c r="AV41" s="11"/>
      <c r="AW41" s="11"/>
      <c r="AX41" s="11"/>
      <c r="AY41" s="11"/>
      <c r="AZ41" s="11"/>
      <c r="BA41" s="37" t="str">
        <f>IF($D41&lt;=$C41,""," Los exámenes Reactivos de Hepatitis B NO DEBEN ser mayor a los exámenes Procesados. ")</f>
        <v/>
      </c>
      <c r="BB41" s="37" t="str">
        <f>IF($G41&lt;=$F41,""," Los exámenes Reactivos de Hepatitis C NO DEBEN ser mayor a los exámenes Procesados. ")</f>
        <v/>
      </c>
      <c r="BC41" s="37" t="str">
        <f>IF($J41&lt;=$I41,""," Los exámenes Reactivos de Chagas NO DEBEN ser mayor a los exámenes Procesados. ")</f>
        <v/>
      </c>
      <c r="BD41" s="37" t="str">
        <f>IF($M41&lt;=$L41,""," Los exámenes Reactivos de HTLV1 NO DEBEN ser mayor a los exámenes Procesados. ")</f>
        <v/>
      </c>
      <c r="BE41" s="37" t="str">
        <f>IF($P41&lt;=$O41,""," Los exámenes Reactivos de Sífilis NO DEBEN ser mayor a los exámenes Procesados. ")</f>
        <v/>
      </c>
      <c r="BK41" s="7"/>
      <c r="BL41" s="71">
        <f>IF($D41&lt;=$C41,0,1)</f>
        <v>0</v>
      </c>
      <c r="BM41" s="71">
        <f>IF($G41&lt;=$F41,0,1)</f>
        <v>0</v>
      </c>
      <c r="BN41" s="71">
        <f>IF($J41&lt;=$I41,0,1)</f>
        <v>0</v>
      </c>
      <c r="BO41" s="71">
        <f>IF($M41&lt;=$L41,0,1)</f>
        <v>0</v>
      </c>
      <c r="BP41" s="71">
        <f>IF($P41&lt;=$O41,0,1)</f>
        <v>0</v>
      </c>
    </row>
    <row r="42" spans="1:74" s="12" customFormat="1" ht="15.95" customHeight="1" x14ac:dyDescent="0.15">
      <c r="A42" s="931" t="s">
        <v>46</v>
      </c>
      <c r="B42" s="932"/>
      <c r="C42" s="85"/>
      <c r="D42" s="86"/>
      <c r="E42" s="87"/>
      <c r="F42" s="85"/>
      <c r="G42" s="86"/>
      <c r="H42" s="87"/>
      <c r="I42" s="85"/>
      <c r="J42" s="86"/>
      <c r="K42" s="87"/>
      <c r="L42" s="85"/>
      <c r="M42" s="86"/>
      <c r="N42" s="87"/>
      <c r="O42" s="85"/>
      <c r="P42" s="86"/>
      <c r="Q42" s="87"/>
      <c r="R42" s="34" t="str">
        <f>$BA42&amp;" "&amp;$BB42&amp;""&amp;" "&amp;$BC42&amp;""&amp;" "&amp;$BD42&amp;""&amp;" "&amp;$BE42</f>
        <v xml:space="preserve">    </v>
      </c>
      <c r="S42" s="78"/>
      <c r="T42" s="13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79"/>
      <c r="AG42" s="79"/>
      <c r="AH42" s="79"/>
      <c r="AI42" s="79"/>
      <c r="AJ42" s="35"/>
      <c r="AK42" s="35"/>
      <c r="AP42" s="11"/>
      <c r="AU42" s="11"/>
      <c r="AV42" s="11"/>
      <c r="AW42" s="11"/>
      <c r="AX42" s="11"/>
      <c r="AY42" s="11"/>
      <c r="AZ42" s="11"/>
      <c r="BA42" s="37" t="str">
        <f>IF($D42&lt;=$C42,""," Los exámenes Reactivos de Hepatitis B NO DEBEN ser mayor a los exámenes Procesados. ")</f>
        <v/>
      </c>
      <c r="BB42" s="37" t="str">
        <f>IF($G42&lt;=$F42,""," Los exámenes Reactivos de Hepatitis C NO DEBEN ser mayor a los exámenes Procesados. ")</f>
        <v/>
      </c>
      <c r="BC42" s="37" t="str">
        <f>IF($J42&lt;=$I42,""," Los exámenes Reactivos de Chagas NO DEBEN ser mayor a los exámenes Procesados. ")</f>
        <v/>
      </c>
      <c r="BD42" s="37" t="str">
        <f>IF($M42&lt;=$L42,""," Los exámenes Reactivos de HTLV1 NO DEBEN ser mayor a los exámenes Procesados. ")</f>
        <v/>
      </c>
      <c r="BE42" s="37" t="str">
        <f>IF($P42&lt;=$O42,""," Los exámenes Reactivos de Sífilis NO DEBEN ser mayor a los exámenes Procesados. ")</f>
        <v/>
      </c>
      <c r="BK42" s="7"/>
      <c r="BL42" s="71">
        <f>IF($D42&lt;=$C42,0,1)</f>
        <v>0</v>
      </c>
      <c r="BM42" s="71">
        <f>IF($G42&lt;=$F42,0,1)</f>
        <v>0</v>
      </c>
      <c r="BN42" s="71">
        <f>IF($J42&lt;=$I42,0,1)</f>
        <v>0</v>
      </c>
      <c r="BO42" s="71">
        <f>IF($M42&lt;=$L42,0,1)</f>
        <v>0</v>
      </c>
      <c r="BP42" s="71">
        <f>IF($P42&lt;=$O42,0,1)</f>
        <v>0</v>
      </c>
    </row>
    <row r="43" spans="1:74" s="11" customFormat="1" ht="30" customHeight="1" x14ac:dyDescent="0.2">
      <c r="A43" s="77" t="s">
        <v>47</v>
      </c>
      <c r="B43" s="77"/>
      <c r="C43" s="77"/>
      <c r="D43" s="77"/>
      <c r="E43" s="88"/>
      <c r="O43" s="14"/>
      <c r="AL43" s="12"/>
      <c r="AM43" s="12"/>
      <c r="AN43" s="12"/>
      <c r="AO43" s="12"/>
      <c r="BJ43" s="4"/>
    </row>
    <row r="44" spans="1:74" s="12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11"/>
      <c r="AG44" s="11"/>
      <c r="AH44" s="11"/>
      <c r="AI44" s="11"/>
      <c r="AJ44" s="11"/>
      <c r="AK44" s="11"/>
      <c r="AP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4"/>
    </row>
    <row r="45" spans="1:74" s="12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11"/>
      <c r="AG45" s="11"/>
      <c r="AH45" s="11"/>
      <c r="AI45" s="11"/>
      <c r="AJ45" s="11"/>
      <c r="AK45" s="11"/>
      <c r="AP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4"/>
    </row>
    <row r="46" spans="1:74" s="12" customFormat="1" ht="19.5" customHeight="1" x14ac:dyDescent="0.15">
      <c r="A46" s="928"/>
      <c r="B46" s="929"/>
      <c r="C46" s="18" t="s">
        <v>37</v>
      </c>
      <c r="D46" s="67" t="s">
        <v>38</v>
      </c>
      <c r="E46" s="68" t="s">
        <v>39</v>
      </c>
      <c r="F46" s="18" t="s">
        <v>37</v>
      </c>
      <c r="G46" s="67" t="s">
        <v>38</v>
      </c>
      <c r="H46" s="68" t="s">
        <v>39</v>
      </c>
      <c r="I46" s="18" t="s">
        <v>37</v>
      </c>
      <c r="J46" s="67" t="s">
        <v>38</v>
      </c>
      <c r="K46" s="68" t="s">
        <v>39</v>
      </c>
      <c r="L46" s="18" t="s">
        <v>37</v>
      </c>
      <c r="M46" s="67" t="s">
        <v>38</v>
      </c>
      <c r="N46" s="68" t="s">
        <v>39</v>
      </c>
      <c r="O46" s="18" t="s">
        <v>37</v>
      </c>
      <c r="P46" s="67" t="s">
        <v>38</v>
      </c>
      <c r="Q46" s="68" t="s">
        <v>39</v>
      </c>
      <c r="R46" s="18" t="s">
        <v>37</v>
      </c>
      <c r="S46" s="67" t="s">
        <v>38</v>
      </c>
      <c r="T46" s="68" t="s">
        <v>39</v>
      </c>
      <c r="U46" s="18" t="s">
        <v>37</v>
      </c>
      <c r="V46" s="67" t="s">
        <v>38</v>
      </c>
      <c r="W46" s="68" t="s">
        <v>39</v>
      </c>
      <c r="X46" s="18" t="s">
        <v>37</v>
      </c>
      <c r="Y46" s="67" t="s">
        <v>38</v>
      </c>
      <c r="Z46" s="68" t="s">
        <v>39</v>
      </c>
      <c r="AA46" s="18" t="s">
        <v>37</v>
      </c>
      <c r="AB46" s="67" t="s">
        <v>38</v>
      </c>
      <c r="AC46" s="68" t="s">
        <v>39</v>
      </c>
      <c r="AD46" s="937"/>
      <c r="AE46" s="929"/>
      <c r="AF46" s="11"/>
      <c r="AG46" s="11"/>
      <c r="AH46" s="11"/>
      <c r="AI46" s="11"/>
      <c r="AJ46" s="11"/>
      <c r="AK46" s="11"/>
      <c r="AP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4"/>
    </row>
    <row r="47" spans="1:74" s="12" customFormat="1" ht="15.75" customHeight="1" x14ac:dyDescent="0.15">
      <c r="A47" s="938" t="s">
        <v>59</v>
      </c>
      <c r="B47" s="939"/>
      <c r="C47" s="89">
        <f>F47+I47+L47+O47+R47+U47+X47+AA47</f>
        <v>223</v>
      </c>
      <c r="D47" s="90">
        <f>G47+J47+M47+P47+S47+V47+Y47+AB47</f>
        <v>1</v>
      </c>
      <c r="E47" s="91">
        <f>H47+K47+N47+Q47+T47+W47+Z47+AC47</f>
        <v>0</v>
      </c>
      <c r="F47" s="92"/>
      <c r="G47" s="93"/>
      <c r="H47" s="94"/>
      <c r="I47" s="92"/>
      <c r="J47" s="93"/>
      <c r="K47" s="94"/>
      <c r="L47" s="69">
        <v>2</v>
      </c>
      <c r="M47" s="70"/>
      <c r="N47" s="24"/>
      <c r="O47" s="69">
        <v>40</v>
      </c>
      <c r="P47" s="70"/>
      <c r="Q47" s="24"/>
      <c r="R47" s="69">
        <v>67</v>
      </c>
      <c r="S47" s="70"/>
      <c r="T47" s="24"/>
      <c r="U47" s="69">
        <v>48</v>
      </c>
      <c r="V47" s="70">
        <v>1</v>
      </c>
      <c r="W47" s="24"/>
      <c r="X47" s="69">
        <v>66</v>
      </c>
      <c r="Y47" s="70"/>
      <c r="Z47" s="24"/>
      <c r="AA47" s="92"/>
      <c r="AB47" s="93"/>
      <c r="AC47" s="94"/>
      <c r="AD47" s="47">
        <v>223</v>
      </c>
      <c r="AE47" s="95"/>
      <c r="AF47" s="3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11"/>
      <c r="AH47" s="11"/>
      <c r="AI47" s="11"/>
      <c r="AJ47" s="11"/>
      <c r="AK47" s="11"/>
      <c r="AP47" s="11"/>
      <c r="AU47" s="11"/>
      <c r="AV47" s="11"/>
      <c r="AW47" s="11"/>
      <c r="AX47" s="11"/>
      <c r="AY47" s="11"/>
      <c r="AZ47" s="11"/>
      <c r="BA47" s="37" t="str">
        <f>IF($C47&lt;&gt;$AD47," REVISE los Ex. Procesados por Edad y Sexo, la columna Mujeres NO es igual al Total. ","")</f>
        <v/>
      </c>
      <c r="BB47" s="37" t="str">
        <f>IF($D47&lt;&gt;$M47+$P47+$S47+$V47+$Y47," NO ALTERE LAS FÓRMULAS, la suma del Total de exámenes Reactivos NO es igual a la suma de los grupos de edades. ","")</f>
        <v/>
      </c>
      <c r="BC47" s="37" t="str">
        <f>IF($E47&lt;&gt;$N47+$Q47+$T47+$W47+$Z47," NO ALTERE LAS FÓRMULAS, la suma del Total de exámenes Confirmados NO es igual a la suma de los grupos de edades. ","")</f>
        <v/>
      </c>
      <c r="BD47" s="96" t="str">
        <f>IF(M47&lt;=L47,""," Los exámenes Reactivos de 10 a 14 años NO DEBEN ser mayor a los Exámenes Procesados de la misma edad. ")</f>
        <v/>
      </c>
      <c r="BE47" s="96" t="str">
        <f>IF(P47&lt;=O47,""," Los exámenes Reactivos de 15 a 19 años NO DEBEN ser mayor a los Exámenes Procesados de la misma edad. ")</f>
        <v/>
      </c>
      <c r="BF47" s="96" t="str">
        <f>IF(S47&lt;=R47,""," Los exámenes Reactivos de 20 a 24 años NO DEBEN ser mayor a los Exámenes Procesados de la misma edad. ")</f>
        <v/>
      </c>
      <c r="BG47" s="96" t="str">
        <f>IF(V47&lt;=U47,""," Los exámenes Reactivos de 25 a 29 años NO DEBEN ser mayor a los Exámenes Procesados de la misma edad. ")</f>
        <v/>
      </c>
      <c r="BH47" s="96" t="str">
        <f>IF(Y47&lt;=X47,""," Los exámenes Reactivos de 30 a 49 años NO DEBEN ser mayor a los Exámenes Procesados de la misma edad. ")</f>
        <v/>
      </c>
      <c r="BI47" s="97"/>
      <c r="BJ47" s="97"/>
      <c r="BK47" s="97"/>
      <c r="BL47" s="71">
        <f>IF($C47&lt;&gt;$AD47,1,0)</f>
        <v>0</v>
      </c>
      <c r="BM47" s="38">
        <f>IF($D47&lt;&gt;$G47+$J47+$M47+$P47+$S47+$V47+$Y47,1,0)</f>
        <v>0</v>
      </c>
      <c r="BN47" s="38">
        <f>IF($E47&lt;&gt;$H47+$K47+$N47+$Q47+$T47+$W47+$Z47,1,0)</f>
        <v>0</v>
      </c>
      <c r="BO47" s="38">
        <f>IF(M47&lt;=L47,0,1)</f>
        <v>0</v>
      </c>
      <c r="BP47" s="38">
        <f>IF(P47&lt;=O47,0,1)</f>
        <v>0</v>
      </c>
      <c r="BQ47" s="38">
        <f>IF(S47&lt;=R47,0,1)</f>
        <v>0</v>
      </c>
      <c r="BR47" s="38">
        <f>IF(V47&lt;=U47,0,1)</f>
        <v>0</v>
      </c>
      <c r="BS47" s="38">
        <f>IF(Y47&lt;=X47,0,1)</f>
        <v>0</v>
      </c>
      <c r="BT47" s="36"/>
      <c r="BU47" s="36"/>
      <c r="BV47" s="36"/>
    </row>
    <row r="48" spans="1:74" s="12" customFormat="1" ht="15.75" customHeight="1" x14ac:dyDescent="0.15">
      <c r="A48" s="940" t="s">
        <v>60</v>
      </c>
      <c r="B48" s="941"/>
      <c r="C48" s="98">
        <f t="shared" ref="C48:E64" si="11">F48+I48+L48+O48+R48+U48+X48+AA48</f>
        <v>0</v>
      </c>
      <c r="D48" s="99">
        <f t="shared" si="11"/>
        <v>0</v>
      </c>
      <c r="E48" s="91">
        <f t="shared" si="11"/>
        <v>0</v>
      </c>
      <c r="F48" s="39"/>
      <c r="G48" s="100"/>
      <c r="H48" s="101"/>
      <c r="I48" s="39"/>
      <c r="J48" s="100"/>
      <c r="K48" s="101"/>
      <c r="L48" s="23"/>
      <c r="M48" s="73"/>
      <c r="N48" s="24"/>
      <c r="O48" s="23"/>
      <c r="P48" s="73"/>
      <c r="Q48" s="24"/>
      <c r="R48" s="23"/>
      <c r="S48" s="73"/>
      <c r="T48" s="24"/>
      <c r="U48" s="23"/>
      <c r="V48" s="73"/>
      <c r="W48" s="24"/>
      <c r="X48" s="23"/>
      <c r="Y48" s="73"/>
      <c r="Z48" s="24"/>
      <c r="AA48" s="39"/>
      <c r="AB48" s="100"/>
      <c r="AC48" s="101"/>
      <c r="AD48" s="47"/>
      <c r="AE48" s="102"/>
      <c r="AF48" s="3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11"/>
      <c r="AH48" s="11"/>
      <c r="AI48" s="11"/>
      <c r="AJ48" s="11"/>
      <c r="AK48" s="11"/>
      <c r="AP48" s="11"/>
      <c r="AU48" s="11"/>
      <c r="AV48" s="11"/>
      <c r="AW48" s="11"/>
      <c r="AX48" s="11"/>
      <c r="AY48" s="11"/>
      <c r="AZ48" s="11"/>
      <c r="BA48" s="37" t="str">
        <f>IF($C48&lt;&gt;$AD48," REVISE los Ex. Procesados por Edad y Sexo, la columna Mujeres NO es igual al Total. ","")</f>
        <v/>
      </c>
      <c r="BB48" s="37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37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96" t="str">
        <f t="shared" ref="BD48:BD64" si="15">IF(M48&lt;=L48,""," Los exámenes Reactivos de 10 a 14 años NO DEBEN ser mayor a los Exámenes Procesados de la misma edad. ")</f>
        <v/>
      </c>
      <c r="BE48" s="96" t="str">
        <f t="shared" ref="BE48:BE64" si="16">IF(P48&lt;=O48,""," Los exámenes Reactivos de 15 a 19 años NO DEBEN ser mayor a los Exámenes Procesados de la misma edad. ")</f>
        <v/>
      </c>
      <c r="BF48" s="96" t="str">
        <f t="shared" ref="BF48:BF64" si="17">IF(S48&lt;=R48,""," Los exámenes Reactivos de 20 a 24 años NO DEBEN ser mayor a los Exámenes Procesados de la misma edad. ")</f>
        <v/>
      </c>
      <c r="BG48" s="96" t="str">
        <f t="shared" ref="BG48:BG64" si="18">IF(V48&lt;=U48,""," Los exámenes Reactivos de 25 a 29 años NO DEBEN ser mayor a los Exámenes Procesados de la misma edad. ")</f>
        <v/>
      </c>
      <c r="BH48" s="96" t="str">
        <f t="shared" ref="BH48:BH64" si="19">IF(Y48&lt;=X48,""," Los exámenes Reactivos de 30 a 49 años NO DEBEN ser mayor a los Exámenes Procesados de la misma edad. ")</f>
        <v/>
      </c>
      <c r="BI48" s="96" t="str">
        <f t="shared" ref="BI48:BI64" si="20">IF(AB48&lt;=AA48,""," Los exámenes Reactivos de 50 y más años NO DEBEN ser mayor a los Exámenes Procesados de la misma edad. ")</f>
        <v/>
      </c>
      <c r="BJ48" s="96" t="str">
        <f t="shared" ref="BJ48:BJ64" si="21">IF(G48&lt;=F48,""," Los exámenes Reactivos de 0 a 4 años NO DEBEN ser mayor a los Exámenes Procesados de la misma edad. ")</f>
        <v/>
      </c>
      <c r="BK48" s="96" t="str">
        <f>IF(J48&lt;=I48,""," Los exámenes Reactivos de 5 a 9 años NO DEBEN ser mayor a los Exámenes Procesados de la misma edad. ")</f>
        <v/>
      </c>
      <c r="BL48" s="71">
        <f>IF($C48&lt;&gt;$AD48,1,0)</f>
        <v>0</v>
      </c>
      <c r="BM48" s="38">
        <f>IF($D48&lt;&gt;$G48+$J48+$M48+$P48+$S48+$V48+$Y48,1,0)</f>
        <v>0</v>
      </c>
      <c r="BN48" s="38">
        <f>IF($E48&lt;&gt;$H48+$K48+$N48+$Q48+$T48+$W48+$Z48,1,0)</f>
        <v>0</v>
      </c>
      <c r="BO48" s="38">
        <f>IF(M48&lt;=L48,0,1)</f>
        <v>0</v>
      </c>
      <c r="BP48" s="38">
        <f>IF(P48&lt;=O48,0,1)</f>
        <v>0</v>
      </c>
      <c r="BQ48" s="38">
        <f>IF(S48&lt;=R48,0,1)</f>
        <v>0</v>
      </c>
      <c r="BR48" s="38">
        <f>IF(V48&lt;=U48,0,1)</f>
        <v>0</v>
      </c>
      <c r="BS48" s="38">
        <f>IF(Y48&lt;=X48,0,1)</f>
        <v>0</v>
      </c>
      <c r="BT48" s="36"/>
      <c r="BU48" s="36"/>
      <c r="BV48" s="36"/>
    </row>
    <row r="49" spans="1:74" s="12" customFormat="1" ht="15.75" customHeight="1" x14ac:dyDescent="0.15">
      <c r="A49" s="940" t="s">
        <v>23</v>
      </c>
      <c r="B49" s="941"/>
      <c r="C49" s="103">
        <f t="shared" si="11"/>
        <v>4</v>
      </c>
      <c r="D49" s="104">
        <f t="shared" si="11"/>
        <v>0</v>
      </c>
      <c r="E49" s="105">
        <f t="shared" si="11"/>
        <v>0</v>
      </c>
      <c r="F49" s="39"/>
      <c r="G49" s="100"/>
      <c r="H49" s="101"/>
      <c r="I49" s="39"/>
      <c r="J49" s="100"/>
      <c r="K49" s="101"/>
      <c r="L49" s="39"/>
      <c r="M49" s="100"/>
      <c r="N49" s="101"/>
      <c r="O49" s="47"/>
      <c r="P49" s="106"/>
      <c r="Q49" s="48"/>
      <c r="R49" s="47"/>
      <c r="S49" s="106"/>
      <c r="T49" s="48"/>
      <c r="U49" s="47"/>
      <c r="V49" s="106"/>
      <c r="W49" s="48"/>
      <c r="X49" s="47">
        <v>3</v>
      </c>
      <c r="Y49" s="106"/>
      <c r="Z49" s="48"/>
      <c r="AA49" s="47">
        <v>1</v>
      </c>
      <c r="AB49" s="106"/>
      <c r="AC49" s="48"/>
      <c r="AD49" s="47">
        <v>3</v>
      </c>
      <c r="AE49" s="44">
        <v>1</v>
      </c>
      <c r="AF49" s="34" t="str">
        <f t="shared" si="12"/>
        <v xml:space="preserve">          </v>
      </c>
      <c r="AG49" s="11"/>
      <c r="AH49" s="11"/>
      <c r="AI49" s="11"/>
      <c r="AJ49" s="11"/>
      <c r="AK49" s="11"/>
      <c r="AP49" s="11"/>
      <c r="AU49" s="11"/>
      <c r="AV49" s="11"/>
      <c r="AW49" s="11"/>
      <c r="AX49" s="11"/>
      <c r="AY49" s="11"/>
      <c r="AZ49" s="11"/>
      <c r="BA49" s="37" t="str">
        <f t="shared" ref="BA49:BA64" si="22">IF($C49&lt;&gt;$AD49+$AE49," NO ALTERE LAS FÓRMULAS, la suma del Total de exámenes Procesados NO es igual a la suma de Hombres y Mujeres. ","")</f>
        <v/>
      </c>
      <c r="BB49" s="37" t="str">
        <f t="shared" si="13"/>
        <v/>
      </c>
      <c r="BC49" s="37" t="str">
        <f t="shared" si="14"/>
        <v/>
      </c>
      <c r="BD49" s="96" t="str">
        <f t="shared" si="15"/>
        <v/>
      </c>
      <c r="BE49" s="96" t="str">
        <f t="shared" si="16"/>
        <v/>
      </c>
      <c r="BF49" s="96" t="str">
        <f t="shared" si="17"/>
        <v/>
      </c>
      <c r="BG49" s="96" t="str">
        <f t="shared" si="18"/>
        <v/>
      </c>
      <c r="BH49" s="96" t="str">
        <f t="shared" si="19"/>
        <v/>
      </c>
      <c r="BI49" s="96" t="str">
        <f t="shared" si="20"/>
        <v/>
      </c>
      <c r="BJ49" s="96" t="str">
        <f t="shared" si="21"/>
        <v/>
      </c>
      <c r="BK49" s="96" t="str">
        <f t="shared" ref="BK49:BK64" si="23">IF(J49&lt;=I49,""," Los exámenes Reactivos de 5 a 9 años NO DEBEN ser mayor a los Exámenes Procesados de la misma edad. ")</f>
        <v/>
      </c>
      <c r="BL49" s="71">
        <f t="shared" ref="BL49:BL64" si="24">IF($C49&lt;&gt;$AD49+$AE49,1,0)</f>
        <v>0</v>
      </c>
      <c r="BM49" s="38">
        <f t="shared" ref="BM49:BM64" si="25">IF($D49&lt;&gt;$G49+$J49+$M49+$P49+$S49+$V49+$Y49+$AB49,1,0)</f>
        <v>0</v>
      </c>
      <c r="BN49" s="38">
        <f t="shared" ref="BN49:BN64" si="26">IF($E49&lt;&gt;$H49+$K49+$N49+$Q49+$T49+$W49+$Z49+$AC49,1,0)</f>
        <v>0</v>
      </c>
      <c r="BO49" s="38">
        <f t="shared" ref="BO49:BO64" si="27">IF(M49&lt;=L49,0,1)</f>
        <v>0</v>
      </c>
      <c r="BP49" s="38">
        <f t="shared" ref="BP49:BP64" si="28">IF(P49&lt;=O49,0,1)</f>
        <v>0</v>
      </c>
      <c r="BQ49" s="38">
        <f t="shared" ref="BQ49:BQ64" si="29">IF(S49&lt;=R49,0,1)</f>
        <v>0</v>
      </c>
      <c r="BR49" s="38">
        <f t="shared" ref="BR49:BR64" si="30">IF(V49&lt;=U49,0,1)</f>
        <v>0</v>
      </c>
      <c r="BS49" s="38">
        <f t="shared" ref="BS49:BS64" si="31">IF(Y49&lt;=X49,0,1)</f>
        <v>0</v>
      </c>
      <c r="BT49" s="38">
        <f t="shared" ref="BT49:BT64" si="32">IF(AB49&lt;=AA49,0,1)</f>
        <v>0</v>
      </c>
      <c r="BU49" s="38">
        <f t="shared" ref="BU49:BU64" si="33">IF(G49&lt;=F49,0,1)</f>
        <v>0</v>
      </c>
      <c r="BV49" s="38">
        <f t="shared" ref="BV49:BV64" si="34">IF(J49&lt;=I49,0,1)</f>
        <v>0</v>
      </c>
    </row>
    <row r="50" spans="1:74" s="12" customFormat="1" ht="15.75" customHeight="1" x14ac:dyDescent="0.15">
      <c r="A50" s="940" t="s">
        <v>29</v>
      </c>
      <c r="B50" s="941"/>
      <c r="C50" s="103">
        <f t="shared" si="11"/>
        <v>5</v>
      </c>
      <c r="D50" s="104">
        <f t="shared" si="11"/>
        <v>0</v>
      </c>
      <c r="E50" s="105">
        <f t="shared" si="11"/>
        <v>0</v>
      </c>
      <c r="F50" s="47"/>
      <c r="G50" s="106"/>
      <c r="H50" s="48"/>
      <c r="I50" s="47"/>
      <c r="J50" s="106"/>
      <c r="K50" s="48"/>
      <c r="L50" s="47"/>
      <c r="M50" s="106"/>
      <c r="N50" s="48"/>
      <c r="O50" s="47"/>
      <c r="P50" s="106"/>
      <c r="Q50" s="48"/>
      <c r="R50" s="47"/>
      <c r="S50" s="106"/>
      <c r="T50" s="48"/>
      <c r="U50" s="47"/>
      <c r="V50" s="106"/>
      <c r="W50" s="48"/>
      <c r="X50" s="47">
        <v>1</v>
      </c>
      <c r="Y50" s="106"/>
      <c r="Z50" s="48"/>
      <c r="AA50" s="47">
        <v>4</v>
      </c>
      <c r="AB50" s="106"/>
      <c r="AC50" s="48"/>
      <c r="AD50" s="47">
        <v>3</v>
      </c>
      <c r="AE50" s="44">
        <v>2</v>
      </c>
      <c r="AF50" s="34" t="str">
        <f t="shared" si="12"/>
        <v xml:space="preserve">          </v>
      </c>
      <c r="AG50" s="11"/>
      <c r="AH50" s="11"/>
      <c r="AI50" s="11"/>
      <c r="AJ50" s="11"/>
      <c r="AK50" s="11"/>
      <c r="AP50" s="11"/>
      <c r="AU50" s="11"/>
      <c r="AV50" s="11"/>
      <c r="AW50" s="11"/>
      <c r="AX50" s="11"/>
      <c r="AY50" s="11"/>
      <c r="AZ50" s="11"/>
      <c r="BA50" s="37" t="str">
        <f t="shared" si="22"/>
        <v/>
      </c>
      <c r="BB50" s="37" t="str">
        <f t="shared" si="13"/>
        <v/>
      </c>
      <c r="BC50" s="37" t="str">
        <f t="shared" si="14"/>
        <v/>
      </c>
      <c r="BD50" s="96" t="str">
        <f t="shared" si="15"/>
        <v/>
      </c>
      <c r="BE50" s="96" t="str">
        <f t="shared" si="16"/>
        <v/>
      </c>
      <c r="BF50" s="96" t="str">
        <f t="shared" si="17"/>
        <v/>
      </c>
      <c r="BG50" s="96" t="str">
        <f t="shared" si="18"/>
        <v/>
      </c>
      <c r="BH50" s="96" t="str">
        <f t="shared" si="19"/>
        <v/>
      </c>
      <c r="BI50" s="96" t="str">
        <f t="shared" si="20"/>
        <v/>
      </c>
      <c r="BJ50" s="96" t="str">
        <f t="shared" si="21"/>
        <v/>
      </c>
      <c r="BK50" s="96" t="str">
        <f t="shared" si="23"/>
        <v/>
      </c>
      <c r="BL50" s="71">
        <f t="shared" si="24"/>
        <v>0</v>
      </c>
      <c r="BM50" s="38">
        <f t="shared" si="25"/>
        <v>0</v>
      </c>
      <c r="BN50" s="38">
        <f t="shared" si="26"/>
        <v>0</v>
      </c>
      <c r="BO50" s="38">
        <f t="shared" si="27"/>
        <v>0</v>
      </c>
      <c r="BP50" s="38">
        <f t="shared" si="28"/>
        <v>0</v>
      </c>
      <c r="BQ50" s="38">
        <f t="shared" si="29"/>
        <v>0</v>
      </c>
      <c r="BR50" s="38">
        <f t="shared" si="30"/>
        <v>0</v>
      </c>
      <c r="BS50" s="38">
        <f t="shared" si="31"/>
        <v>0</v>
      </c>
      <c r="BT50" s="38">
        <f t="shared" si="32"/>
        <v>0</v>
      </c>
      <c r="BU50" s="38">
        <f t="shared" si="33"/>
        <v>0</v>
      </c>
      <c r="BV50" s="38">
        <f t="shared" si="34"/>
        <v>0</v>
      </c>
    </row>
    <row r="51" spans="1:74" s="12" customFormat="1" ht="15.75" customHeight="1" x14ac:dyDescent="0.15">
      <c r="A51" s="940" t="s">
        <v>61</v>
      </c>
      <c r="B51" s="941"/>
      <c r="C51" s="103">
        <f t="shared" si="11"/>
        <v>4</v>
      </c>
      <c r="D51" s="104">
        <f t="shared" si="11"/>
        <v>0</v>
      </c>
      <c r="E51" s="105">
        <f t="shared" si="11"/>
        <v>0</v>
      </c>
      <c r="F51" s="47"/>
      <c r="G51" s="106"/>
      <c r="H51" s="48"/>
      <c r="I51" s="47"/>
      <c r="J51" s="106"/>
      <c r="K51" s="48"/>
      <c r="L51" s="47"/>
      <c r="M51" s="106"/>
      <c r="N51" s="48"/>
      <c r="O51" s="47"/>
      <c r="P51" s="106"/>
      <c r="Q51" s="48"/>
      <c r="R51" s="47">
        <v>1</v>
      </c>
      <c r="S51" s="106"/>
      <c r="T51" s="48"/>
      <c r="U51" s="47">
        <v>2</v>
      </c>
      <c r="V51" s="106"/>
      <c r="W51" s="48"/>
      <c r="X51" s="47"/>
      <c r="Y51" s="106"/>
      <c r="Z51" s="48"/>
      <c r="AA51" s="47">
        <v>1</v>
      </c>
      <c r="AB51" s="106"/>
      <c r="AC51" s="48"/>
      <c r="AD51" s="47">
        <v>1</v>
      </c>
      <c r="AE51" s="44">
        <v>3</v>
      </c>
      <c r="AF51" s="34" t="str">
        <f t="shared" si="12"/>
        <v xml:space="preserve">          </v>
      </c>
      <c r="AG51" s="11"/>
      <c r="AH51" s="11"/>
      <c r="AI51" s="11"/>
      <c r="AJ51" s="11"/>
      <c r="AK51" s="11"/>
      <c r="AP51" s="11"/>
      <c r="AU51" s="11"/>
      <c r="AV51" s="11"/>
      <c r="AW51" s="11"/>
      <c r="AX51" s="11"/>
      <c r="AY51" s="11"/>
      <c r="AZ51" s="11"/>
      <c r="BA51" s="37" t="str">
        <f t="shared" si="22"/>
        <v/>
      </c>
      <c r="BB51" s="37" t="str">
        <f t="shared" si="13"/>
        <v/>
      </c>
      <c r="BC51" s="37" t="str">
        <f t="shared" si="14"/>
        <v/>
      </c>
      <c r="BD51" s="96" t="str">
        <f t="shared" si="15"/>
        <v/>
      </c>
      <c r="BE51" s="96" t="str">
        <f t="shared" si="16"/>
        <v/>
      </c>
      <c r="BF51" s="96" t="str">
        <f t="shared" si="17"/>
        <v/>
      </c>
      <c r="BG51" s="96" t="str">
        <f t="shared" si="18"/>
        <v/>
      </c>
      <c r="BH51" s="96" t="str">
        <f t="shared" si="19"/>
        <v/>
      </c>
      <c r="BI51" s="96" t="str">
        <f t="shared" si="20"/>
        <v/>
      </c>
      <c r="BJ51" s="96" t="str">
        <f t="shared" si="21"/>
        <v/>
      </c>
      <c r="BK51" s="96" t="str">
        <f t="shared" si="23"/>
        <v/>
      </c>
      <c r="BL51" s="71">
        <f t="shared" si="24"/>
        <v>0</v>
      </c>
      <c r="BM51" s="38">
        <f t="shared" si="25"/>
        <v>0</v>
      </c>
      <c r="BN51" s="38">
        <f t="shared" si="26"/>
        <v>0</v>
      </c>
      <c r="BO51" s="38">
        <f t="shared" si="27"/>
        <v>0</v>
      </c>
      <c r="BP51" s="38">
        <f t="shared" si="28"/>
        <v>0</v>
      </c>
      <c r="BQ51" s="38">
        <f t="shared" si="29"/>
        <v>0</v>
      </c>
      <c r="BR51" s="38">
        <f t="shared" si="30"/>
        <v>0</v>
      </c>
      <c r="BS51" s="38">
        <f t="shared" si="31"/>
        <v>0</v>
      </c>
      <c r="BT51" s="38">
        <f t="shared" si="32"/>
        <v>0</v>
      </c>
      <c r="BU51" s="38">
        <f t="shared" si="33"/>
        <v>0</v>
      </c>
      <c r="BV51" s="38">
        <f t="shared" si="34"/>
        <v>0</v>
      </c>
    </row>
    <row r="52" spans="1:74" s="12" customFormat="1" ht="24.75" customHeight="1" x14ac:dyDescent="0.15">
      <c r="A52" s="950" t="s">
        <v>62</v>
      </c>
      <c r="B52" s="951"/>
      <c r="C52" s="103">
        <f t="shared" si="11"/>
        <v>4</v>
      </c>
      <c r="D52" s="104">
        <f t="shared" si="11"/>
        <v>0</v>
      </c>
      <c r="E52" s="105">
        <f t="shared" si="11"/>
        <v>0</v>
      </c>
      <c r="F52" s="39"/>
      <c r="G52" s="100"/>
      <c r="H52" s="101"/>
      <c r="I52" s="39"/>
      <c r="J52" s="100"/>
      <c r="K52" s="101"/>
      <c r="L52" s="47"/>
      <c r="M52" s="106"/>
      <c r="N52" s="48"/>
      <c r="O52" s="47">
        <v>1</v>
      </c>
      <c r="P52" s="106"/>
      <c r="Q52" s="48"/>
      <c r="R52" s="47"/>
      <c r="S52" s="106"/>
      <c r="T52" s="48"/>
      <c r="U52" s="47">
        <v>1</v>
      </c>
      <c r="V52" s="106"/>
      <c r="W52" s="48"/>
      <c r="X52" s="47">
        <v>2</v>
      </c>
      <c r="Y52" s="106"/>
      <c r="Z52" s="48"/>
      <c r="AA52" s="47"/>
      <c r="AB52" s="106"/>
      <c r="AC52" s="48"/>
      <c r="AD52" s="47">
        <v>4</v>
      </c>
      <c r="AE52" s="44"/>
      <c r="AF52" s="34" t="str">
        <f t="shared" si="12"/>
        <v xml:space="preserve">          </v>
      </c>
      <c r="AG52" s="11"/>
      <c r="AH52" s="11"/>
      <c r="AI52" s="11"/>
      <c r="AJ52" s="11"/>
      <c r="AK52" s="11"/>
      <c r="AP52" s="11"/>
      <c r="AU52" s="11"/>
      <c r="AV52" s="11"/>
      <c r="AW52" s="11"/>
      <c r="AX52" s="11"/>
      <c r="AY52" s="11"/>
      <c r="AZ52" s="11"/>
      <c r="BA52" s="37" t="str">
        <f t="shared" si="22"/>
        <v/>
      </c>
      <c r="BB52" s="37" t="str">
        <f t="shared" si="13"/>
        <v/>
      </c>
      <c r="BC52" s="37" t="str">
        <f t="shared" si="14"/>
        <v/>
      </c>
      <c r="BD52" s="96" t="str">
        <f t="shared" si="15"/>
        <v/>
      </c>
      <c r="BE52" s="96" t="str">
        <f t="shared" si="16"/>
        <v/>
      </c>
      <c r="BF52" s="96" t="str">
        <f t="shared" si="17"/>
        <v/>
      </c>
      <c r="BG52" s="96" t="str">
        <f t="shared" si="18"/>
        <v/>
      </c>
      <c r="BH52" s="96" t="str">
        <f t="shared" si="19"/>
        <v/>
      </c>
      <c r="BI52" s="96" t="str">
        <f t="shared" si="20"/>
        <v/>
      </c>
      <c r="BJ52" s="96" t="str">
        <f t="shared" si="21"/>
        <v/>
      </c>
      <c r="BK52" s="96" t="str">
        <f t="shared" si="23"/>
        <v/>
      </c>
      <c r="BL52" s="71">
        <f t="shared" si="24"/>
        <v>0</v>
      </c>
      <c r="BM52" s="38">
        <f t="shared" si="25"/>
        <v>0</v>
      </c>
      <c r="BN52" s="38">
        <f t="shared" si="26"/>
        <v>0</v>
      </c>
      <c r="BO52" s="38">
        <f t="shared" si="27"/>
        <v>0</v>
      </c>
      <c r="BP52" s="38">
        <f t="shared" si="28"/>
        <v>0</v>
      </c>
      <c r="BQ52" s="38">
        <f t="shared" si="29"/>
        <v>0</v>
      </c>
      <c r="BR52" s="38">
        <f t="shared" si="30"/>
        <v>0</v>
      </c>
      <c r="BS52" s="38">
        <f t="shared" si="31"/>
        <v>0</v>
      </c>
      <c r="BT52" s="38">
        <f t="shared" si="32"/>
        <v>0</v>
      </c>
      <c r="BU52" s="38">
        <f t="shared" si="33"/>
        <v>0</v>
      </c>
      <c r="BV52" s="38">
        <f t="shared" si="34"/>
        <v>0</v>
      </c>
    </row>
    <row r="53" spans="1:74" s="12" customFormat="1" ht="15.75" customHeight="1" x14ac:dyDescent="0.15">
      <c r="A53" s="940" t="s">
        <v>26</v>
      </c>
      <c r="B53" s="941"/>
      <c r="C53" s="103">
        <f t="shared" si="11"/>
        <v>0</v>
      </c>
      <c r="D53" s="104">
        <f t="shared" si="11"/>
        <v>0</v>
      </c>
      <c r="E53" s="105">
        <f t="shared" si="11"/>
        <v>0</v>
      </c>
      <c r="F53" s="39"/>
      <c r="G53" s="100"/>
      <c r="H53" s="101"/>
      <c r="I53" s="39"/>
      <c r="J53" s="100"/>
      <c r="K53" s="101"/>
      <c r="L53" s="47"/>
      <c r="M53" s="106"/>
      <c r="N53" s="48"/>
      <c r="O53" s="47"/>
      <c r="P53" s="106"/>
      <c r="Q53" s="48"/>
      <c r="R53" s="47"/>
      <c r="S53" s="106"/>
      <c r="T53" s="48"/>
      <c r="U53" s="47"/>
      <c r="V53" s="106"/>
      <c r="W53" s="48"/>
      <c r="X53" s="47"/>
      <c r="Y53" s="106"/>
      <c r="Z53" s="48"/>
      <c r="AA53" s="47"/>
      <c r="AB53" s="106"/>
      <c r="AC53" s="48"/>
      <c r="AD53" s="47"/>
      <c r="AE53" s="44"/>
      <c r="AF53" s="34" t="str">
        <f t="shared" si="12"/>
        <v xml:space="preserve">          </v>
      </c>
      <c r="AG53" s="11"/>
      <c r="AH53" s="11"/>
      <c r="AI53" s="11"/>
      <c r="AJ53" s="11"/>
      <c r="AK53" s="11"/>
      <c r="AP53" s="11"/>
      <c r="AU53" s="11"/>
      <c r="AV53" s="11"/>
      <c r="AW53" s="11"/>
      <c r="AX53" s="11"/>
      <c r="AY53" s="11"/>
      <c r="AZ53" s="11"/>
      <c r="BA53" s="37" t="str">
        <f t="shared" si="22"/>
        <v/>
      </c>
      <c r="BB53" s="37" t="str">
        <f t="shared" si="13"/>
        <v/>
      </c>
      <c r="BC53" s="37" t="str">
        <f t="shared" si="14"/>
        <v/>
      </c>
      <c r="BD53" s="96" t="str">
        <f t="shared" si="15"/>
        <v/>
      </c>
      <c r="BE53" s="96" t="str">
        <f t="shared" si="16"/>
        <v/>
      </c>
      <c r="BF53" s="96" t="str">
        <f t="shared" si="17"/>
        <v/>
      </c>
      <c r="BG53" s="96" t="str">
        <f t="shared" si="18"/>
        <v/>
      </c>
      <c r="BH53" s="96" t="str">
        <f t="shared" si="19"/>
        <v/>
      </c>
      <c r="BI53" s="96" t="str">
        <f t="shared" si="20"/>
        <v/>
      </c>
      <c r="BJ53" s="96" t="str">
        <f t="shared" si="21"/>
        <v/>
      </c>
      <c r="BK53" s="96" t="str">
        <f t="shared" si="23"/>
        <v/>
      </c>
      <c r="BL53" s="71">
        <f t="shared" si="24"/>
        <v>0</v>
      </c>
      <c r="BM53" s="38">
        <f t="shared" si="25"/>
        <v>0</v>
      </c>
      <c r="BN53" s="38">
        <f t="shared" si="26"/>
        <v>0</v>
      </c>
      <c r="BO53" s="38">
        <f t="shared" si="27"/>
        <v>0</v>
      </c>
      <c r="BP53" s="38">
        <f t="shared" si="28"/>
        <v>0</v>
      </c>
      <c r="BQ53" s="38">
        <f t="shared" si="29"/>
        <v>0</v>
      </c>
      <c r="BR53" s="38">
        <f t="shared" si="30"/>
        <v>0</v>
      </c>
      <c r="BS53" s="38">
        <f t="shared" si="31"/>
        <v>0</v>
      </c>
      <c r="BT53" s="38">
        <f t="shared" si="32"/>
        <v>0</v>
      </c>
      <c r="BU53" s="38">
        <f t="shared" si="33"/>
        <v>0</v>
      </c>
      <c r="BV53" s="38">
        <f t="shared" si="34"/>
        <v>0</v>
      </c>
    </row>
    <row r="54" spans="1:74" s="12" customFormat="1" ht="15.75" customHeight="1" x14ac:dyDescent="0.15">
      <c r="A54" s="952" t="s">
        <v>63</v>
      </c>
      <c r="B54" s="953"/>
      <c r="C54" s="103">
        <f t="shared" si="11"/>
        <v>0</v>
      </c>
      <c r="D54" s="104">
        <f t="shared" si="11"/>
        <v>0</v>
      </c>
      <c r="E54" s="105">
        <f t="shared" si="11"/>
        <v>0</v>
      </c>
      <c r="F54" s="47"/>
      <c r="G54" s="106"/>
      <c r="H54" s="48"/>
      <c r="I54" s="47"/>
      <c r="J54" s="106"/>
      <c r="K54" s="48"/>
      <c r="L54" s="47"/>
      <c r="M54" s="106"/>
      <c r="N54" s="48"/>
      <c r="O54" s="47"/>
      <c r="P54" s="106"/>
      <c r="Q54" s="48"/>
      <c r="R54" s="47"/>
      <c r="S54" s="106"/>
      <c r="T54" s="48"/>
      <c r="U54" s="47"/>
      <c r="V54" s="106"/>
      <c r="W54" s="48"/>
      <c r="X54" s="47"/>
      <c r="Y54" s="106"/>
      <c r="Z54" s="48"/>
      <c r="AA54" s="47"/>
      <c r="AB54" s="106"/>
      <c r="AC54" s="48"/>
      <c r="AD54" s="47"/>
      <c r="AE54" s="44"/>
      <c r="AF54" s="34" t="str">
        <f t="shared" si="12"/>
        <v xml:space="preserve">          </v>
      </c>
      <c r="AG54" s="11"/>
      <c r="AH54" s="11"/>
      <c r="AI54" s="11"/>
      <c r="AJ54" s="11"/>
      <c r="AK54" s="11"/>
      <c r="AP54" s="11"/>
      <c r="AU54" s="11"/>
      <c r="AV54" s="11"/>
      <c r="AW54" s="11"/>
      <c r="AX54" s="11"/>
      <c r="AY54" s="11"/>
      <c r="AZ54" s="11"/>
      <c r="BA54" s="37" t="str">
        <f t="shared" si="22"/>
        <v/>
      </c>
      <c r="BB54" s="37" t="str">
        <f t="shared" si="13"/>
        <v/>
      </c>
      <c r="BC54" s="37" t="str">
        <f t="shared" si="14"/>
        <v/>
      </c>
      <c r="BD54" s="96" t="str">
        <f t="shared" si="15"/>
        <v/>
      </c>
      <c r="BE54" s="96" t="str">
        <f t="shared" si="16"/>
        <v/>
      </c>
      <c r="BF54" s="96" t="str">
        <f t="shared" si="17"/>
        <v/>
      </c>
      <c r="BG54" s="96" t="str">
        <f t="shared" si="18"/>
        <v/>
      </c>
      <c r="BH54" s="96" t="str">
        <f t="shared" si="19"/>
        <v/>
      </c>
      <c r="BI54" s="96" t="str">
        <f t="shared" si="20"/>
        <v/>
      </c>
      <c r="BJ54" s="96" t="str">
        <f t="shared" si="21"/>
        <v/>
      </c>
      <c r="BK54" s="96" t="str">
        <f t="shared" si="23"/>
        <v/>
      </c>
      <c r="BL54" s="71">
        <f t="shared" si="24"/>
        <v>0</v>
      </c>
      <c r="BM54" s="38">
        <f t="shared" si="25"/>
        <v>0</v>
      </c>
      <c r="BN54" s="38">
        <f t="shared" si="26"/>
        <v>0</v>
      </c>
      <c r="BO54" s="38">
        <f t="shared" si="27"/>
        <v>0</v>
      </c>
      <c r="BP54" s="38">
        <f t="shared" si="28"/>
        <v>0</v>
      </c>
      <c r="BQ54" s="38">
        <f t="shared" si="29"/>
        <v>0</v>
      </c>
      <c r="BR54" s="38">
        <f t="shared" si="30"/>
        <v>0</v>
      </c>
      <c r="BS54" s="38">
        <f t="shared" si="31"/>
        <v>0</v>
      </c>
      <c r="BT54" s="38">
        <f t="shared" si="32"/>
        <v>0</v>
      </c>
      <c r="BU54" s="38">
        <f t="shared" si="33"/>
        <v>0</v>
      </c>
      <c r="BV54" s="38">
        <f t="shared" si="34"/>
        <v>0</v>
      </c>
    </row>
    <row r="55" spans="1:74" s="12" customFormat="1" ht="15.75" customHeight="1" x14ac:dyDescent="0.15">
      <c r="A55" s="933" t="s">
        <v>27</v>
      </c>
      <c r="B55" s="72" t="s">
        <v>42</v>
      </c>
      <c r="C55" s="107">
        <f t="shared" si="11"/>
        <v>0</v>
      </c>
      <c r="D55" s="104">
        <f t="shared" si="11"/>
        <v>0</v>
      </c>
      <c r="E55" s="105">
        <f t="shared" si="11"/>
        <v>0</v>
      </c>
      <c r="F55" s="39"/>
      <c r="G55" s="100"/>
      <c r="H55" s="101"/>
      <c r="I55" s="39"/>
      <c r="J55" s="100"/>
      <c r="K55" s="101"/>
      <c r="L55" s="39"/>
      <c r="M55" s="100"/>
      <c r="N55" s="101"/>
      <c r="O55" s="47"/>
      <c r="P55" s="106"/>
      <c r="Q55" s="48"/>
      <c r="R55" s="47"/>
      <c r="S55" s="106"/>
      <c r="T55" s="48"/>
      <c r="U55" s="47"/>
      <c r="V55" s="106"/>
      <c r="W55" s="48"/>
      <c r="X55" s="47"/>
      <c r="Y55" s="106"/>
      <c r="Z55" s="48"/>
      <c r="AA55" s="47"/>
      <c r="AB55" s="106"/>
      <c r="AC55" s="48"/>
      <c r="AD55" s="47"/>
      <c r="AE55" s="44"/>
      <c r="AF55" s="34" t="str">
        <f t="shared" si="12"/>
        <v xml:space="preserve">          </v>
      </c>
      <c r="AG55" s="11"/>
      <c r="AH55" s="11"/>
      <c r="AI55" s="11"/>
      <c r="AJ55" s="11"/>
      <c r="AK55" s="11"/>
      <c r="AP55" s="11"/>
      <c r="AU55" s="11"/>
      <c r="AV55" s="11"/>
      <c r="AW55" s="11"/>
      <c r="AX55" s="11"/>
      <c r="AY55" s="11"/>
      <c r="AZ55" s="11"/>
      <c r="BA55" s="37" t="str">
        <f t="shared" si="22"/>
        <v/>
      </c>
      <c r="BB55" s="37" t="str">
        <f t="shared" si="13"/>
        <v/>
      </c>
      <c r="BC55" s="37" t="str">
        <f t="shared" si="14"/>
        <v/>
      </c>
      <c r="BD55" s="96" t="str">
        <f t="shared" si="15"/>
        <v/>
      </c>
      <c r="BE55" s="96" t="str">
        <f t="shared" si="16"/>
        <v/>
      </c>
      <c r="BF55" s="96" t="str">
        <f t="shared" si="17"/>
        <v/>
      </c>
      <c r="BG55" s="96" t="str">
        <f t="shared" si="18"/>
        <v/>
      </c>
      <c r="BH55" s="96" t="str">
        <f t="shared" si="19"/>
        <v/>
      </c>
      <c r="BI55" s="96" t="str">
        <f t="shared" si="20"/>
        <v/>
      </c>
      <c r="BJ55" s="96" t="str">
        <f t="shared" si="21"/>
        <v/>
      </c>
      <c r="BK55" s="96" t="str">
        <f t="shared" si="23"/>
        <v/>
      </c>
      <c r="BL55" s="71">
        <f t="shared" si="24"/>
        <v>0</v>
      </c>
      <c r="BM55" s="38">
        <f t="shared" si="25"/>
        <v>0</v>
      </c>
      <c r="BN55" s="38">
        <f t="shared" si="26"/>
        <v>0</v>
      </c>
      <c r="BO55" s="38">
        <f t="shared" si="27"/>
        <v>0</v>
      </c>
      <c r="BP55" s="38">
        <f t="shared" si="28"/>
        <v>0</v>
      </c>
      <c r="BQ55" s="38">
        <f t="shared" si="29"/>
        <v>0</v>
      </c>
      <c r="BR55" s="38">
        <f t="shared" si="30"/>
        <v>0</v>
      </c>
      <c r="BS55" s="38">
        <f t="shared" si="31"/>
        <v>0</v>
      </c>
      <c r="BT55" s="38">
        <f t="shared" si="32"/>
        <v>0</v>
      </c>
      <c r="BU55" s="38">
        <f t="shared" si="33"/>
        <v>0</v>
      </c>
      <c r="BV55" s="38">
        <f t="shared" si="34"/>
        <v>0</v>
      </c>
    </row>
    <row r="56" spans="1:74" s="12" customFormat="1" ht="15.75" customHeight="1" x14ac:dyDescent="0.15">
      <c r="A56" s="933"/>
      <c r="B56" s="72" t="s">
        <v>43</v>
      </c>
      <c r="C56" s="107">
        <f t="shared" si="11"/>
        <v>0</v>
      </c>
      <c r="D56" s="104">
        <f t="shared" si="11"/>
        <v>0</v>
      </c>
      <c r="E56" s="105">
        <f t="shared" si="11"/>
        <v>0</v>
      </c>
      <c r="F56" s="39"/>
      <c r="G56" s="100"/>
      <c r="H56" s="101"/>
      <c r="I56" s="39"/>
      <c r="J56" s="100"/>
      <c r="K56" s="101"/>
      <c r="L56" s="39"/>
      <c r="M56" s="100"/>
      <c r="N56" s="101"/>
      <c r="O56" s="47"/>
      <c r="P56" s="106"/>
      <c r="Q56" s="48"/>
      <c r="R56" s="47"/>
      <c r="S56" s="106"/>
      <c r="T56" s="48"/>
      <c r="U56" s="47"/>
      <c r="V56" s="106"/>
      <c r="W56" s="48"/>
      <c r="X56" s="47"/>
      <c r="Y56" s="106"/>
      <c r="Z56" s="48"/>
      <c r="AA56" s="47"/>
      <c r="AB56" s="106"/>
      <c r="AC56" s="48"/>
      <c r="AD56" s="47"/>
      <c r="AE56" s="44"/>
      <c r="AF56" s="34" t="str">
        <f t="shared" si="12"/>
        <v xml:space="preserve">          </v>
      </c>
      <c r="AG56" s="11"/>
      <c r="AH56" s="11"/>
      <c r="AI56" s="11"/>
      <c r="AJ56" s="11"/>
      <c r="AK56" s="11"/>
      <c r="AP56" s="11"/>
      <c r="AU56" s="11"/>
      <c r="AV56" s="11"/>
      <c r="AW56" s="11"/>
      <c r="AX56" s="11"/>
      <c r="AY56" s="11"/>
      <c r="AZ56" s="11"/>
      <c r="BA56" s="37" t="str">
        <f t="shared" si="22"/>
        <v/>
      </c>
      <c r="BB56" s="37" t="str">
        <f t="shared" si="13"/>
        <v/>
      </c>
      <c r="BC56" s="37" t="str">
        <f t="shared" si="14"/>
        <v/>
      </c>
      <c r="BD56" s="96" t="str">
        <f t="shared" si="15"/>
        <v/>
      </c>
      <c r="BE56" s="96" t="str">
        <f t="shared" si="16"/>
        <v/>
      </c>
      <c r="BF56" s="96" t="str">
        <f t="shared" si="17"/>
        <v/>
      </c>
      <c r="BG56" s="96" t="str">
        <f t="shared" si="18"/>
        <v/>
      </c>
      <c r="BH56" s="96" t="str">
        <f t="shared" si="19"/>
        <v/>
      </c>
      <c r="BI56" s="96" t="str">
        <f t="shared" si="20"/>
        <v/>
      </c>
      <c r="BJ56" s="96" t="str">
        <f t="shared" si="21"/>
        <v/>
      </c>
      <c r="BK56" s="96" t="str">
        <f t="shared" si="23"/>
        <v/>
      </c>
      <c r="BL56" s="71">
        <f t="shared" si="24"/>
        <v>0</v>
      </c>
      <c r="BM56" s="38">
        <f t="shared" si="25"/>
        <v>0</v>
      </c>
      <c r="BN56" s="38">
        <f t="shared" si="26"/>
        <v>0</v>
      </c>
      <c r="BO56" s="38">
        <f t="shared" si="27"/>
        <v>0</v>
      </c>
      <c r="BP56" s="38">
        <f t="shared" si="28"/>
        <v>0</v>
      </c>
      <c r="BQ56" s="38">
        <f t="shared" si="29"/>
        <v>0</v>
      </c>
      <c r="BR56" s="38">
        <f t="shared" si="30"/>
        <v>0</v>
      </c>
      <c r="BS56" s="38">
        <f t="shared" si="31"/>
        <v>0</v>
      </c>
      <c r="BT56" s="38">
        <f t="shared" si="32"/>
        <v>0</v>
      </c>
      <c r="BU56" s="38">
        <f t="shared" si="33"/>
        <v>0</v>
      </c>
      <c r="BV56" s="38">
        <f t="shared" si="34"/>
        <v>0</v>
      </c>
    </row>
    <row r="57" spans="1:74" s="12" customFormat="1" ht="23.25" customHeight="1" x14ac:dyDescent="0.15">
      <c r="A57" s="933"/>
      <c r="B57" s="72" t="s">
        <v>44</v>
      </c>
      <c r="C57" s="107">
        <f t="shared" si="11"/>
        <v>0</v>
      </c>
      <c r="D57" s="104">
        <f t="shared" si="11"/>
        <v>0</v>
      </c>
      <c r="E57" s="105">
        <f t="shared" si="11"/>
        <v>0</v>
      </c>
      <c r="F57" s="39"/>
      <c r="G57" s="100"/>
      <c r="H57" s="101"/>
      <c r="I57" s="39"/>
      <c r="J57" s="100"/>
      <c r="K57" s="101"/>
      <c r="L57" s="39"/>
      <c r="M57" s="100"/>
      <c r="N57" s="101"/>
      <c r="O57" s="47"/>
      <c r="P57" s="106"/>
      <c r="Q57" s="48"/>
      <c r="R57" s="47"/>
      <c r="S57" s="106"/>
      <c r="T57" s="48"/>
      <c r="U57" s="47"/>
      <c r="V57" s="106"/>
      <c r="W57" s="48"/>
      <c r="X57" s="47"/>
      <c r="Y57" s="106"/>
      <c r="Z57" s="48"/>
      <c r="AA57" s="47"/>
      <c r="AB57" s="106"/>
      <c r="AC57" s="48"/>
      <c r="AD57" s="47"/>
      <c r="AE57" s="44"/>
      <c r="AF57" s="34" t="str">
        <f t="shared" si="12"/>
        <v xml:space="preserve">          </v>
      </c>
      <c r="AG57" s="11"/>
      <c r="AH57" s="11"/>
      <c r="AI57" s="11"/>
      <c r="AJ57" s="11"/>
      <c r="AK57" s="11"/>
      <c r="AP57" s="11"/>
      <c r="AU57" s="11"/>
      <c r="AV57" s="11"/>
      <c r="AW57" s="11"/>
      <c r="AX57" s="11"/>
      <c r="AY57" s="11"/>
      <c r="AZ57" s="11"/>
      <c r="BA57" s="37" t="str">
        <f t="shared" si="22"/>
        <v/>
      </c>
      <c r="BB57" s="37" t="str">
        <f t="shared" si="13"/>
        <v/>
      </c>
      <c r="BC57" s="37" t="str">
        <f t="shared" si="14"/>
        <v/>
      </c>
      <c r="BD57" s="96" t="str">
        <f t="shared" si="15"/>
        <v/>
      </c>
      <c r="BE57" s="96" t="str">
        <f t="shared" si="16"/>
        <v/>
      </c>
      <c r="BF57" s="96" t="str">
        <f t="shared" si="17"/>
        <v/>
      </c>
      <c r="BG57" s="96" t="str">
        <f t="shared" si="18"/>
        <v/>
      </c>
      <c r="BH57" s="96" t="str">
        <f t="shared" si="19"/>
        <v/>
      </c>
      <c r="BI57" s="96" t="str">
        <f t="shared" si="20"/>
        <v/>
      </c>
      <c r="BJ57" s="96" t="str">
        <f t="shared" si="21"/>
        <v/>
      </c>
      <c r="BK57" s="96" t="str">
        <f t="shared" si="23"/>
        <v/>
      </c>
      <c r="BL57" s="71">
        <f t="shared" si="24"/>
        <v>0</v>
      </c>
      <c r="BM57" s="38">
        <f t="shared" si="25"/>
        <v>0</v>
      </c>
      <c r="BN57" s="38">
        <f t="shared" si="26"/>
        <v>0</v>
      </c>
      <c r="BO57" s="38">
        <f t="shared" si="27"/>
        <v>0</v>
      </c>
      <c r="BP57" s="38">
        <f t="shared" si="28"/>
        <v>0</v>
      </c>
      <c r="BQ57" s="38">
        <f t="shared" si="29"/>
        <v>0</v>
      </c>
      <c r="BR57" s="38">
        <f t="shared" si="30"/>
        <v>0</v>
      </c>
      <c r="BS57" s="38">
        <f t="shared" si="31"/>
        <v>0</v>
      </c>
      <c r="BT57" s="38">
        <f t="shared" si="32"/>
        <v>0</v>
      </c>
      <c r="BU57" s="38">
        <f t="shared" si="33"/>
        <v>0</v>
      </c>
      <c r="BV57" s="38">
        <f t="shared" si="34"/>
        <v>0</v>
      </c>
    </row>
    <row r="58" spans="1:74" s="12" customFormat="1" ht="15.75" customHeight="1" x14ac:dyDescent="0.15">
      <c r="A58" s="934" t="s">
        <v>28</v>
      </c>
      <c r="B58" s="935"/>
      <c r="C58" s="103">
        <f t="shared" si="11"/>
        <v>0</v>
      </c>
      <c r="D58" s="104">
        <f t="shared" si="11"/>
        <v>0</v>
      </c>
      <c r="E58" s="105">
        <f t="shared" si="11"/>
        <v>0</v>
      </c>
      <c r="F58" s="47"/>
      <c r="G58" s="106"/>
      <c r="H58" s="48"/>
      <c r="I58" s="47"/>
      <c r="J58" s="106"/>
      <c r="K58" s="48"/>
      <c r="L58" s="47"/>
      <c r="M58" s="106"/>
      <c r="N58" s="48"/>
      <c r="O58" s="47"/>
      <c r="P58" s="106"/>
      <c r="Q58" s="48"/>
      <c r="R58" s="47"/>
      <c r="S58" s="106"/>
      <c r="T58" s="48"/>
      <c r="U58" s="47"/>
      <c r="V58" s="106"/>
      <c r="W58" s="48"/>
      <c r="X58" s="47"/>
      <c r="Y58" s="106"/>
      <c r="Z58" s="48"/>
      <c r="AA58" s="47"/>
      <c r="AB58" s="106"/>
      <c r="AC58" s="48"/>
      <c r="AD58" s="47"/>
      <c r="AE58" s="44"/>
      <c r="AF58" s="34" t="str">
        <f t="shared" si="12"/>
        <v xml:space="preserve">          </v>
      </c>
      <c r="AG58" s="11"/>
      <c r="AH58" s="11"/>
      <c r="AI58" s="11"/>
      <c r="AJ58" s="11"/>
      <c r="AK58" s="11"/>
      <c r="AP58" s="11"/>
      <c r="AU58" s="11"/>
      <c r="AV58" s="11"/>
      <c r="AW58" s="11"/>
      <c r="AX58" s="11"/>
      <c r="AY58" s="11"/>
      <c r="AZ58" s="11"/>
      <c r="BA58" s="37" t="str">
        <f t="shared" si="22"/>
        <v/>
      </c>
      <c r="BB58" s="37" t="str">
        <f t="shared" si="13"/>
        <v/>
      </c>
      <c r="BC58" s="37" t="str">
        <f t="shared" si="14"/>
        <v/>
      </c>
      <c r="BD58" s="96" t="str">
        <f t="shared" si="15"/>
        <v/>
      </c>
      <c r="BE58" s="96" t="str">
        <f t="shared" si="16"/>
        <v/>
      </c>
      <c r="BF58" s="96" t="str">
        <f t="shared" si="17"/>
        <v/>
      </c>
      <c r="BG58" s="96" t="str">
        <f t="shared" si="18"/>
        <v/>
      </c>
      <c r="BH58" s="96" t="str">
        <f t="shared" si="19"/>
        <v/>
      </c>
      <c r="BI58" s="96" t="str">
        <f t="shared" si="20"/>
        <v/>
      </c>
      <c r="BJ58" s="96" t="str">
        <f t="shared" si="21"/>
        <v/>
      </c>
      <c r="BK58" s="96" t="str">
        <f t="shared" si="23"/>
        <v/>
      </c>
      <c r="BL58" s="71">
        <f t="shared" si="24"/>
        <v>0</v>
      </c>
      <c r="BM58" s="38">
        <f t="shared" si="25"/>
        <v>0</v>
      </c>
      <c r="BN58" s="38">
        <f t="shared" si="26"/>
        <v>0</v>
      </c>
      <c r="BO58" s="38">
        <f t="shared" si="27"/>
        <v>0</v>
      </c>
      <c r="BP58" s="38">
        <f t="shared" si="28"/>
        <v>0</v>
      </c>
      <c r="BQ58" s="38">
        <f t="shared" si="29"/>
        <v>0</v>
      </c>
      <c r="BR58" s="38">
        <f t="shared" si="30"/>
        <v>0</v>
      </c>
      <c r="BS58" s="38">
        <f t="shared" si="31"/>
        <v>0</v>
      </c>
      <c r="BT58" s="38">
        <f t="shared" si="32"/>
        <v>0</v>
      </c>
      <c r="BU58" s="38">
        <f t="shared" si="33"/>
        <v>0</v>
      </c>
      <c r="BV58" s="38">
        <f t="shared" si="34"/>
        <v>0</v>
      </c>
    </row>
    <row r="59" spans="1:74" s="12" customFormat="1" ht="15.75" customHeight="1" x14ac:dyDescent="0.15">
      <c r="A59" s="940" t="s">
        <v>64</v>
      </c>
      <c r="B59" s="941"/>
      <c r="C59" s="103">
        <f t="shared" si="11"/>
        <v>0</v>
      </c>
      <c r="D59" s="104">
        <f t="shared" si="11"/>
        <v>0</v>
      </c>
      <c r="E59" s="105">
        <f t="shared" si="11"/>
        <v>0</v>
      </c>
      <c r="F59" s="47"/>
      <c r="G59" s="106"/>
      <c r="H59" s="48"/>
      <c r="I59" s="39"/>
      <c r="J59" s="100"/>
      <c r="K59" s="101"/>
      <c r="L59" s="39"/>
      <c r="M59" s="100"/>
      <c r="N59" s="101"/>
      <c r="O59" s="39"/>
      <c r="P59" s="100"/>
      <c r="Q59" s="101"/>
      <c r="R59" s="39"/>
      <c r="S59" s="100"/>
      <c r="T59" s="101"/>
      <c r="U59" s="39"/>
      <c r="V59" s="100"/>
      <c r="W59" s="101"/>
      <c r="X59" s="39"/>
      <c r="Y59" s="100"/>
      <c r="Z59" s="101"/>
      <c r="AA59" s="39"/>
      <c r="AB59" s="100"/>
      <c r="AC59" s="101"/>
      <c r="AD59" s="47"/>
      <c r="AE59" s="44"/>
      <c r="AF59" s="34" t="str">
        <f t="shared" si="12"/>
        <v xml:space="preserve">          </v>
      </c>
      <c r="AG59" s="11"/>
      <c r="AH59" s="11"/>
      <c r="AI59" s="11"/>
      <c r="AJ59" s="11"/>
      <c r="AK59" s="11"/>
      <c r="AP59" s="11"/>
      <c r="AU59" s="11"/>
      <c r="AV59" s="11"/>
      <c r="AW59" s="11"/>
      <c r="AX59" s="11"/>
      <c r="AY59" s="11"/>
      <c r="AZ59" s="11"/>
      <c r="BA59" s="37" t="str">
        <f t="shared" si="22"/>
        <v/>
      </c>
      <c r="BB59" s="37" t="str">
        <f t="shared" si="13"/>
        <v/>
      </c>
      <c r="BC59" s="37" t="str">
        <f t="shared" si="14"/>
        <v/>
      </c>
      <c r="BD59" s="96" t="str">
        <f t="shared" si="15"/>
        <v/>
      </c>
      <c r="BE59" s="96" t="str">
        <f t="shared" si="16"/>
        <v/>
      </c>
      <c r="BF59" s="96" t="str">
        <f t="shared" si="17"/>
        <v/>
      </c>
      <c r="BG59" s="96" t="str">
        <f t="shared" si="18"/>
        <v/>
      </c>
      <c r="BH59" s="96" t="str">
        <f t="shared" si="19"/>
        <v/>
      </c>
      <c r="BI59" s="96" t="str">
        <f t="shared" si="20"/>
        <v/>
      </c>
      <c r="BJ59" s="96" t="str">
        <f t="shared" si="21"/>
        <v/>
      </c>
      <c r="BK59" s="96" t="str">
        <f t="shared" si="23"/>
        <v/>
      </c>
      <c r="BL59" s="71">
        <f t="shared" si="24"/>
        <v>0</v>
      </c>
      <c r="BM59" s="38">
        <f t="shared" si="25"/>
        <v>0</v>
      </c>
      <c r="BN59" s="38">
        <f t="shared" si="26"/>
        <v>0</v>
      </c>
      <c r="BO59" s="38">
        <f t="shared" si="27"/>
        <v>0</v>
      </c>
      <c r="BP59" s="38">
        <f t="shared" si="28"/>
        <v>0</v>
      </c>
      <c r="BQ59" s="38">
        <f t="shared" si="29"/>
        <v>0</v>
      </c>
      <c r="BR59" s="38">
        <f t="shared" si="30"/>
        <v>0</v>
      </c>
      <c r="BS59" s="38">
        <f t="shared" si="31"/>
        <v>0</v>
      </c>
      <c r="BT59" s="38">
        <f t="shared" si="32"/>
        <v>0</v>
      </c>
      <c r="BU59" s="38">
        <f t="shared" si="33"/>
        <v>0</v>
      </c>
      <c r="BV59" s="38">
        <f t="shared" si="34"/>
        <v>0</v>
      </c>
    </row>
    <row r="60" spans="1:74" s="109" customFormat="1" ht="15.75" customHeight="1" x14ac:dyDescent="0.15">
      <c r="A60" s="940" t="s">
        <v>65</v>
      </c>
      <c r="B60" s="941"/>
      <c r="C60" s="103">
        <f t="shared" si="11"/>
        <v>0</v>
      </c>
      <c r="D60" s="104">
        <f t="shared" si="11"/>
        <v>0</v>
      </c>
      <c r="E60" s="105">
        <f t="shared" si="11"/>
        <v>0</v>
      </c>
      <c r="F60" s="47"/>
      <c r="G60" s="106"/>
      <c r="H60" s="48"/>
      <c r="I60" s="47"/>
      <c r="J60" s="106"/>
      <c r="K60" s="48"/>
      <c r="L60" s="47"/>
      <c r="M60" s="106"/>
      <c r="N60" s="48"/>
      <c r="O60" s="47"/>
      <c r="P60" s="106"/>
      <c r="Q60" s="48"/>
      <c r="R60" s="47"/>
      <c r="S60" s="106"/>
      <c r="T60" s="48"/>
      <c r="U60" s="47"/>
      <c r="V60" s="106"/>
      <c r="W60" s="48"/>
      <c r="X60" s="47"/>
      <c r="Y60" s="106"/>
      <c r="Z60" s="48"/>
      <c r="AA60" s="47"/>
      <c r="AB60" s="106"/>
      <c r="AC60" s="48"/>
      <c r="AD60" s="47"/>
      <c r="AE60" s="44"/>
      <c r="AF60" s="34" t="str">
        <f t="shared" si="12"/>
        <v xml:space="preserve">          </v>
      </c>
      <c r="AG60" s="108"/>
      <c r="AH60" s="108"/>
      <c r="AI60" s="108"/>
      <c r="AJ60" s="108"/>
      <c r="AK60" s="108"/>
      <c r="AM60" s="12"/>
      <c r="AP60" s="108"/>
      <c r="AU60" s="108"/>
      <c r="AV60" s="108"/>
      <c r="AW60" s="108"/>
      <c r="AX60" s="108"/>
      <c r="AY60" s="108"/>
      <c r="AZ60" s="108"/>
      <c r="BA60" s="37" t="str">
        <f t="shared" si="22"/>
        <v/>
      </c>
      <c r="BB60" s="37" t="str">
        <f t="shared" si="13"/>
        <v/>
      </c>
      <c r="BC60" s="37" t="str">
        <f t="shared" si="14"/>
        <v/>
      </c>
      <c r="BD60" s="96" t="str">
        <f t="shared" si="15"/>
        <v/>
      </c>
      <c r="BE60" s="96" t="str">
        <f t="shared" si="16"/>
        <v/>
      </c>
      <c r="BF60" s="96" t="str">
        <f t="shared" si="17"/>
        <v/>
      </c>
      <c r="BG60" s="96" t="str">
        <f t="shared" si="18"/>
        <v/>
      </c>
      <c r="BH60" s="96" t="str">
        <f t="shared" si="19"/>
        <v/>
      </c>
      <c r="BI60" s="96" t="str">
        <f t="shared" si="20"/>
        <v/>
      </c>
      <c r="BJ60" s="96" t="str">
        <f t="shared" si="21"/>
        <v/>
      </c>
      <c r="BK60" s="96" t="str">
        <f t="shared" si="23"/>
        <v/>
      </c>
      <c r="BL60" s="71">
        <f t="shared" si="24"/>
        <v>0</v>
      </c>
      <c r="BM60" s="38">
        <f t="shared" si="25"/>
        <v>0</v>
      </c>
      <c r="BN60" s="38">
        <f t="shared" si="26"/>
        <v>0</v>
      </c>
      <c r="BO60" s="38">
        <f t="shared" si="27"/>
        <v>0</v>
      </c>
      <c r="BP60" s="38">
        <f t="shared" si="28"/>
        <v>0</v>
      </c>
      <c r="BQ60" s="38">
        <f t="shared" si="29"/>
        <v>0</v>
      </c>
      <c r="BR60" s="38">
        <f t="shared" si="30"/>
        <v>0</v>
      </c>
      <c r="BS60" s="38">
        <f t="shared" si="31"/>
        <v>0</v>
      </c>
      <c r="BT60" s="38">
        <f t="shared" si="32"/>
        <v>0</v>
      </c>
      <c r="BU60" s="38">
        <f t="shared" si="33"/>
        <v>0</v>
      </c>
      <c r="BV60" s="38">
        <f t="shared" si="34"/>
        <v>0</v>
      </c>
    </row>
    <row r="61" spans="1:74" s="109" customFormat="1" ht="15.75" customHeight="1" x14ac:dyDescent="0.15">
      <c r="A61" s="940" t="s">
        <v>66</v>
      </c>
      <c r="B61" s="941"/>
      <c r="C61" s="110">
        <f t="shared" si="11"/>
        <v>0</v>
      </c>
      <c r="D61" s="111">
        <f t="shared" si="11"/>
        <v>0</v>
      </c>
      <c r="E61" s="112">
        <f t="shared" si="11"/>
        <v>0</v>
      </c>
      <c r="F61" s="113"/>
      <c r="G61" s="114"/>
      <c r="H61" s="50"/>
      <c r="I61" s="113"/>
      <c r="J61" s="114"/>
      <c r="K61" s="50"/>
      <c r="L61" s="113"/>
      <c r="M61" s="114"/>
      <c r="N61" s="50"/>
      <c r="O61" s="113"/>
      <c r="P61" s="114"/>
      <c r="Q61" s="50"/>
      <c r="R61" s="113"/>
      <c r="S61" s="114"/>
      <c r="T61" s="50"/>
      <c r="U61" s="113"/>
      <c r="V61" s="114"/>
      <c r="W61" s="50"/>
      <c r="X61" s="113"/>
      <c r="Y61" s="114"/>
      <c r="Z61" s="50"/>
      <c r="AA61" s="113"/>
      <c r="AB61" s="114"/>
      <c r="AC61" s="50"/>
      <c r="AD61" s="113"/>
      <c r="AE61" s="115"/>
      <c r="AF61" s="34" t="str">
        <f t="shared" si="12"/>
        <v xml:space="preserve">          </v>
      </c>
      <c r="AG61" s="108"/>
      <c r="AH61" s="108"/>
      <c r="AI61" s="108"/>
      <c r="AJ61" s="108"/>
      <c r="AK61" s="108"/>
      <c r="AM61" s="12"/>
      <c r="AP61" s="108"/>
      <c r="AU61" s="108"/>
      <c r="AV61" s="108"/>
      <c r="AW61" s="108"/>
      <c r="AX61" s="108"/>
      <c r="AY61" s="108"/>
      <c r="AZ61" s="108"/>
      <c r="BA61" s="37" t="str">
        <f t="shared" si="22"/>
        <v/>
      </c>
      <c r="BB61" s="37" t="str">
        <f t="shared" si="13"/>
        <v/>
      </c>
      <c r="BC61" s="37" t="str">
        <f t="shared" si="14"/>
        <v/>
      </c>
      <c r="BD61" s="96" t="str">
        <f t="shared" si="15"/>
        <v/>
      </c>
      <c r="BE61" s="96" t="str">
        <f t="shared" si="16"/>
        <v/>
      </c>
      <c r="BF61" s="96" t="str">
        <f t="shared" si="17"/>
        <v/>
      </c>
      <c r="BG61" s="96" t="str">
        <f t="shared" si="18"/>
        <v/>
      </c>
      <c r="BH61" s="96" t="str">
        <f t="shared" si="19"/>
        <v/>
      </c>
      <c r="BI61" s="96" t="str">
        <f t="shared" si="20"/>
        <v/>
      </c>
      <c r="BJ61" s="96" t="str">
        <f t="shared" si="21"/>
        <v/>
      </c>
      <c r="BK61" s="96" t="str">
        <f t="shared" si="23"/>
        <v/>
      </c>
      <c r="BL61" s="71">
        <f t="shared" si="24"/>
        <v>0</v>
      </c>
      <c r="BM61" s="38">
        <f t="shared" si="25"/>
        <v>0</v>
      </c>
      <c r="BN61" s="38">
        <f t="shared" si="26"/>
        <v>0</v>
      </c>
      <c r="BO61" s="38">
        <f t="shared" si="27"/>
        <v>0</v>
      </c>
      <c r="BP61" s="38">
        <f t="shared" si="28"/>
        <v>0</v>
      </c>
      <c r="BQ61" s="38">
        <f t="shared" si="29"/>
        <v>0</v>
      </c>
      <c r="BR61" s="38">
        <f t="shared" si="30"/>
        <v>0</v>
      </c>
      <c r="BS61" s="38">
        <f t="shared" si="31"/>
        <v>0</v>
      </c>
      <c r="BT61" s="38">
        <f t="shared" si="32"/>
        <v>0</v>
      </c>
      <c r="BU61" s="38">
        <f t="shared" si="33"/>
        <v>0</v>
      </c>
      <c r="BV61" s="38">
        <f t="shared" si="34"/>
        <v>0</v>
      </c>
    </row>
    <row r="62" spans="1:74" s="109" customFormat="1" ht="15.75" customHeight="1" x14ac:dyDescent="0.15">
      <c r="A62" s="940" t="s">
        <v>67</v>
      </c>
      <c r="B62" s="941"/>
      <c r="C62" s="110">
        <f t="shared" si="11"/>
        <v>5</v>
      </c>
      <c r="D62" s="111">
        <f t="shared" si="11"/>
        <v>0</v>
      </c>
      <c r="E62" s="112">
        <f t="shared" si="11"/>
        <v>0</v>
      </c>
      <c r="F62" s="39"/>
      <c r="G62" s="100"/>
      <c r="H62" s="101"/>
      <c r="I62" s="39"/>
      <c r="J62" s="100"/>
      <c r="K62" s="101"/>
      <c r="L62" s="39"/>
      <c r="M62" s="100"/>
      <c r="N62" s="101"/>
      <c r="O62" s="113"/>
      <c r="P62" s="114"/>
      <c r="Q62" s="50"/>
      <c r="R62" s="113"/>
      <c r="S62" s="114"/>
      <c r="T62" s="50"/>
      <c r="U62" s="113"/>
      <c r="V62" s="114"/>
      <c r="W62" s="50"/>
      <c r="X62" s="113">
        <v>1</v>
      </c>
      <c r="Y62" s="114"/>
      <c r="Z62" s="50"/>
      <c r="AA62" s="113">
        <v>4</v>
      </c>
      <c r="AB62" s="114"/>
      <c r="AC62" s="50"/>
      <c r="AD62" s="113">
        <v>3</v>
      </c>
      <c r="AE62" s="115">
        <v>2</v>
      </c>
      <c r="AF62" s="34" t="str">
        <f t="shared" si="12"/>
        <v xml:space="preserve">          </v>
      </c>
      <c r="AG62" s="108"/>
      <c r="AH62" s="108"/>
      <c r="AI62" s="108"/>
      <c r="AJ62" s="108"/>
      <c r="AK62" s="108"/>
      <c r="AM62" s="12"/>
      <c r="AP62" s="108"/>
      <c r="AU62" s="108"/>
      <c r="AV62" s="108"/>
      <c r="AW62" s="108"/>
      <c r="AX62" s="108"/>
      <c r="AY62" s="108"/>
      <c r="AZ62" s="108"/>
      <c r="BA62" s="37" t="str">
        <f t="shared" si="22"/>
        <v/>
      </c>
      <c r="BB62" s="37" t="str">
        <f t="shared" si="13"/>
        <v/>
      </c>
      <c r="BC62" s="37" t="str">
        <f t="shared" si="14"/>
        <v/>
      </c>
      <c r="BD62" s="96" t="str">
        <f t="shared" si="15"/>
        <v/>
      </c>
      <c r="BE62" s="96" t="str">
        <f t="shared" si="16"/>
        <v/>
      </c>
      <c r="BF62" s="96" t="str">
        <f t="shared" si="17"/>
        <v/>
      </c>
      <c r="BG62" s="96" t="str">
        <f t="shared" si="18"/>
        <v/>
      </c>
      <c r="BH62" s="96" t="str">
        <f t="shared" si="19"/>
        <v/>
      </c>
      <c r="BI62" s="96" t="str">
        <f t="shared" si="20"/>
        <v/>
      </c>
      <c r="BJ62" s="96" t="str">
        <f t="shared" si="21"/>
        <v/>
      </c>
      <c r="BK62" s="96" t="str">
        <f t="shared" si="23"/>
        <v/>
      </c>
      <c r="BL62" s="71">
        <f t="shared" si="24"/>
        <v>0</v>
      </c>
      <c r="BM62" s="38">
        <f t="shared" si="25"/>
        <v>0</v>
      </c>
      <c r="BN62" s="38">
        <f t="shared" si="26"/>
        <v>0</v>
      </c>
      <c r="BO62" s="38">
        <f t="shared" si="27"/>
        <v>0</v>
      </c>
      <c r="BP62" s="38">
        <f t="shared" si="28"/>
        <v>0</v>
      </c>
      <c r="BQ62" s="38">
        <f t="shared" si="29"/>
        <v>0</v>
      </c>
      <c r="BR62" s="38">
        <f t="shared" si="30"/>
        <v>0</v>
      </c>
      <c r="BS62" s="38">
        <f t="shared" si="31"/>
        <v>0</v>
      </c>
      <c r="BT62" s="38">
        <f t="shared" si="32"/>
        <v>0</v>
      </c>
      <c r="BU62" s="38">
        <f t="shared" si="33"/>
        <v>0</v>
      </c>
      <c r="BV62" s="38">
        <f t="shared" si="34"/>
        <v>0</v>
      </c>
    </row>
    <row r="63" spans="1:74" s="109" customFormat="1" ht="15.75" customHeight="1" x14ac:dyDescent="0.15">
      <c r="A63" s="116" t="s">
        <v>68</v>
      </c>
      <c r="B63" s="117"/>
      <c r="C63" s="110">
        <f t="shared" si="11"/>
        <v>25</v>
      </c>
      <c r="D63" s="111">
        <f t="shared" si="11"/>
        <v>0</v>
      </c>
      <c r="E63" s="112">
        <f t="shared" si="11"/>
        <v>0</v>
      </c>
      <c r="F63" s="113"/>
      <c r="G63" s="114"/>
      <c r="H63" s="50"/>
      <c r="I63" s="113"/>
      <c r="J63" s="114"/>
      <c r="K63" s="50"/>
      <c r="L63" s="113"/>
      <c r="M63" s="114"/>
      <c r="N63" s="50"/>
      <c r="O63" s="113">
        <v>2</v>
      </c>
      <c r="P63" s="114"/>
      <c r="Q63" s="50"/>
      <c r="R63" s="113">
        <v>8</v>
      </c>
      <c r="S63" s="114"/>
      <c r="T63" s="50"/>
      <c r="U63" s="113">
        <v>3</v>
      </c>
      <c r="V63" s="114"/>
      <c r="W63" s="50"/>
      <c r="X63" s="113">
        <v>8</v>
      </c>
      <c r="Y63" s="114"/>
      <c r="Z63" s="50"/>
      <c r="AA63" s="113">
        <v>4</v>
      </c>
      <c r="AB63" s="114"/>
      <c r="AC63" s="50"/>
      <c r="AD63" s="113">
        <v>11</v>
      </c>
      <c r="AE63" s="115">
        <v>14</v>
      </c>
      <c r="AF63" s="34" t="str">
        <f t="shared" si="12"/>
        <v xml:space="preserve">          </v>
      </c>
      <c r="AG63" s="108"/>
      <c r="AH63" s="108"/>
      <c r="AI63" s="108"/>
      <c r="AJ63" s="108"/>
      <c r="AK63" s="108"/>
      <c r="AM63" s="12"/>
      <c r="AP63" s="108"/>
      <c r="AU63" s="108"/>
      <c r="AV63" s="108"/>
      <c r="AW63" s="108"/>
      <c r="AX63" s="108"/>
      <c r="AY63" s="108"/>
      <c r="AZ63" s="108"/>
      <c r="BA63" s="37" t="str">
        <f t="shared" si="22"/>
        <v/>
      </c>
      <c r="BB63" s="37" t="str">
        <f t="shared" si="13"/>
        <v/>
      </c>
      <c r="BC63" s="37" t="str">
        <f t="shared" si="14"/>
        <v/>
      </c>
      <c r="BD63" s="96" t="str">
        <f t="shared" si="15"/>
        <v/>
      </c>
      <c r="BE63" s="96" t="str">
        <f t="shared" si="16"/>
        <v/>
      </c>
      <c r="BF63" s="96" t="str">
        <f t="shared" si="17"/>
        <v/>
      </c>
      <c r="BG63" s="96" t="str">
        <f t="shared" si="18"/>
        <v/>
      </c>
      <c r="BH63" s="96" t="str">
        <f t="shared" si="19"/>
        <v/>
      </c>
      <c r="BI63" s="96" t="str">
        <f t="shared" si="20"/>
        <v/>
      </c>
      <c r="BJ63" s="96" t="str">
        <f t="shared" si="21"/>
        <v/>
      </c>
      <c r="BK63" s="96" t="str">
        <f t="shared" si="23"/>
        <v/>
      </c>
      <c r="BL63" s="71">
        <f t="shared" si="24"/>
        <v>0</v>
      </c>
      <c r="BM63" s="38">
        <f t="shared" si="25"/>
        <v>0</v>
      </c>
      <c r="BN63" s="38">
        <f t="shared" si="26"/>
        <v>0</v>
      </c>
      <c r="BO63" s="38">
        <f t="shared" si="27"/>
        <v>0</v>
      </c>
      <c r="BP63" s="38">
        <f t="shared" si="28"/>
        <v>0</v>
      </c>
      <c r="BQ63" s="38">
        <f t="shared" si="29"/>
        <v>0</v>
      </c>
      <c r="BR63" s="38">
        <f t="shared" si="30"/>
        <v>0</v>
      </c>
      <c r="BS63" s="38">
        <f t="shared" si="31"/>
        <v>0</v>
      </c>
      <c r="BT63" s="38">
        <f t="shared" si="32"/>
        <v>0</v>
      </c>
      <c r="BU63" s="38">
        <f t="shared" si="33"/>
        <v>0</v>
      </c>
      <c r="BV63" s="38">
        <f t="shared" si="34"/>
        <v>0</v>
      </c>
    </row>
    <row r="64" spans="1:74" s="109" customFormat="1" ht="15.75" customHeight="1" x14ac:dyDescent="0.15">
      <c r="A64" s="954" t="s">
        <v>69</v>
      </c>
      <c r="B64" s="955"/>
      <c r="C64" s="118">
        <f t="shared" si="11"/>
        <v>8</v>
      </c>
      <c r="D64" s="119">
        <f t="shared" si="11"/>
        <v>0</v>
      </c>
      <c r="E64" s="120">
        <f t="shared" si="11"/>
        <v>0</v>
      </c>
      <c r="F64" s="121"/>
      <c r="G64" s="122"/>
      <c r="H64" s="123"/>
      <c r="I64" s="121"/>
      <c r="J64" s="122"/>
      <c r="K64" s="123"/>
      <c r="L64" s="56"/>
      <c r="M64" s="124"/>
      <c r="N64" s="57"/>
      <c r="O64" s="56">
        <v>3</v>
      </c>
      <c r="P64" s="124"/>
      <c r="Q64" s="57"/>
      <c r="R64" s="56">
        <v>5</v>
      </c>
      <c r="S64" s="124"/>
      <c r="T64" s="57"/>
      <c r="U64" s="56"/>
      <c r="V64" s="124"/>
      <c r="W64" s="57"/>
      <c r="X64" s="56"/>
      <c r="Y64" s="124"/>
      <c r="Z64" s="57"/>
      <c r="AA64" s="56"/>
      <c r="AB64" s="124"/>
      <c r="AC64" s="57"/>
      <c r="AD64" s="56">
        <v>4</v>
      </c>
      <c r="AE64" s="60">
        <v>4</v>
      </c>
      <c r="AF64" s="34" t="str">
        <f t="shared" si="12"/>
        <v xml:space="preserve">          </v>
      </c>
      <c r="AG64" s="108"/>
      <c r="AH64" s="108"/>
      <c r="AI64" s="108"/>
      <c r="AJ64" s="108"/>
      <c r="AK64" s="108"/>
      <c r="AM64" s="12"/>
      <c r="AP64" s="108"/>
      <c r="AU64" s="108"/>
      <c r="AV64" s="108"/>
      <c r="AW64" s="108"/>
      <c r="AX64" s="108"/>
      <c r="AY64" s="108"/>
      <c r="AZ64" s="108"/>
      <c r="BA64" s="37" t="str">
        <f t="shared" si="22"/>
        <v/>
      </c>
      <c r="BB64" s="37" t="str">
        <f t="shared" si="13"/>
        <v/>
      </c>
      <c r="BC64" s="37" t="str">
        <f t="shared" si="14"/>
        <v/>
      </c>
      <c r="BD64" s="96" t="str">
        <f t="shared" si="15"/>
        <v/>
      </c>
      <c r="BE64" s="96" t="str">
        <f t="shared" si="16"/>
        <v/>
      </c>
      <c r="BF64" s="96" t="str">
        <f t="shared" si="17"/>
        <v/>
      </c>
      <c r="BG64" s="96" t="str">
        <f t="shared" si="18"/>
        <v/>
      </c>
      <c r="BH64" s="96" t="str">
        <f t="shared" si="19"/>
        <v/>
      </c>
      <c r="BI64" s="96" t="str">
        <f t="shared" si="20"/>
        <v/>
      </c>
      <c r="BJ64" s="96" t="str">
        <f t="shared" si="21"/>
        <v/>
      </c>
      <c r="BK64" s="96" t="str">
        <f t="shared" si="23"/>
        <v/>
      </c>
      <c r="BL64" s="71">
        <f t="shared" si="24"/>
        <v>0</v>
      </c>
      <c r="BM64" s="38">
        <f t="shared" si="25"/>
        <v>0</v>
      </c>
      <c r="BN64" s="38">
        <f t="shared" si="26"/>
        <v>0</v>
      </c>
      <c r="BO64" s="38">
        <f t="shared" si="27"/>
        <v>0</v>
      </c>
      <c r="BP64" s="38">
        <f t="shared" si="28"/>
        <v>0</v>
      </c>
      <c r="BQ64" s="38">
        <f t="shared" si="29"/>
        <v>0</v>
      </c>
      <c r="BR64" s="38">
        <f t="shared" si="30"/>
        <v>0</v>
      </c>
      <c r="BS64" s="38">
        <f t="shared" si="31"/>
        <v>0</v>
      </c>
      <c r="BT64" s="38">
        <f t="shared" si="32"/>
        <v>0</v>
      </c>
      <c r="BU64" s="38">
        <f t="shared" si="33"/>
        <v>0</v>
      </c>
      <c r="BV64" s="38">
        <f t="shared" si="34"/>
        <v>0</v>
      </c>
    </row>
    <row r="65" spans="1:74" s="108" customFormat="1" ht="28.5" customHeight="1" x14ac:dyDescent="0.2">
      <c r="A65" s="77" t="s">
        <v>70</v>
      </c>
      <c r="B65" s="77"/>
      <c r="C65" s="77"/>
      <c r="D65" s="77"/>
      <c r="E65" s="77"/>
      <c r="F65" s="65"/>
      <c r="G65" s="65"/>
      <c r="H65" s="65"/>
      <c r="I65" s="11"/>
      <c r="J65" s="11"/>
      <c r="K65" s="11"/>
      <c r="L65" s="11"/>
      <c r="AL65" s="109"/>
      <c r="AM65" s="12"/>
      <c r="AN65" s="109"/>
      <c r="AO65" s="109"/>
    </row>
    <row r="66" spans="1:74" s="12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11"/>
      <c r="AG66" s="11"/>
      <c r="AH66" s="11"/>
      <c r="AI66" s="11"/>
      <c r="AJ66" s="11"/>
      <c r="AK66" s="11"/>
      <c r="AP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4"/>
    </row>
    <row r="67" spans="1:74" s="12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11"/>
      <c r="AG67" s="11"/>
      <c r="AH67" s="11"/>
      <c r="AI67" s="11"/>
      <c r="AJ67" s="11"/>
      <c r="AK67" s="11"/>
      <c r="AM67" s="109"/>
      <c r="AP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4"/>
    </row>
    <row r="68" spans="1:74" s="12" customFormat="1" ht="19.5" customHeight="1" x14ac:dyDescent="0.15">
      <c r="A68" s="961"/>
      <c r="B68" s="962"/>
      <c r="C68" s="18" t="s">
        <v>37</v>
      </c>
      <c r="D68" s="67" t="s">
        <v>38</v>
      </c>
      <c r="E68" s="68" t="s">
        <v>39</v>
      </c>
      <c r="F68" s="18" t="s">
        <v>37</v>
      </c>
      <c r="G68" s="67" t="s">
        <v>38</v>
      </c>
      <c r="H68" s="68" t="s">
        <v>39</v>
      </c>
      <c r="I68" s="18" t="s">
        <v>37</v>
      </c>
      <c r="J68" s="67" t="s">
        <v>38</v>
      </c>
      <c r="K68" s="68" t="s">
        <v>39</v>
      </c>
      <c r="L68" s="18" t="s">
        <v>37</v>
      </c>
      <c r="M68" s="67" t="s">
        <v>38</v>
      </c>
      <c r="N68" s="68" t="s">
        <v>39</v>
      </c>
      <c r="O68" s="18" t="s">
        <v>37</v>
      </c>
      <c r="P68" s="67" t="s">
        <v>38</v>
      </c>
      <c r="Q68" s="68" t="s">
        <v>39</v>
      </c>
      <c r="R68" s="18" t="s">
        <v>37</v>
      </c>
      <c r="S68" s="67" t="s">
        <v>38</v>
      </c>
      <c r="T68" s="68" t="s">
        <v>39</v>
      </c>
      <c r="U68" s="18" t="s">
        <v>37</v>
      </c>
      <c r="V68" s="67" t="s">
        <v>38</v>
      </c>
      <c r="W68" s="68" t="s">
        <v>39</v>
      </c>
      <c r="X68" s="18" t="s">
        <v>37</v>
      </c>
      <c r="Y68" s="67" t="s">
        <v>38</v>
      </c>
      <c r="Z68" s="68" t="s">
        <v>39</v>
      </c>
      <c r="AA68" s="18" t="s">
        <v>37</v>
      </c>
      <c r="AB68" s="67" t="s">
        <v>38</v>
      </c>
      <c r="AC68" s="68" t="s">
        <v>39</v>
      </c>
      <c r="AD68" s="956"/>
      <c r="AE68" s="915"/>
      <c r="AF68" s="11"/>
      <c r="AG68" s="11"/>
      <c r="AH68" s="11"/>
      <c r="AI68" s="11"/>
      <c r="AJ68" s="11"/>
      <c r="AK68" s="11"/>
      <c r="AM68" s="109"/>
      <c r="AP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4"/>
    </row>
    <row r="69" spans="1:74" s="12" customFormat="1" ht="15.75" customHeight="1" x14ac:dyDescent="0.15">
      <c r="A69" s="938" t="s">
        <v>59</v>
      </c>
      <c r="B69" s="939"/>
      <c r="C69" s="89">
        <f>F69+I69+L69+O69+R69+U69+X69+AA69</f>
        <v>0</v>
      </c>
      <c r="D69" s="90">
        <f>G69+J69+M69+P69+S69+V69+Y69+AB69</f>
        <v>0</v>
      </c>
      <c r="E69" s="91">
        <f>H69+K69+N69+Q69+T69+W69+Z69+AC69</f>
        <v>0</v>
      </c>
      <c r="F69" s="92"/>
      <c r="G69" s="93"/>
      <c r="H69" s="125"/>
      <c r="I69" s="92"/>
      <c r="J69" s="93"/>
      <c r="K69" s="125"/>
      <c r="L69" s="80"/>
      <c r="M69" s="81"/>
      <c r="N69" s="126"/>
      <c r="O69" s="80"/>
      <c r="P69" s="81"/>
      <c r="Q69" s="126"/>
      <c r="R69" s="80"/>
      <c r="S69" s="81"/>
      <c r="T69" s="126"/>
      <c r="U69" s="80"/>
      <c r="V69" s="81"/>
      <c r="W69" s="126"/>
      <c r="X69" s="80"/>
      <c r="Y69" s="81"/>
      <c r="Z69" s="126"/>
      <c r="AA69" s="92"/>
      <c r="AB69" s="93"/>
      <c r="AC69" s="94"/>
      <c r="AD69" s="80"/>
      <c r="AE69" s="127"/>
      <c r="AF69" s="3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11"/>
      <c r="AH69" s="11"/>
      <c r="AI69" s="11"/>
      <c r="AJ69" s="11"/>
      <c r="AK69" s="11"/>
      <c r="AM69" s="109"/>
      <c r="AP69" s="11"/>
      <c r="AU69" s="11"/>
      <c r="AV69" s="11"/>
      <c r="AW69" s="11"/>
      <c r="AX69" s="11"/>
      <c r="AY69" s="11"/>
      <c r="AZ69" s="11"/>
      <c r="BA69" s="37" t="str">
        <f>IF($C69&lt;&gt;$AD69," REVISE los Ex. Procesados por Edad y Sexo, la columna Mujeres NO es igual al Total. ","")</f>
        <v/>
      </c>
      <c r="BB69" s="37" t="str">
        <f>IF($D69&lt;&gt;$M69+$P69+$S69+$V69+$Y69," NO ALTERE LAS FÓRMULAS, la suma del Total de exámenes Reactivos NO es igual a la suma de los grupos de edades. ","")</f>
        <v/>
      </c>
      <c r="BC69" s="37" t="str">
        <f>IF($E69&lt;&gt;$N69+$Q69+$T69+$W69+$Z69," NO ALTERE LAS FÓRMULAS, la suma del Total de exámenes Confirmados NO es igual a la suma de los grupos de edades. ","")</f>
        <v/>
      </c>
      <c r="BD69" s="96" t="str">
        <f>IF(M69&lt;=L69,""," Los exámenes Reactivos de 10 a 14 años NO DEBEN ser mayor a los Exámenes Procesados de la misma edad. ")</f>
        <v/>
      </c>
      <c r="BE69" s="96" t="str">
        <f>IF(P69&lt;=O69,""," Los exámenes Reactivos de 15 a 19 años NO DEBEN ser mayor a los Exámenes Procesados de la misma edad. ")</f>
        <v/>
      </c>
      <c r="BF69" s="96" t="str">
        <f>IF(S69&lt;=R69,""," Los exámenes Reactivos de 20 a 24 años NO DEBEN ser mayor a los Exámenes Procesados de la misma edad. ")</f>
        <v/>
      </c>
      <c r="BG69" s="96" t="str">
        <f>IF(V69&lt;=U69,""," Los exámenes Reactivos de 25 a 29 años NO DEBEN ser mayor a los Exámenes Procesados de la misma edad. ")</f>
        <v/>
      </c>
      <c r="BH69" s="96" t="str">
        <f>IF(Y69&lt;=X69,""," Los exámenes Reactivos de 30 a 49 años NO DEBEN ser mayor a los Exámenes Procesados de la misma edad. ")</f>
        <v/>
      </c>
      <c r="BI69" s="97"/>
      <c r="BJ69" s="97"/>
      <c r="BK69" s="97"/>
      <c r="BL69" s="71">
        <f>IF($C69&lt;&gt;$AD69,1,0)</f>
        <v>0</v>
      </c>
      <c r="BM69" s="38">
        <f>IF($D69&lt;&gt;$M69+$P69+$S69+$V69+$Y69,1,0)</f>
        <v>0</v>
      </c>
      <c r="BN69" s="38">
        <f>IF($E69&lt;&gt;$N69+$Q69+$T69+$W69+$Z69,1,0)</f>
        <v>0</v>
      </c>
      <c r="BO69" s="38">
        <f>IF(M69&lt;=L69,0,1)</f>
        <v>0</v>
      </c>
      <c r="BP69" s="38">
        <f>IF(P69&lt;=O69,0,1)</f>
        <v>0</v>
      </c>
      <c r="BQ69" s="38">
        <f>IF(S69&lt;=R69,0,1)</f>
        <v>0</v>
      </c>
      <c r="BR69" s="38">
        <f>IF(V69&lt;=U69,0,1)</f>
        <v>0</v>
      </c>
      <c r="BS69" s="38">
        <f>IF(Y69&lt;=X69,0,1)</f>
        <v>0</v>
      </c>
      <c r="BT69" s="36"/>
      <c r="BU69" s="36"/>
      <c r="BV69" s="36"/>
    </row>
    <row r="70" spans="1:74" s="12" customFormat="1" ht="15.75" customHeight="1" x14ac:dyDescent="0.15">
      <c r="A70" s="940" t="s">
        <v>60</v>
      </c>
      <c r="B70" s="941"/>
      <c r="C70" s="98">
        <f t="shared" ref="C70:E86" si="36">F70+I70+L70+O70+R70+U70+X70+AA70</f>
        <v>0</v>
      </c>
      <c r="D70" s="99">
        <f t="shared" si="36"/>
        <v>0</v>
      </c>
      <c r="E70" s="91">
        <f t="shared" si="36"/>
        <v>0</v>
      </c>
      <c r="F70" s="39"/>
      <c r="G70" s="100"/>
      <c r="H70" s="128"/>
      <c r="I70" s="39"/>
      <c r="J70" s="100"/>
      <c r="K70" s="128"/>
      <c r="L70" s="83"/>
      <c r="M70" s="84"/>
      <c r="N70" s="129"/>
      <c r="O70" s="83"/>
      <c r="P70" s="84"/>
      <c r="Q70" s="129"/>
      <c r="R70" s="83"/>
      <c r="S70" s="84"/>
      <c r="T70" s="129"/>
      <c r="U70" s="83"/>
      <c r="V70" s="84"/>
      <c r="W70" s="129"/>
      <c r="X70" s="83"/>
      <c r="Y70" s="84"/>
      <c r="Z70" s="129"/>
      <c r="AA70" s="39"/>
      <c r="AB70" s="100"/>
      <c r="AC70" s="101"/>
      <c r="AD70" s="83"/>
      <c r="AE70" s="130"/>
      <c r="AF70" s="34" t="str">
        <f t="shared" si="35"/>
        <v xml:space="preserve">          </v>
      </c>
      <c r="AG70" s="11"/>
      <c r="AH70" s="11"/>
      <c r="AI70" s="11"/>
      <c r="AJ70" s="11"/>
      <c r="AK70" s="11"/>
      <c r="AM70" s="109"/>
      <c r="AP70" s="11"/>
      <c r="AU70" s="11"/>
      <c r="AV70" s="11"/>
      <c r="AW70" s="11"/>
      <c r="AX70" s="11"/>
      <c r="AY70" s="11"/>
      <c r="AZ70" s="11"/>
      <c r="BA70" s="37" t="str">
        <f>IF($C70&lt;&gt;$AD70," REVISE los Ex. Procesados por Edad y Sexo, la columna Mujeres NO es igual al Total. ","")</f>
        <v/>
      </c>
      <c r="BB70" s="37" t="str">
        <f>IF($D70&lt;&gt;$M70+$P70+$S70+$V70+$Y70," NO ALTERE LAS FÓRMULAS, la suma del Total de exámenes Reactivos NO es igual a la suma de los grupos de edades. ","")</f>
        <v/>
      </c>
      <c r="BC70" s="37" t="str">
        <f>IF($E70&lt;&gt;$N70+$Q70+$T70+$W70+$Z70," NO ALTERE LAS FÓRMULAS, la suma del Total de exámenes Confirmados NO es igual a la suma de los grupos de edades. ","")</f>
        <v/>
      </c>
      <c r="BD70" s="96" t="str">
        <f t="shared" ref="BD70:BD86" si="37">IF(M70&lt;=L70,""," Los exámenes Reactivos de 10 a 14 años NO DEBEN ser mayor a los Exámenes Procesados de la misma edad. ")</f>
        <v/>
      </c>
      <c r="BE70" s="96" t="str">
        <f t="shared" ref="BE70:BE86" si="38">IF(P70&lt;=O70,""," Los exámenes Reactivos de 15 a 19 años NO DEBEN ser mayor a los Exámenes Procesados de la misma edad. ")</f>
        <v/>
      </c>
      <c r="BF70" s="96" t="str">
        <f t="shared" ref="BF70:BF86" si="39">IF(S70&lt;=R70,""," Los exámenes Reactivos de 20 a 24 años NO DEBEN ser mayor a los Exámenes Procesados de la misma edad. ")</f>
        <v/>
      </c>
      <c r="BG70" s="96" t="str">
        <f t="shared" ref="BG70:BG86" si="40">IF(V70&lt;=U70,""," Los exámenes Reactivos de 25 a 29 años NO DEBEN ser mayor a los Exámenes Procesados de la misma edad. ")</f>
        <v/>
      </c>
      <c r="BH70" s="96" t="str">
        <f>IF(Y70&lt;=X70,""," Los exámenes Reactivos de 30 a 49 años NO DEBEN ser mayor a los Exámenes Procesados de la misma edad. ")</f>
        <v/>
      </c>
      <c r="BI70" s="97"/>
      <c r="BJ70" s="97"/>
      <c r="BK70" s="97"/>
      <c r="BL70" s="71">
        <f>IF($C70&lt;&gt;$AD70,1,0)</f>
        <v>0</v>
      </c>
      <c r="BM70" s="38">
        <f>IF($D70&lt;&gt;$M70+$P70+$S70+$V70+$Y70,1,0)</f>
        <v>0</v>
      </c>
      <c r="BN70" s="38">
        <f>IF($E70&lt;&gt;$N70+$Q70+$T70+$W70+$Z70,1,0)</f>
        <v>0</v>
      </c>
      <c r="BO70" s="38">
        <f>IF(M70&lt;=L70,0,1)</f>
        <v>0</v>
      </c>
      <c r="BP70" s="38">
        <f t="shared" ref="BP70:BP86" si="41">IF(P70&lt;=O70,0,1)</f>
        <v>0</v>
      </c>
      <c r="BQ70" s="38">
        <f t="shared" ref="BQ70:BQ86" si="42">IF(S70&lt;=R70,0,1)</f>
        <v>0</v>
      </c>
      <c r="BR70" s="38">
        <f t="shared" ref="BR70:BR86" si="43">IF(V70&lt;=U70,0,1)</f>
        <v>0</v>
      </c>
      <c r="BS70" s="38">
        <f t="shared" ref="BS70:BS86" si="44">IF(Y70&lt;=X70,0,1)</f>
        <v>0</v>
      </c>
      <c r="BT70" s="36"/>
      <c r="BU70" s="36"/>
      <c r="BV70" s="36"/>
    </row>
    <row r="71" spans="1:74" s="12" customFormat="1" ht="15.75" customHeight="1" x14ac:dyDescent="0.15">
      <c r="A71" s="940" t="s">
        <v>23</v>
      </c>
      <c r="B71" s="941"/>
      <c r="C71" s="103">
        <f t="shared" si="36"/>
        <v>0</v>
      </c>
      <c r="D71" s="104">
        <f t="shared" si="36"/>
        <v>0</v>
      </c>
      <c r="E71" s="105">
        <f t="shared" si="36"/>
        <v>0</v>
      </c>
      <c r="F71" s="39"/>
      <c r="G71" s="100"/>
      <c r="H71" s="128"/>
      <c r="I71" s="39"/>
      <c r="J71" s="100"/>
      <c r="K71" s="128"/>
      <c r="L71" s="39"/>
      <c r="M71" s="100"/>
      <c r="N71" s="101"/>
      <c r="O71" s="83"/>
      <c r="P71" s="84"/>
      <c r="Q71" s="129"/>
      <c r="R71" s="83"/>
      <c r="S71" s="84"/>
      <c r="T71" s="129"/>
      <c r="U71" s="83"/>
      <c r="V71" s="84"/>
      <c r="W71" s="129"/>
      <c r="X71" s="83"/>
      <c r="Y71" s="84"/>
      <c r="Z71" s="129"/>
      <c r="AA71" s="83"/>
      <c r="AB71" s="84"/>
      <c r="AC71" s="129"/>
      <c r="AD71" s="83"/>
      <c r="AE71" s="129"/>
      <c r="AF71" s="34" t="str">
        <f t="shared" si="35"/>
        <v xml:space="preserve">          </v>
      </c>
      <c r="AG71" s="11"/>
      <c r="AH71" s="11"/>
      <c r="AI71" s="11"/>
      <c r="AJ71" s="11"/>
      <c r="AK71" s="11"/>
      <c r="AM71" s="109"/>
      <c r="AP71" s="11"/>
      <c r="AU71" s="11"/>
      <c r="AV71" s="11"/>
      <c r="AW71" s="11"/>
      <c r="AX71" s="11"/>
      <c r="AY71" s="11"/>
      <c r="AZ71" s="11"/>
      <c r="BA71" s="37" t="str">
        <f t="shared" ref="BA71:BA86" si="45">IF($C71&lt;&gt;$AD71+$AE71," NO ALTERE LAS FÓRMULAS, la suma del Total de exámenes Procesados NO es igual a la suma de Hombres y Mujeres. ","")</f>
        <v/>
      </c>
      <c r="BB71" s="37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37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96" t="str">
        <f t="shared" si="37"/>
        <v/>
      </c>
      <c r="BE71" s="96" t="str">
        <f t="shared" si="38"/>
        <v/>
      </c>
      <c r="BF71" s="96" t="str">
        <f t="shared" si="39"/>
        <v/>
      </c>
      <c r="BG71" s="96" t="str">
        <f t="shared" si="40"/>
        <v/>
      </c>
      <c r="BH71" s="96" t="str">
        <f t="shared" ref="BH71:BH86" si="48">IF(Y71&lt;=X71,""," Los exámenes Reactivos de 30 a 49 años NO DEBEN ser mayor a los Exámenes Procesados de la misma edad. ")</f>
        <v/>
      </c>
      <c r="BI71" s="96" t="str">
        <f t="shared" ref="BI71:BI86" si="49">IF(AB71&lt;=AA71,""," Los exámenes Reactivos de 50 y más años NO DEBEN ser mayor a los Exámenes Procesados de la misma edad. ")</f>
        <v/>
      </c>
      <c r="BJ71" s="96" t="str">
        <f t="shared" ref="BJ71:BJ86" si="50">IF(G71&lt;=F71,""," Los exámenes Reactivos de 0 a 4 años NO DEBEN ser mayor a los Exámenes Procesados de la misma edad. ")</f>
        <v/>
      </c>
      <c r="BK71" s="96" t="str">
        <f t="shared" ref="BK71:BK86" si="51">IF(J71&lt;=I71,""," Los exámenes Reactivos de 5 a 9 años NO DEBEN ser mayor a los Exámenes Procesados de la misma edad. ")</f>
        <v/>
      </c>
      <c r="BL71" s="71">
        <f t="shared" ref="BL71:BL86" si="52">IF($C71&lt;&gt;$AD71+$AE71,1,0)</f>
        <v>0</v>
      </c>
      <c r="BM71" s="38">
        <f t="shared" ref="BM71:BM86" si="53">IF($D71&lt;&gt;$G71+$J71+$M71+$P71+$S71+$V71+$Y71+$AB71,1,0)</f>
        <v>0</v>
      </c>
      <c r="BN71" s="38">
        <f t="shared" ref="BN71:BN86" si="54">IF($E71&lt;&gt;$H71+$K71+$N71+$Q71+$T71+$W71+$Z71+$AC71,1,0)</f>
        <v>0</v>
      </c>
      <c r="BO71" s="38">
        <f t="shared" ref="BO71:BO86" si="55">IF(M71&lt;=L71,0,1)</f>
        <v>0</v>
      </c>
      <c r="BP71" s="38">
        <f t="shared" si="41"/>
        <v>0</v>
      </c>
      <c r="BQ71" s="38">
        <f t="shared" si="42"/>
        <v>0</v>
      </c>
      <c r="BR71" s="38">
        <f t="shared" si="43"/>
        <v>0</v>
      </c>
      <c r="BS71" s="38">
        <f t="shared" si="44"/>
        <v>0</v>
      </c>
      <c r="BT71" s="38">
        <f t="shared" ref="BT71:BT86" si="56">IF(AB71&lt;=AA71,0,1)</f>
        <v>0</v>
      </c>
      <c r="BU71" s="38">
        <f t="shared" ref="BU71:BU86" si="57">IF(G71&lt;=F71,0,1)</f>
        <v>0</v>
      </c>
      <c r="BV71" s="38">
        <f t="shared" ref="BV71:BV86" si="58">IF(J71&lt;=I71,0,1)</f>
        <v>0</v>
      </c>
    </row>
    <row r="72" spans="1:74" s="12" customFormat="1" ht="15.75" customHeight="1" x14ac:dyDescent="0.15">
      <c r="A72" s="940" t="s">
        <v>29</v>
      </c>
      <c r="B72" s="941"/>
      <c r="C72" s="103">
        <f t="shared" si="36"/>
        <v>0</v>
      </c>
      <c r="D72" s="104">
        <f t="shared" si="36"/>
        <v>0</v>
      </c>
      <c r="E72" s="105">
        <f t="shared" si="36"/>
        <v>0</v>
      </c>
      <c r="F72" s="84"/>
      <c r="G72" s="84"/>
      <c r="H72" s="131"/>
      <c r="I72" s="83"/>
      <c r="J72" s="84"/>
      <c r="K72" s="131"/>
      <c r="L72" s="83"/>
      <c r="M72" s="84"/>
      <c r="N72" s="129"/>
      <c r="O72" s="83"/>
      <c r="P72" s="84"/>
      <c r="Q72" s="129"/>
      <c r="R72" s="83"/>
      <c r="S72" s="84"/>
      <c r="T72" s="129"/>
      <c r="U72" s="83"/>
      <c r="V72" s="84"/>
      <c r="W72" s="129"/>
      <c r="X72" s="83"/>
      <c r="Y72" s="84"/>
      <c r="Z72" s="129"/>
      <c r="AA72" s="83"/>
      <c r="AB72" s="84"/>
      <c r="AC72" s="129"/>
      <c r="AD72" s="83"/>
      <c r="AE72" s="129"/>
      <c r="AF72" s="34" t="str">
        <f t="shared" si="35"/>
        <v xml:space="preserve">          </v>
      </c>
      <c r="AG72" s="11"/>
      <c r="AH72" s="11"/>
      <c r="AI72" s="11"/>
      <c r="AJ72" s="11"/>
      <c r="AK72" s="11"/>
      <c r="AM72" s="109"/>
      <c r="AP72" s="11"/>
      <c r="AU72" s="11"/>
      <c r="AV72" s="11"/>
      <c r="AW72" s="11"/>
      <c r="AX72" s="11"/>
      <c r="AY72" s="11"/>
      <c r="AZ72" s="11"/>
      <c r="BA72" s="37" t="str">
        <f t="shared" si="45"/>
        <v/>
      </c>
      <c r="BB72" s="37" t="str">
        <f t="shared" si="46"/>
        <v/>
      </c>
      <c r="BC72" s="37" t="str">
        <f t="shared" si="47"/>
        <v/>
      </c>
      <c r="BD72" s="96" t="str">
        <f t="shared" si="37"/>
        <v/>
      </c>
      <c r="BE72" s="96" t="str">
        <f t="shared" si="38"/>
        <v/>
      </c>
      <c r="BF72" s="96" t="str">
        <f t="shared" si="39"/>
        <v/>
      </c>
      <c r="BG72" s="96" t="str">
        <f t="shared" si="40"/>
        <v/>
      </c>
      <c r="BH72" s="96" t="str">
        <f t="shared" si="48"/>
        <v/>
      </c>
      <c r="BI72" s="96" t="str">
        <f t="shared" si="49"/>
        <v/>
      </c>
      <c r="BJ72" s="96" t="str">
        <f t="shared" si="50"/>
        <v/>
      </c>
      <c r="BK72" s="96" t="str">
        <f t="shared" si="51"/>
        <v/>
      </c>
      <c r="BL72" s="71">
        <f t="shared" si="52"/>
        <v>0</v>
      </c>
      <c r="BM72" s="38">
        <f t="shared" si="53"/>
        <v>0</v>
      </c>
      <c r="BN72" s="38">
        <f t="shared" si="54"/>
        <v>0</v>
      </c>
      <c r="BO72" s="38">
        <f t="shared" si="55"/>
        <v>0</v>
      </c>
      <c r="BP72" s="38">
        <f t="shared" si="41"/>
        <v>0</v>
      </c>
      <c r="BQ72" s="38">
        <f t="shared" si="42"/>
        <v>0</v>
      </c>
      <c r="BR72" s="38">
        <f t="shared" si="43"/>
        <v>0</v>
      </c>
      <c r="BS72" s="38">
        <f t="shared" si="44"/>
        <v>0</v>
      </c>
      <c r="BT72" s="38">
        <f t="shared" si="56"/>
        <v>0</v>
      </c>
      <c r="BU72" s="38">
        <f t="shared" si="57"/>
        <v>0</v>
      </c>
      <c r="BV72" s="38">
        <f t="shared" si="58"/>
        <v>0</v>
      </c>
    </row>
    <row r="73" spans="1:74" s="12" customFormat="1" ht="15.75" customHeight="1" x14ac:dyDescent="0.15">
      <c r="A73" s="940" t="s">
        <v>61</v>
      </c>
      <c r="B73" s="941"/>
      <c r="C73" s="103">
        <f t="shared" si="36"/>
        <v>0</v>
      </c>
      <c r="D73" s="104">
        <f t="shared" si="36"/>
        <v>0</v>
      </c>
      <c r="E73" s="105">
        <f t="shared" si="36"/>
        <v>0</v>
      </c>
      <c r="F73" s="84"/>
      <c r="G73" s="84"/>
      <c r="H73" s="131"/>
      <c r="I73" s="83"/>
      <c r="J73" s="84"/>
      <c r="K73" s="131"/>
      <c r="L73" s="83"/>
      <c r="M73" s="84"/>
      <c r="N73" s="129"/>
      <c r="O73" s="83"/>
      <c r="P73" s="84"/>
      <c r="Q73" s="129"/>
      <c r="R73" s="83"/>
      <c r="S73" s="84"/>
      <c r="T73" s="129"/>
      <c r="U73" s="83"/>
      <c r="V73" s="84"/>
      <c r="W73" s="129"/>
      <c r="X73" s="83"/>
      <c r="Y73" s="84"/>
      <c r="Z73" s="129"/>
      <c r="AA73" s="83"/>
      <c r="AB73" s="84"/>
      <c r="AC73" s="129"/>
      <c r="AD73" s="83"/>
      <c r="AE73" s="129"/>
      <c r="AF73" s="34" t="str">
        <f t="shared" si="35"/>
        <v xml:space="preserve">          </v>
      </c>
      <c r="AG73" s="11"/>
      <c r="AH73" s="11"/>
      <c r="AI73" s="11"/>
      <c r="AJ73" s="11"/>
      <c r="AK73" s="11"/>
      <c r="AP73" s="11"/>
      <c r="AU73" s="11"/>
      <c r="AV73" s="11"/>
      <c r="AW73" s="11"/>
      <c r="AX73" s="11"/>
      <c r="AY73" s="11"/>
      <c r="AZ73" s="11"/>
      <c r="BA73" s="37" t="str">
        <f t="shared" si="45"/>
        <v/>
      </c>
      <c r="BB73" s="37" t="str">
        <f t="shared" si="46"/>
        <v/>
      </c>
      <c r="BC73" s="37" t="str">
        <f t="shared" si="47"/>
        <v/>
      </c>
      <c r="BD73" s="96" t="str">
        <f t="shared" si="37"/>
        <v/>
      </c>
      <c r="BE73" s="96" t="str">
        <f t="shared" si="38"/>
        <v/>
      </c>
      <c r="BF73" s="96" t="str">
        <f t="shared" si="39"/>
        <v/>
      </c>
      <c r="BG73" s="96" t="str">
        <f t="shared" si="40"/>
        <v/>
      </c>
      <c r="BH73" s="96" t="str">
        <f t="shared" si="48"/>
        <v/>
      </c>
      <c r="BI73" s="96" t="str">
        <f t="shared" si="49"/>
        <v/>
      </c>
      <c r="BJ73" s="96" t="str">
        <f t="shared" si="50"/>
        <v/>
      </c>
      <c r="BK73" s="96" t="str">
        <f t="shared" si="51"/>
        <v/>
      </c>
      <c r="BL73" s="71">
        <f t="shared" si="52"/>
        <v>0</v>
      </c>
      <c r="BM73" s="38">
        <f t="shared" si="53"/>
        <v>0</v>
      </c>
      <c r="BN73" s="38">
        <f t="shared" si="54"/>
        <v>0</v>
      </c>
      <c r="BO73" s="38">
        <f t="shared" si="55"/>
        <v>0</v>
      </c>
      <c r="BP73" s="38">
        <f t="shared" si="41"/>
        <v>0</v>
      </c>
      <c r="BQ73" s="38">
        <f t="shared" si="42"/>
        <v>0</v>
      </c>
      <c r="BR73" s="38">
        <f t="shared" si="43"/>
        <v>0</v>
      </c>
      <c r="BS73" s="38">
        <f t="shared" si="44"/>
        <v>0</v>
      </c>
      <c r="BT73" s="38">
        <f t="shared" si="56"/>
        <v>0</v>
      </c>
      <c r="BU73" s="38">
        <f t="shared" si="57"/>
        <v>0</v>
      </c>
      <c r="BV73" s="38">
        <f t="shared" si="58"/>
        <v>0</v>
      </c>
    </row>
    <row r="74" spans="1:74" s="12" customFormat="1" ht="24.75" customHeight="1" x14ac:dyDescent="0.15">
      <c r="A74" s="950" t="s">
        <v>62</v>
      </c>
      <c r="B74" s="951"/>
      <c r="C74" s="103">
        <f t="shared" si="36"/>
        <v>0</v>
      </c>
      <c r="D74" s="104">
        <f t="shared" si="36"/>
        <v>0</v>
      </c>
      <c r="E74" s="105">
        <f t="shared" si="36"/>
        <v>0</v>
      </c>
      <c r="F74" s="39"/>
      <c r="G74" s="100"/>
      <c r="H74" s="128"/>
      <c r="I74" s="39"/>
      <c r="J74" s="100"/>
      <c r="K74" s="128"/>
      <c r="L74" s="83"/>
      <c r="M74" s="84"/>
      <c r="N74" s="129"/>
      <c r="O74" s="83"/>
      <c r="P74" s="84"/>
      <c r="Q74" s="129"/>
      <c r="R74" s="83"/>
      <c r="S74" s="84"/>
      <c r="T74" s="129"/>
      <c r="U74" s="83"/>
      <c r="V74" s="84"/>
      <c r="W74" s="129"/>
      <c r="X74" s="83"/>
      <c r="Y74" s="84"/>
      <c r="Z74" s="129"/>
      <c r="AA74" s="83"/>
      <c r="AB74" s="84"/>
      <c r="AC74" s="129"/>
      <c r="AD74" s="83"/>
      <c r="AE74" s="129"/>
      <c r="AF74" s="34" t="str">
        <f t="shared" si="35"/>
        <v xml:space="preserve">          </v>
      </c>
      <c r="AG74" s="11"/>
      <c r="AH74" s="11"/>
      <c r="AI74" s="11"/>
      <c r="AJ74" s="11"/>
      <c r="AK74" s="11"/>
      <c r="AP74" s="11"/>
      <c r="AU74" s="11"/>
      <c r="AV74" s="11"/>
      <c r="AW74" s="11"/>
      <c r="AX74" s="11"/>
      <c r="AY74" s="11"/>
      <c r="AZ74" s="11"/>
      <c r="BA74" s="37" t="str">
        <f t="shared" si="45"/>
        <v/>
      </c>
      <c r="BB74" s="37" t="str">
        <f t="shared" si="46"/>
        <v/>
      </c>
      <c r="BC74" s="37" t="str">
        <f t="shared" si="47"/>
        <v/>
      </c>
      <c r="BD74" s="96" t="str">
        <f t="shared" si="37"/>
        <v/>
      </c>
      <c r="BE74" s="96" t="str">
        <f t="shared" si="38"/>
        <v/>
      </c>
      <c r="BF74" s="96" t="str">
        <f t="shared" si="39"/>
        <v/>
      </c>
      <c r="BG74" s="96" t="str">
        <f t="shared" si="40"/>
        <v/>
      </c>
      <c r="BH74" s="96" t="str">
        <f t="shared" si="48"/>
        <v/>
      </c>
      <c r="BI74" s="96" t="str">
        <f t="shared" si="49"/>
        <v/>
      </c>
      <c r="BJ74" s="96" t="str">
        <f t="shared" si="50"/>
        <v/>
      </c>
      <c r="BK74" s="96" t="str">
        <f t="shared" si="51"/>
        <v/>
      </c>
      <c r="BL74" s="71">
        <f t="shared" si="52"/>
        <v>0</v>
      </c>
      <c r="BM74" s="38">
        <f t="shared" si="53"/>
        <v>0</v>
      </c>
      <c r="BN74" s="38">
        <f t="shared" si="54"/>
        <v>0</v>
      </c>
      <c r="BO74" s="38">
        <f t="shared" si="55"/>
        <v>0</v>
      </c>
      <c r="BP74" s="38">
        <f t="shared" si="41"/>
        <v>0</v>
      </c>
      <c r="BQ74" s="38">
        <f t="shared" si="42"/>
        <v>0</v>
      </c>
      <c r="BR74" s="38">
        <f t="shared" si="43"/>
        <v>0</v>
      </c>
      <c r="BS74" s="38">
        <f t="shared" si="44"/>
        <v>0</v>
      </c>
      <c r="BT74" s="38">
        <f t="shared" si="56"/>
        <v>0</v>
      </c>
      <c r="BU74" s="38">
        <f t="shared" si="57"/>
        <v>0</v>
      </c>
      <c r="BV74" s="38">
        <f t="shared" si="58"/>
        <v>0</v>
      </c>
    </row>
    <row r="75" spans="1:74" s="12" customFormat="1" ht="15.75" customHeight="1" x14ac:dyDescent="0.15">
      <c r="A75" s="940" t="s">
        <v>26</v>
      </c>
      <c r="B75" s="941"/>
      <c r="C75" s="103">
        <f t="shared" si="36"/>
        <v>0</v>
      </c>
      <c r="D75" s="104">
        <f t="shared" si="36"/>
        <v>0</v>
      </c>
      <c r="E75" s="105">
        <f t="shared" si="36"/>
        <v>0</v>
      </c>
      <c r="F75" s="39"/>
      <c r="G75" s="100"/>
      <c r="H75" s="128"/>
      <c r="I75" s="39"/>
      <c r="J75" s="100"/>
      <c r="K75" s="128"/>
      <c r="L75" s="83"/>
      <c r="M75" s="84"/>
      <c r="N75" s="129"/>
      <c r="O75" s="83"/>
      <c r="P75" s="84"/>
      <c r="Q75" s="129"/>
      <c r="R75" s="83"/>
      <c r="S75" s="84"/>
      <c r="T75" s="129"/>
      <c r="U75" s="83"/>
      <c r="V75" s="84"/>
      <c r="W75" s="129"/>
      <c r="X75" s="83"/>
      <c r="Y75" s="84"/>
      <c r="Z75" s="129"/>
      <c r="AA75" s="83"/>
      <c r="AB75" s="84"/>
      <c r="AC75" s="129"/>
      <c r="AD75" s="83"/>
      <c r="AE75" s="129"/>
      <c r="AF75" s="34" t="str">
        <f t="shared" si="35"/>
        <v xml:space="preserve">          </v>
      </c>
      <c r="AG75" s="11"/>
      <c r="AH75" s="11"/>
      <c r="AI75" s="11"/>
      <c r="AJ75" s="11"/>
      <c r="AK75" s="11"/>
      <c r="AP75" s="11"/>
      <c r="AU75" s="11"/>
      <c r="AV75" s="11"/>
      <c r="AW75" s="11"/>
      <c r="AX75" s="11"/>
      <c r="AY75" s="11"/>
      <c r="AZ75" s="11"/>
      <c r="BA75" s="37" t="str">
        <f t="shared" si="45"/>
        <v/>
      </c>
      <c r="BB75" s="37" t="str">
        <f t="shared" si="46"/>
        <v/>
      </c>
      <c r="BC75" s="37" t="str">
        <f t="shared" si="47"/>
        <v/>
      </c>
      <c r="BD75" s="96" t="str">
        <f t="shared" si="37"/>
        <v/>
      </c>
      <c r="BE75" s="96" t="str">
        <f t="shared" si="38"/>
        <v/>
      </c>
      <c r="BF75" s="96" t="str">
        <f t="shared" si="39"/>
        <v/>
      </c>
      <c r="BG75" s="96" t="str">
        <f t="shared" si="40"/>
        <v/>
      </c>
      <c r="BH75" s="96" t="str">
        <f t="shared" si="48"/>
        <v/>
      </c>
      <c r="BI75" s="96" t="str">
        <f t="shared" si="49"/>
        <v/>
      </c>
      <c r="BJ75" s="96" t="str">
        <f t="shared" si="50"/>
        <v/>
      </c>
      <c r="BK75" s="96" t="str">
        <f t="shared" si="51"/>
        <v/>
      </c>
      <c r="BL75" s="71">
        <f t="shared" si="52"/>
        <v>0</v>
      </c>
      <c r="BM75" s="38">
        <f t="shared" si="53"/>
        <v>0</v>
      </c>
      <c r="BN75" s="38">
        <f t="shared" si="54"/>
        <v>0</v>
      </c>
      <c r="BO75" s="38">
        <f t="shared" si="55"/>
        <v>0</v>
      </c>
      <c r="BP75" s="38">
        <f t="shared" si="41"/>
        <v>0</v>
      </c>
      <c r="BQ75" s="38">
        <f t="shared" si="42"/>
        <v>0</v>
      </c>
      <c r="BR75" s="38">
        <f t="shared" si="43"/>
        <v>0</v>
      </c>
      <c r="BS75" s="38">
        <f t="shared" si="44"/>
        <v>0</v>
      </c>
      <c r="BT75" s="38">
        <f t="shared" si="56"/>
        <v>0</v>
      </c>
      <c r="BU75" s="38">
        <f t="shared" si="57"/>
        <v>0</v>
      </c>
      <c r="BV75" s="38">
        <f t="shared" si="58"/>
        <v>0</v>
      </c>
    </row>
    <row r="76" spans="1:74" s="12" customFormat="1" ht="15.75" customHeight="1" x14ac:dyDescent="0.15">
      <c r="A76" s="952" t="s">
        <v>63</v>
      </c>
      <c r="B76" s="953"/>
      <c r="C76" s="103">
        <f t="shared" si="36"/>
        <v>0</v>
      </c>
      <c r="D76" s="104">
        <f t="shared" si="36"/>
        <v>0</v>
      </c>
      <c r="E76" s="105">
        <f t="shared" si="36"/>
        <v>0</v>
      </c>
      <c r="F76" s="84"/>
      <c r="G76" s="84"/>
      <c r="H76" s="131"/>
      <c r="I76" s="83"/>
      <c r="J76" s="84"/>
      <c r="K76" s="131"/>
      <c r="L76" s="83"/>
      <c r="M76" s="84"/>
      <c r="N76" s="129"/>
      <c r="O76" s="83"/>
      <c r="P76" s="84"/>
      <c r="Q76" s="129"/>
      <c r="R76" s="83"/>
      <c r="S76" s="84"/>
      <c r="T76" s="129"/>
      <c r="U76" s="83"/>
      <c r="V76" s="84"/>
      <c r="W76" s="129"/>
      <c r="X76" s="83"/>
      <c r="Y76" s="84"/>
      <c r="Z76" s="129"/>
      <c r="AA76" s="83"/>
      <c r="AB76" s="84"/>
      <c r="AC76" s="129"/>
      <c r="AD76" s="83"/>
      <c r="AE76" s="129"/>
      <c r="AF76" s="34" t="str">
        <f t="shared" si="35"/>
        <v xml:space="preserve">          </v>
      </c>
      <c r="AG76" s="11"/>
      <c r="AH76" s="11"/>
      <c r="AI76" s="11"/>
      <c r="AJ76" s="11"/>
      <c r="AK76" s="11"/>
      <c r="AP76" s="11"/>
      <c r="AU76" s="11"/>
      <c r="AV76" s="11"/>
      <c r="AW76" s="11"/>
      <c r="AX76" s="11"/>
      <c r="AY76" s="11"/>
      <c r="AZ76" s="11"/>
      <c r="BA76" s="37" t="str">
        <f t="shared" si="45"/>
        <v/>
      </c>
      <c r="BB76" s="37" t="str">
        <f t="shared" si="46"/>
        <v/>
      </c>
      <c r="BC76" s="37" t="str">
        <f t="shared" si="47"/>
        <v/>
      </c>
      <c r="BD76" s="96" t="str">
        <f t="shared" si="37"/>
        <v/>
      </c>
      <c r="BE76" s="96" t="str">
        <f t="shared" si="38"/>
        <v/>
      </c>
      <c r="BF76" s="96" t="str">
        <f t="shared" si="39"/>
        <v/>
      </c>
      <c r="BG76" s="96" t="str">
        <f t="shared" si="40"/>
        <v/>
      </c>
      <c r="BH76" s="96" t="str">
        <f t="shared" si="48"/>
        <v/>
      </c>
      <c r="BI76" s="96" t="str">
        <f t="shared" si="49"/>
        <v/>
      </c>
      <c r="BJ76" s="96" t="str">
        <f t="shared" si="50"/>
        <v/>
      </c>
      <c r="BK76" s="96" t="str">
        <f t="shared" si="51"/>
        <v/>
      </c>
      <c r="BL76" s="71">
        <f t="shared" si="52"/>
        <v>0</v>
      </c>
      <c r="BM76" s="38">
        <f t="shared" si="53"/>
        <v>0</v>
      </c>
      <c r="BN76" s="38">
        <f t="shared" si="54"/>
        <v>0</v>
      </c>
      <c r="BO76" s="38">
        <f t="shared" si="55"/>
        <v>0</v>
      </c>
      <c r="BP76" s="38">
        <f t="shared" si="41"/>
        <v>0</v>
      </c>
      <c r="BQ76" s="38">
        <f t="shared" si="42"/>
        <v>0</v>
      </c>
      <c r="BR76" s="38">
        <f t="shared" si="43"/>
        <v>0</v>
      </c>
      <c r="BS76" s="38">
        <f t="shared" si="44"/>
        <v>0</v>
      </c>
      <c r="BT76" s="38">
        <f t="shared" si="56"/>
        <v>0</v>
      </c>
      <c r="BU76" s="38">
        <f t="shared" si="57"/>
        <v>0</v>
      </c>
      <c r="BV76" s="38">
        <f t="shared" si="58"/>
        <v>0</v>
      </c>
    </row>
    <row r="77" spans="1:74" s="12" customFormat="1" ht="15.75" customHeight="1" x14ac:dyDescent="0.15">
      <c r="A77" s="933" t="s">
        <v>27</v>
      </c>
      <c r="B77" s="72" t="s">
        <v>42</v>
      </c>
      <c r="C77" s="107">
        <f t="shared" si="36"/>
        <v>0</v>
      </c>
      <c r="D77" s="104">
        <f t="shared" si="36"/>
        <v>0</v>
      </c>
      <c r="E77" s="105">
        <f t="shared" si="36"/>
        <v>0</v>
      </c>
      <c r="F77" s="39"/>
      <c r="G77" s="100"/>
      <c r="H77" s="101"/>
      <c r="I77" s="132"/>
      <c r="J77" s="100"/>
      <c r="K77" s="101"/>
      <c r="L77" s="132"/>
      <c r="M77" s="100"/>
      <c r="N77" s="101"/>
      <c r="O77" s="83"/>
      <c r="P77" s="84"/>
      <c r="Q77" s="129"/>
      <c r="R77" s="83"/>
      <c r="S77" s="84"/>
      <c r="T77" s="129"/>
      <c r="U77" s="83"/>
      <c r="V77" s="84"/>
      <c r="W77" s="129"/>
      <c r="X77" s="83"/>
      <c r="Y77" s="84"/>
      <c r="Z77" s="129"/>
      <c r="AA77" s="83"/>
      <c r="AB77" s="84"/>
      <c r="AC77" s="129"/>
      <c r="AD77" s="83"/>
      <c r="AE77" s="129"/>
      <c r="AF77" s="34" t="str">
        <f t="shared" si="35"/>
        <v xml:space="preserve">          </v>
      </c>
      <c r="AG77" s="11"/>
      <c r="AH77" s="11"/>
      <c r="AI77" s="11"/>
      <c r="AJ77" s="11"/>
      <c r="AK77" s="11"/>
      <c r="AP77" s="11"/>
      <c r="AU77" s="11"/>
      <c r="AV77" s="11"/>
      <c r="AW77" s="11"/>
      <c r="AX77" s="11"/>
      <c r="AY77" s="11"/>
      <c r="AZ77" s="11"/>
      <c r="BA77" s="37" t="str">
        <f t="shared" si="45"/>
        <v/>
      </c>
      <c r="BB77" s="37" t="str">
        <f t="shared" si="46"/>
        <v/>
      </c>
      <c r="BC77" s="37" t="str">
        <f t="shared" si="47"/>
        <v/>
      </c>
      <c r="BD77" s="96" t="str">
        <f t="shared" si="37"/>
        <v/>
      </c>
      <c r="BE77" s="96" t="str">
        <f t="shared" si="38"/>
        <v/>
      </c>
      <c r="BF77" s="96" t="str">
        <f t="shared" si="39"/>
        <v/>
      </c>
      <c r="BG77" s="96" t="str">
        <f t="shared" si="40"/>
        <v/>
      </c>
      <c r="BH77" s="96" t="str">
        <f t="shared" si="48"/>
        <v/>
      </c>
      <c r="BI77" s="96" t="str">
        <f t="shared" si="49"/>
        <v/>
      </c>
      <c r="BJ77" s="96" t="str">
        <f t="shared" si="50"/>
        <v/>
      </c>
      <c r="BK77" s="96" t="str">
        <f t="shared" si="51"/>
        <v/>
      </c>
      <c r="BL77" s="71">
        <f t="shared" si="52"/>
        <v>0</v>
      </c>
      <c r="BM77" s="38">
        <f t="shared" si="53"/>
        <v>0</v>
      </c>
      <c r="BN77" s="38">
        <f t="shared" si="54"/>
        <v>0</v>
      </c>
      <c r="BO77" s="38">
        <f t="shared" si="55"/>
        <v>0</v>
      </c>
      <c r="BP77" s="38">
        <f t="shared" si="41"/>
        <v>0</v>
      </c>
      <c r="BQ77" s="38">
        <f t="shared" si="42"/>
        <v>0</v>
      </c>
      <c r="BR77" s="38">
        <f t="shared" si="43"/>
        <v>0</v>
      </c>
      <c r="BS77" s="38">
        <f t="shared" si="44"/>
        <v>0</v>
      </c>
      <c r="BT77" s="38">
        <f t="shared" si="56"/>
        <v>0</v>
      </c>
      <c r="BU77" s="38">
        <f t="shared" si="57"/>
        <v>0</v>
      </c>
      <c r="BV77" s="38">
        <f t="shared" si="58"/>
        <v>0</v>
      </c>
    </row>
    <row r="78" spans="1:74" s="12" customFormat="1" ht="15.75" customHeight="1" x14ac:dyDescent="0.15">
      <c r="A78" s="933"/>
      <c r="B78" s="72" t="s">
        <v>43</v>
      </c>
      <c r="C78" s="107">
        <f t="shared" si="36"/>
        <v>0</v>
      </c>
      <c r="D78" s="104">
        <f t="shared" si="36"/>
        <v>0</v>
      </c>
      <c r="E78" s="105">
        <f t="shared" si="36"/>
        <v>0</v>
      </c>
      <c r="F78" s="39"/>
      <c r="G78" s="100"/>
      <c r="H78" s="101"/>
      <c r="I78" s="132"/>
      <c r="J78" s="100"/>
      <c r="K78" s="101"/>
      <c r="L78" s="132"/>
      <c r="M78" s="100"/>
      <c r="N78" s="101"/>
      <c r="O78" s="83"/>
      <c r="P78" s="84"/>
      <c r="Q78" s="129"/>
      <c r="R78" s="83"/>
      <c r="S78" s="84"/>
      <c r="T78" s="129"/>
      <c r="U78" s="83"/>
      <c r="V78" s="84"/>
      <c r="W78" s="129"/>
      <c r="X78" s="83"/>
      <c r="Y78" s="84"/>
      <c r="Z78" s="129"/>
      <c r="AA78" s="83"/>
      <c r="AB78" s="84"/>
      <c r="AC78" s="129"/>
      <c r="AD78" s="83"/>
      <c r="AE78" s="129"/>
      <c r="AF78" s="34" t="str">
        <f t="shared" si="35"/>
        <v xml:space="preserve">          </v>
      </c>
      <c r="AG78" s="11"/>
      <c r="AH78" s="11"/>
      <c r="AI78" s="11"/>
      <c r="AJ78" s="11"/>
      <c r="AK78" s="11"/>
      <c r="AP78" s="11"/>
      <c r="AU78" s="11"/>
      <c r="AV78" s="11"/>
      <c r="AW78" s="11"/>
      <c r="AX78" s="11"/>
      <c r="AY78" s="11"/>
      <c r="AZ78" s="11"/>
      <c r="BA78" s="37" t="str">
        <f t="shared" si="45"/>
        <v/>
      </c>
      <c r="BB78" s="37" t="str">
        <f t="shared" si="46"/>
        <v/>
      </c>
      <c r="BC78" s="37" t="str">
        <f t="shared" si="47"/>
        <v/>
      </c>
      <c r="BD78" s="96" t="str">
        <f t="shared" si="37"/>
        <v/>
      </c>
      <c r="BE78" s="96" t="str">
        <f t="shared" si="38"/>
        <v/>
      </c>
      <c r="BF78" s="96" t="str">
        <f t="shared" si="39"/>
        <v/>
      </c>
      <c r="BG78" s="96" t="str">
        <f t="shared" si="40"/>
        <v/>
      </c>
      <c r="BH78" s="96" t="str">
        <f t="shared" si="48"/>
        <v/>
      </c>
      <c r="BI78" s="96" t="str">
        <f t="shared" si="49"/>
        <v/>
      </c>
      <c r="BJ78" s="96" t="str">
        <f t="shared" si="50"/>
        <v/>
      </c>
      <c r="BK78" s="96" t="str">
        <f t="shared" si="51"/>
        <v/>
      </c>
      <c r="BL78" s="71">
        <f t="shared" si="52"/>
        <v>0</v>
      </c>
      <c r="BM78" s="38">
        <f t="shared" si="53"/>
        <v>0</v>
      </c>
      <c r="BN78" s="38">
        <f t="shared" si="54"/>
        <v>0</v>
      </c>
      <c r="BO78" s="38">
        <f t="shared" si="55"/>
        <v>0</v>
      </c>
      <c r="BP78" s="38">
        <f t="shared" si="41"/>
        <v>0</v>
      </c>
      <c r="BQ78" s="38">
        <f t="shared" si="42"/>
        <v>0</v>
      </c>
      <c r="BR78" s="38">
        <f t="shared" si="43"/>
        <v>0</v>
      </c>
      <c r="BS78" s="38">
        <f t="shared" si="44"/>
        <v>0</v>
      </c>
      <c r="BT78" s="38">
        <f t="shared" si="56"/>
        <v>0</v>
      </c>
      <c r="BU78" s="38">
        <f t="shared" si="57"/>
        <v>0</v>
      </c>
      <c r="BV78" s="38">
        <f t="shared" si="58"/>
        <v>0</v>
      </c>
    </row>
    <row r="79" spans="1:74" s="12" customFormat="1" ht="23.25" customHeight="1" x14ac:dyDescent="0.15">
      <c r="A79" s="933"/>
      <c r="B79" s="72" t="s">
        <v>44</v>
      </c>
      <c r="C79" s="107">
        <f t="shared" si="36"/>
        <v>0</v>
      </c>
      <c r="D79" s="104">
        <f t="shared" si="36"/>
        <v>0</v>
      </c>
      <c r="E79" s="105">
        <f t="shared" si="36"/>
        <v>0</v>
      </c>
      <c r="F79" s="39"/>
      <c r="G79" s="100"/>
      <c r="H79" s="101"/>
      <c r="I79" s="132"/>
      <c r="J79" s="100"/>
      <c r="K79" s="101"/>
      <c r="L79" s="132"/>
      <c r="M79" s="100"/>
      <c r="N79" s="101"/>
      <c r="O79" s="83"/>
      <c r="P79" s="84"/>
      <c r="Q79" s="129"/>
      <c r="R79" s="83"/>
      <c r="S79" s="84"/>
      <c r="T79" s="129"/>
      <c r="U79" s="83"/>
      <c r="V79" s="84"/>
      <c r="W79" s="129"/>
      <c r="X79" s="83"/>
      <c r="Y79" s="84"/>
      <c r="Z79" s="129"/>
      <c r="AA79" s="83"/>
      <c r="AB79" s="84"/>
      <c r="AC79" s="129"/>
      <c r="AD79" s="83"/>
      <c r="AE79" s="129"/>
      <c r="AF79" s="34" t="str">
        <f t="shared" si="35"/>
        <v xml:space="preserve">          </v>
      </c>
      <c r="AG79" s="11"/>
      <c r="AH79" s="11"/>
      <c r="AI79" s="11"/>
      <c r="AJ79" s="11"/>
      <c r="AK79" s="11"/>
      <c r="AP79" s="11"/>
      <c r="AU79" s="11"/>
      <c r="AV79" s="11"/>
      <c r="AW79" s="11"/>
      <c r="AX79" s="11"/>
      <c r="AY79" s="11"/>
      <c r="AZ79" s="11"/>
      <c r="BA79" s="37" t="str">
        <f t="shared" si="45"/>
        <v/>
      </c>
      <c r="BB79" s="37" t="str">
        <f t="shared" si="46"/>
        <v/>
      </c>
      <c r="BC79" s="37" t="str">
        <f t="shared" si="47"/>
        <v/>
      </c>
      <c r="BD79" s="96" t="str">
        <f t="shared" si="37"/>
        <v/>
      </c>
      <c r="BE79" s="96" t="str">
        <f t="shared" si="38"/>
        <v/>
      </c>
      <c r="BF79" s="96" t="str">
        <f t="shared" si="39"/>
        <v/>
      </c>
      <c r="BG79" s="96" t="str">
        <f t="shared" si="40"/>
        <v/>
      </c>
      <c r="BH79" s="96" t="str">
        <f t="shared" si="48"/>
        <v/>
      </c>
      <c r="BI79" s="96" t="str">
        <f t="shared" si="49"/>
        <v/>
      </c>
      <c r="BJ79" s="96" t="str">
        <f t="shared" si="50"/>
        <v/>
      </c>
      <c r="BK79" s="96" t="str">
        <f t="shared" si="51"/>
        <v/>
      </c>
      <c r="BL79" s="71">
        <f t="shared" si="52"/>
        <v>0</v>
      </c>
      <c r="BM79" s="38">
        <f t="shared" si="53"/>
        <v>0</v>
      </c>
      <c r="BN79" s="38">
        <f t="shared" si="54"/>
        <v>0</v>
      </c>
      <c r="BO79" s="38">
        <f t="shared" si="55"/>
        <v>0</v>
      </c>
      <c r="BP79" s="38">
        <f t="shared" si="41"/>
        <v>0</v>
      </c>
      <c r="BQ79" s="38">
        <f t="shared" si="42"/>
        <v>0</v>
      </c>
      <c r="BR79" s="38">
        <f t="shared" si="43"/>
        <v>0</v>
      </c>
      <c r="BS79" s="38">
        <f t="shared" si="44"/>
        <v>0</v>
      </c>
      <c r="BT79" s="38">
        <f t="shared" si="56"/>
        <v>0</v>
      </c>
      <c r="BU79" s="38">
        <f t="shared" si="57"/>
        <v>0</v>
      </c>
      <c r="BV79" s="38">
        <f t="shared" si="58"/>
        <v>0</v>
      </c>
    </row>
    <row r="80" spans="1:74" s="12" customFormat="1" ht="15.75" customHeight="1" x14ac:dyDescent="0.15">
      <c r="A80" s="934" t="s">
        <v>28</v>
      </c>
      <c r="B80" s="935"/>
      <c r="C80" s="103">
        <f t="shared" si="36"/>
        <v>0</v>
      </c>
      <c r="D80" s="104">
        <f t="shared" si="36"/>
        <v>0</v>
      </c>
      <c r="E80" s="105">
        <f t="shared" si="36"/>
        <v>0</v>
      </c>
      <c r="F80" s="84"/>
      <c r="G80" s="84"/>
      <c r="H80" s="131"/>
      <c r="I80" s="83"/>
      <c r="J80" s="84"/>
      <c r="K80" s="131"/>
      <c r="L80" s="83"/>
      <c r="M80" s="84"/>
      <c r="N80" s="129"/>
      <c r="O80" s="83"/>
      <c r="P80" s="84"/>
      <c r="Q80" s="129"/>
      <c r="R80" s="83"/>
      <c r="S80" s="84"/>
      <c r="T80" s="129"/>
      <c r="U80" s="83"/>
      <c r="V80" s="84"/>
      <c r="W80" s="129"/>
      <c r="X80" s="83"/>
      <c r="Y80" s="84"/>
      <c r="Z80" s="129"/>
      <c r="AA80" s="83"/>
      <c r="AB80" s="84"/>
      <c r="AC80" s="129"/>
      <c r="AD80" s="83"/>
      <c r="AE80" s="129"/>
      <c r="AF80" s="34" t="str">
        <f t="shared" si="35"/>
        <v xml:space="preserve">          </v>
      </c>
      <c r="AG80" s="11"/>
      <c r="AH80" s="11"/>
      <c r="AI80" s="11"/>
      <c r="AJ80" s="11"/>
      <c r="AK80" s="11"/>
      <c r="AP80" s="11"/>
      <c r="AU80" s="11"/>
      <c r="AV80" s="11"/>
      <c r="AW80" s="11"/>
      <c r="AX80" s="11"/>
      <c r="AY80" s="11"/>
      <c r="AZ80" s="11"/>
      <c r="BA80" s="37" t="str">
        <f t="shared" si="45"/>
        <v/>
      </c>
      <c r="BB80" s="37" t="str">
        <f t="shared" si="46"/>
        <v/>
      </c>
      <c r="BC80" s="37" t="str">
        <f t="shared" si="47"/>
        <v/>
      </c>
      <c r="BD80" s="96" t="str">
        <f t="shared" si="37"/>
        <v/>
      </c>
      <c r="BE80" s="96" t="str">
        <f t="shared" si="38"/>
        <v/>
      </c>
      <c r="BF80" s="96" t="str">
        <f t="shared" si="39"/>
        <v/>
      </c>
      <c r="BG80" s="96" t="str">
        <f t="shared" si="40"/>
        <v/>
      </c>
      <c r="BH80" s="96" t="str">
        <f t="shared" si="48"/>
        <v/>
      </c>
      <c r="BI80" s="96" t="str">
        <f t="shared" si="49"/>
        <v/>
      </c>
      <c r="BJ80" s="96" t="str">
        <f t="shared" si="50"/>
        <v/>
      </c>
      <c r="BK80" s="96" t="str">
        <f t="shared" si="51"/>
        <v/>
      </c>
      <c r="BL80" s="71">
        <f t="shared" si="52"/>
        <v>0</v>
      </c>
      <c r="BM80" s="38">
        <f t="shared" si="53"/>
        <v>0</v>
      </c>
      <c r="BN80" s="38">
        <f t="shared" si="54"/>
        <v>0</v>
      </c>
      <c r="BO80" s="38">
        <f t="shared" si="55"/>
        <v>0</v>
      </c>
      <c r="BP80" s="38">
        <f t="shared" si="41"/>
        <v>0</v>
      </c>
      <c r="BQ80" s="38">
        <f t="shared" si="42"/>
        <v>0</v>
      </c>
      <c r="BR80" s="38">
        <f t="shared" si="43"/>
        <v>0</v>
      </c>
      <c r="BS80" s="38">
        <f t="shared" si="44"/>
        <v>0</v>
      </c>
      <c r="BT80" s="38">
        <f t="shared" si="56"/>
        <v>0</v>
      </c>
      <c r="BU80" s="38">
        <f t="shared" si="57"/>
        <v>0</v>
      </c>
      <c r="BV80" s="38">
        <f t="shared" si="58"/>
        <v>0</v>
      </c>
    </row>
    <row r="81" spans="1:74" s="12" customFormat="1" ht="15.75" customHeight="1" x14ac:dyDescent="0.15">
      <c r="A81" s="940" t="s">
        <v>64</v>
      </c>
      <c r="B81" s="941"/>
      <c r="C81" s="103">
        <f t="shared" si="36"/>
        <v>0</v>
      </c>
      <c r="D81" s="104">
        <f t="shared" si="36"/>
        <v>0</v>
      </c>
      <c r="E81" s="105">
        <f t="shared" si="36"/>
        <v>0</v>
      </c>
      <c r="F81" s="84"/>
      <c r="G81" s="84"/>
      <c r="H81" s="131"/>
      <c r="I81" s="39"/>
      <c r="J81" s="100"/>
      <c r="K81" s="128"/>
      <c r="L81" s="39"/>
      <c r="M81" s="100"/>
      <c r="N81" s="101"/>
      <c r="O81" s="39"/>
      <c r="P81" s="100"/>
      <c r="Q81" s="101"/>
      <c r="R81" s="39"/>
      <c r="S81" s="100"/>
      <c r="T81" s="101"/>
      <c r="U81" s="39"/>
      <c r="V81" s="100"/>
      <c r="W81" s="101"/>
      <c r="X81" s="39"/>
      <c r="Y81" s="100"/>
      <c r="Z81" s="101"/>
      <c r="AA81" s="39"/>
      <c r="AB81" s="100"/>
      <c r="AC81" s="101"/>
      <c r="AD81" s="83"/>
      <c r="AE81" s="129"/>
      <c r="AF81" s="34" t="str">
        <f t="shared" si="35"/>
        <v xml:space="preserve">          </v>
      </c>
      <c r="AG81" s="11"/>
      <c r="AH81" s="11"/>
      <c r="AI81" s="11"/>
      <c r="AJ81" s="11"/>
      <c r="AK81" s="11"/>
      <c r="AP81" s="11"/>
      <c r="AU81" s="11"/>
      <c r="AV81" s="11"/>
      <c r="AW81" s="11"/>
      <c r="AX81" s="11"/>
      <c r="AY81" s="11"/>
      <c r="AZ81" s="11"/>
      <c r="BA81" s="37" t="str">
        <f t="shared" si="45"/>
        <v/>
      </c>
      <c r="BB81" s="37" t="str">
        <f t="shared" si="46"/>
        <v/>
      </c>
      <c r="BC81" s="37" t="str">
        <f t="shared" si="47"/>
        <v/>
      </c>
      <c r="BD81" s="96" t="str">
        <f t="shared" si="37"/>
        <v/>
      </c>
      <c r="BE81" s="96" t="str">
        <f t="shared" si="38"/>
        <v/>
      </c>
      <c r="BF81" s="96" t="str">
        <f t="shared" si="39"/>
        <v/>
      </c>
      <c r="BG81" s="96" t="str">
        <f t="shared" si="40"/>
        <v/>
      </c>
      <c r="BH81" s="96" t="str">
        <f t="shared" si="48"/>
        <v/>
      </c>
      <c r="BI81" s="96" t="str">
        <f t="shared" si="49"/>
        <v/>
      </c>
      <c r="BJ81" s="96" t="str">
        <f t="shared" si="50"/>
        <v/>
      </c>
      <c r="BK81" s="96" t="str">
        <f t="shared" si="51"/>
        <v/>
      </c>
      <c r="BL81" s="71">
        <f t="shared" si="52"/>
        <v>0</v>
      </c>
      <c r="BM81" s="38">
        <f t="shared" si="53"/>
        <v>0</v>
      </c>
      <c r="BN81" s="38">
        <f t="shared" si="54"/>
        <v>0</v>
      </c>
      <c r="BO81" s="38">
        <f t="shared" si="55"/>
        <v>0</v>
      </c>
      <c r="BP81" s="38">
        <f t="shared" si="41"/>
        <v>0</v>
      </c>
      <c r="BQ81" s="38">
        <f t="shared" si="42"/>
        <v>0</v>
      </c>
      <c r="BR81" s="38">
        <f t="shared" si="43"/>
        <v>0</v>
      </c>
      <c r="BS81" s="38">
        <f t="shared" si="44"/>
        <v>0</v>
      </c>
      <c r="BT81" s="38">
        <f t="shared" si="56"/>
        <v>0</v>
      </c>
      <c r="BU81" s="38">
        <f t="shared" si="57"/>
        <v>0</v>
      </c>
      <c r="BV81" s="38">
        <f t="shared" si="58"/>
        <v>0</v>
      </c>
    </row>
    <row r="82" spans="1:74" s="109" customFormat="1" ht="15.75" customHeight="1" x14ac:dyDescent="0.15">
      <c r="A82" s="940" t="s">
        <v>65</v>
      </c>
      <c r="B82" s="941"/>
      <c r="C82" s="103">
        <f t="shared" si="36"/>
        <v>0</v>
      </c>
      <c r="D82" s="104">
        <f t="shared" si="36"/>
        <v>0</v>
      </c>
      <c r="E82" s="105">
        <f t="shared" si="36"/>
        <v>0</v>
      </c>
      <c r="F82" s="84"/>
      <c r="G82" s="84"/>
      <c r="H82" s="131"/>
      <c r="I82" s="83"/>
      <c r="J82" s="84"/>
      <c r="K82" s="131"/>
      <c r="L82" s="83"/>
      <c r="M82" s="84"/>
      <c r="N82" s="129"/>
      <c r="O82" s="83"/>
      <c r="P82" s="84"/>
      <c r="Q82" s="129"/>
      <c r="R82" s="83"/>
      <c r="S82" s="84"/>
      <c r="T82" s="129"/>
      <c r="U82" s="83"/>
      <c r="V82" s="84"/>
      <c r="W82" s="129"/>
      <c r="X82" s="83"/>
      <c r="Y82" s="84"/>
      <c r="Z82" s="129"/>
      <c r="AA82" s="83"/>
      <c r="AB82" s="84"/>
      <c r="AC82" s="129"/>
      <c r="AD82" s="83"/>
      <c r="AE82" s="129"/>
      <c r="AF82" s="34" t="str">
        <f t="shared" si="35"/>
        <v xml:space="preserve">          </v>
      </c>
      <c r="AG82" s="108"/>
      <c r="AH82" s="108"/>
      <c r="AI82" s="108"/>
      <c r="AJ82" s="108"/>
      <c r="AK82" s="108"/>
      <c r="AM82" s="12"/>
      <c r="AP82" s="108"/>
      <c r="AU82" s="108"/>
      <c r="AV82" s="108"/>
      <c r="AW82" s="108"/>
      <c r="AX82" s="108"/>
      <c r="AY82" s="108"/>
      <c r="AZ82" s="108"/>
      <c r="BA82" s="37" t="str">
        <f t="shared" si="45"/>
        <v/>
      </c>
      <c r="BB82" s="37" t="str">
        <f t="shared" si="46"/>
        <v/>
      </c>
      <c r="BC82" s="37" t="str">
        <f t="shared" si="47"/>
        <v/>
      </c>
      <c r="BD82" s="96" t="str">
        <f t="shared" si="37"/>
        <v/>
      </c>
      <c r="BE82" s="96" t="str">
        <f t="shared" si="38"/>
        <v/>
      </c>
      <c r="BF82" s="96" t="str">
        <f t="shared" si="39"/>
        <v/>
      </c>
      <c r="BG82" s="96" t="str">
        <f t="shared" si="40"/>
        <v/>
      </c>
      <c r="BH82" s="96" t="str">
        <f t="shared" si="48"/>
        <v/>
      </c>
      <c r="BI82" s="96" t="str">
        <f t="shared" si="49"/>
        <v/>
      </c>
      <c r="BJ82" s="96" t="str">
        <f t="shared" si="50"/>
        <v/>
      </c>
      <c r="BK82" s="96" t="str">
        <f t="shared" si="51"/>
        <v/>
      </c>
      <c r="BL82" s="71">
        <f t="shared" si="52"/>
        <v>0</v>
      </c>
      <c r="BM82" s="38">
        <f t="shared" si="53"/>
        <v>0</v>
      </c>
      <c r="BN82" s="38">
        <f t="shared" si="54"/>
        <v>0</v>
      </c>
      <c r="BO82" s="38">
        <f t="shared" si="55"/>
        <v>0</v>
      </c>
      <c r="BP82" s="38">
        <f t="shared" si="41"/>
        <v>0</v>
      </c>
      <c r="BQ82" s="38">
        <f t="shared" si="42"/>
        <v>0</v>
      </c>
      <c r="BR82" s="38">
        <f t="shared" si="43"/>
        <v>0</v>
      </c>
      <c r="BS82" s="38">
        <f t="shared" si="44"/>
        <v>0</v>
      </c>
      <c r="BT82" s="38">
        <f t="shared" si="56"/>
        <v>0</v>
      </c>
      <c r="BU82" s="38">
        <f t="shared" si="57"/>
        <v>0</v>
      </c>
      <c r="BV82" s="38">
        <f t="shared" si="58"/>
        <v>0</v>
      </c>
    </row>
    <row r="83" spans="1:74" s="109" customFormat="1" ht="15.75" customHeight="1" x14ac:dyDescent="0.15">
      <c r="A83" s="940" t="s">
        <v>66</v>
      </c>
      <c r="B83" s="941"/>
      <c r="C83" s="110">
        <f t="shared" si="36"/>
        <v>0</v>
      </c>
      <c r="D83" s="111">
        <f t="shared" si="36"/>
        <v>0</v>
      </c>
      <c r="E83" s="112">
        <f t="shared" si="36"/>
        <v>0</v>
      </c>
      <c r="F83" s="84"/>
      <c r="G83" s="84"/>
      <c r="H83" s="131"/>
      <c r="I83" s="83"/>
      <c r="J83" s="84"/>
      <c r="K83" s="131"/>
      <c r="L83" s="83"/>
      <c r="M83" s="84"/>
      <c r="N83" s="129"/>
      <c r="O83" s="83"/>
      <c r="P83" s="84"/>
      <c r="Q83" s="129"/>
      <c r="R83" s="83"/>
      <c r="S83" s="84"/>
      <c r="T83" s="129"/>
      <c r="U83" s="83"/>
      <c r="V83" s="84"/>
      <c r="W83" s="129"/>
      <c r="X83" s="83"/>
      <c r="Y83" s="84"/>
      <c r="Z83" s="129"/>
      <c r="AA83" s="83"/>
      <c r="AB83" s="84"/>
      <c r="AC83" s="129"/>
      <c r="AD83" s="83"/>
      <c r="AE83" s="129"/>
      <c r="AF83" s="34" t="str">
        <f t="shared" si="35"/>
        <v xml:space="preserve">          </v>
      </c>
      <c r="AG83" s="108"/>
      <c r="AH83" s="108"/>
      <c r="AI83" s="108"/>
      <c r="AJ83" s="108"/>
      <c r="AK83" s="108"/>
      <c r="AM83" s="12"/>
      <c r="AP83" s="108"/>
      <c r="AU83" s="108"/>
      <c r="AV83" s="108"/>
      <c r="AW83" s="108"/>
      <c r="AX83" s="108"/>
      <c r="AY83" s="108"/>
      <c r="AZ83" s="108"/>
      <c r="BA83" s="37" t="str">
        <f t="shared" si="45"/>
        <v/>
      </c>
      <c r="BB83" s="37" t="str">
        <f t="shared" si="46"/>
        <v/>
      </c>
      <c r="BC83" s="37" t="str">
        <f t="shared" si="47"/>
        <v/>
      </c>
      <c r="BD83" s="96" t="str">
        <f t="shared" si="37"/>
        <v/>
      </c>
      <c r="BE83" s="96" t="str">
        <f t="shared" si="38"/>
        <v/>
      </c>
      <c r="BF83" s="96" t="str">
        <f t="shared" si="39"/>
        <v/>
      </c>
      <c r="BG83" s="96" t="str">
        <f t="shared" si="40"/>
        <v/>
      </c>
      <c r="BH83" s="96" t="str">
        <f t="shared" si="48"/>
        <v/>
      </c>
      <c r="BI83" s="96" t="str">
        <f t="shared" si="49"/>
        <v/>
      </c>
      <c r="BJ83" s="96" t="str">
        <f t="shared" si="50"/>
        <v/>
      </c>
      <c r="BK83" s="96" t="str">
        <f t="shared" si="51"/>
        <v/>
      </c>
      <c r="BL83" s="71">
        <f t="shared" si="52"/>
        <v>0</v>
      </c>
      <c r="BM83" s="38">
        <f t="shared" si="53"/>
        <v>0</v>
      </c>
      <c r="BN83" s="38">
        <f t="shared" si="54"/>
        <v>0</v>
      </c>
      <c r="BO83" s="38">
        <f t="shared" si="55"/>
        <v>0</v>
      </c>
      <c r="BP83" s="38">
        <f t="shared" si="41"/>
        <v>0</v>
      </c>
      <c r="BQ83" s="38">
        <f t="shared" si="42"/>
        <v>0</v>
      </c>
      <c r="BR83" s="38">
        <f t="shared" si="43"/>
        <v>0</v>
      </c>
      <c r="BS83" s="38">
        <f t="shared" si="44"/>
        <v>0</v>
      </c>
      <c r="BT83" s="38">
        <f t="shared" si="56"/>
        <v>0</v>
      </c>
      <c r="BU83" s="38">
        <f t="shared" si="57"/>
        <v>0</v>
      </c>
      <c r="BV83" s="38">
        <f t="shared" si="58"/>
        <v>0</v>
      </c>
    </row>
    <row r="84" spans="1:74" s="109" customFormat="1" ht="15.75" customHeight="1" x14ac:dyDescent="0.15">
      <c r="A84" s="940" t="s">
        <v>67</v>
      </c>
      <c r="B84" s="941"/>
      <c r="C84" s="110">
        <f t="shared" si="36"/>
        <v>0</v>
      </c>
      <c r="D84" s="111">
        <f t="shared" si="36"/>
        <v>0</v>
      </c>
      <c r="E84" s="112">
        <f t="shared" si="36"/>
        <v>0</v>
      </c>
      <c r="F84" s="39"/>
      <c r="G84" s="100"/>
      <c r="H84" s="101"/>
      <c r="I84" s="132"/>
      <c r="J84" s="100"/>
      <c r="K84" s="101"/>
      <c r="L84" s="132"/>
      <c r="M84" s="100"/>
      <c r="N84" s="101"/>
      <c r="O84" s="83"/>
      <c r="P84" s="84"/>
      <c r="Q84" s="129"/>
      <c r="R84" s="83"/>
      <c r="S84" s="84"/>
      <c r="T84" s="129"/>
      <c r="U84" s="83"/>
      <c r="V84" s="84"/>
      <c r="W84" s="129"/>
      <c r="X84" s="83"/>
      <c r="Y84" s="84"/>
      <c r="Z84" s="129"/>
      <c r="AA84" s="83"/>
      <c r="AB84" s="84"/>
      <c r="AC84" s="129"/>
      <c r="AD84" s="83"/>
      <c r="AE84" s="129"/>
      <c r="AF84" s="34" t="str">
        <f t="shared" si="35"/>
        <v xml:space="preserve">          </v>
      </c>
      <c r="AG84" s="108"/>
      <c r="AH84" s="108"/>
      <c r="AI84" s="108"/>
      <c r="AJ84" s="108"/>
      <c r="AK84" s="108"/>
      <c r="AM84" s="12"/>
      <c r="AP84" s="108"/>
      <c r="AU84" s="108"/>
      <c r="AV84" s="108"/>
      <c r="AW84" s="108"/>
      <c r="AX84" s="108"/>
      <c r="AY84" s="108"/>
      <c r="AZ84" s="108"/>
      <c r="BA84" s="37" t="str">
        <f t="shared" si="45"/>
        <v/>
      </c>
      <c r="BB84" s="37" t="str">
        <f t="shared" si="46"/>
        <v/>
      </c>
      <c r="BC84" s="37" t="str">
        <f t="shared" si="47"/>
        <v/>
      </c>
      <c r="BD84" s="96" t="str">
        <f t="shared" si="37"/>
        <v/>
      </c>
      <c r="BE84" s="96" t="str">
        <f t="shared" si="38"/>
        <v/>
      </c>
      <c r="BF84" s="96" t="str">
        <f t="shared" si="39"/>
        <v/>
      </c>
      <c r="BG84" s="96" t="str">
        <f t="shared" si="40"/>
        <v/>
      </c>
      <c r="BH84" s="96" t="str">
        <f t="shared" si="48"/>
        <v/>
      </c>
      <c r="BI84" s="96" t="str">
        <f t="shared" si="49"/>
        <v/>
      </c>
      <c r="BJ84" s="96" t="str">
        <f t="shared" si="50"/>
        <v/>
      </c>
      <c r="BK84" s="96" t="str">
        <f t="shared" si="51"/>
        <v/>
      </c>
      <c r="BL84" s="71">
        <f t="shared" si="52"/>
        <v>0</v>
      </c>
      <c r="BM84" s="38">
        <f t="shared" si="53"/>
        <v>0</v>
      </c>
      <c r="BN84" s="38">
        <f t="shared" si="54"/>
        <v>0</v>
      </c>
      <c r="BO84" s="38">
        <f t="shared" si="55"/>
        <v>0</v>
      </c>
      <c r="BP84" s="38">
        <f t="shared" si="41"/>
        <v>0</v>
      </c>
      <c r="BQ84" s="38">
        <f t="shared" si="42"/>
        <v>0</v>
      </c>
      <c r="BR84" s="38">
        <f t="shared" si="43"/>
        <v>0</v>
      </c>
      <c r="BS84" s="38">
        <f t="shared" si="44"/>
        <v>0</v>
      </c>
      <c r="BT84" s="38">
        <f t="shared" si="56"/>
        <v>0</v>
      </c>
      <c r="BU84" s="38">
        <f t="shared" si="57"/>
        <v>0</v>
      </c>
      <c r="BV84" s="38">
        <f t="shared" si="58"/>
        <v>0</v>
      </c>
    </row>
    <row r="85" spans="1:74" s="109" customFormat="1" ht="15.75" customHeight="1" x14ac:dyDescent="0.15">
      <c r="A85" s="116" t="s">
        <v>68</v>
      </c>
      <c r="B85" s="117"/>
      <c r="C85" s="110">
        <f t="shared" si="36"/>
        <v>0</v>
      </c>
      <c r="D85" s="111">
        <f t="shared" si="36"/>
        <v>0</v>
      </c>
      <c r="E85" s="112">
        <f t="shared" si="36"/>
        <v>0</v>
      </c>
      <c r="F85" s="84"/>
      <c r="G85" s="84"/>
      <c r="H85" s="131"/>
      <c r="I85" s="83"/>
      <c r="J85" s="84"/>
      <c r="K85" s="131"/>
      <c r="L85" s="83"/>
      <c r="M85" s="84"/>
      <c r="N85" s="129"/>
      <c r="O85" s="83"/>
      <c r="P85" s="84"/>
      <c r="Q85" s="129"/>
      <c r="R85" s="83"/>
      <c r="S85" s="84"/>
      <c r="T85" s="129"/>
      <c r="U85" s="83"/>
      <c r="V85" s="84"/>
      <c r="W85" s="129"/>
      <c r="X85" s="83"/>
      <c r="Y85" s="84"/>
      <c r="Z85" s="129"/>
      <c r="AA85" s="83"/>
      <c r="AB85" s="84"/>
      <c r="AC85" s="129"/>
      <c r="AD85" s="83"/>
      <c r="AE85" s="129"/>
      <c r="AF85" s="34" t="str">
        <f t="shared" si="35"/>
        <v xml:space="preserve">          </v>
      </c>
      <c r="AG85" s="108"/>
      <c r="AH85" s="108"/>
      <c r="AI85" s="108"/>
      <c r="AJ85" s="108"/>
      <c r="AK85" s="108"/>
      <c r="AM85" s="12"/>
      <c r="AP85" s="108"/>
      <c r="AU85" s="108"/>
      <c r="AV85" s="108"/>
      <c r="AW85" s="108"/>
      <c r="AX85" s="108"/>
      <c r="AY85" s="108"/>
      <c r="AZ85" s="108"/>
      <c r="BA85" s="37" t="str">
        <f t="shared" si="45"/>
        <v/>
      </c>
      <c r="BB85" s="37" t="str">
        <f t="shared" si="46"/>
        <v/>
      </c>
      <c r="BC85" s="37" t="str">
        <f t="shared" si="47"/>
        <v/>
      </c>
      <c r="BD85" s="96" t="str">
        <f t="shared" si="37"/>
        <v/>
      </c>
      <c r="BE85" s="96" t="str">
        <f t="shared" si="38"/>
        <v/>
      </c>
      <c r="BF85" s="96" t="str">
        <f t="shared" si="39"/>
        <v/>
      </c>
      <c r="BG85" s="96" t="str">
        <f t="shared" si="40"/>
        <v/>
      </c>
      <c r="BH85" s="96" t="str">
        <f t="shared" si="48"/>
        <v/>
      </c>
      <c r="BI85" s="96" t="str">
        <f t="shared" si="49"/>
        <v/>
      </c>
      <c r="BJ85" s="96" t="str">
        <f t="shared" si="50"/>
        <v/>
      </c>
      <c r="BK85" s="96" t="str">
        <f t="shared" si="51"/>
        <v/>
      </c>
      <c r="BL85" s="71">
        <f t="shared" si="52"/>
        <v>0</v>
      </c>
      <c r="BM85" s="38">
        <f t="shared" si="53"/>
        <v>0</v>
      </c>
      <c r="BN85" s="38">
        <f t="shared" si="54"/>
        <v>0</v>
      </c>
      <c r="BO85" s="38">
        <f t="shared" si="55"/>
        <v>0</v>
      </c>
      <c r="BP85" s="38">
        <f t="shared" si="41"/>
        <v>0</v>
      </c>
      <c r="BQ85" s="38">
        <f t="shared" si="42"/>
        <v>0</v>
      </c>
      <c r="BR85" s="38">
        <f t="shared" si="43"/>
        <v>0</v>
      </c>
      <c r="BS85" s="38">
        <f t="shared" si="44"/>
        <v>0</v>
      </c>
      <c r="BT85" s="38">
        <f t="shared" si="56"/>
        <v>0</v>
      </c>
      <c r="BU85" s="38">
        <f t="shared" si="57"/>
        <v>0</v>
      </c>
      <c r="BV85" s="38">
        <f t="shared" si="58"/>
        <v>0</v>
      </c>
    </row>
    <row r="86" spans="1:74" s="109" customFormat="1" ht="15.75" customHeight="1" x14ac:dyDescent="0.15">
      <c r="A86" s="954" t="s">
        <v>69</v>
      </c>
      <c r="B86" s="955"/>
      <c r="C86" s="118">
        <f t="shared" si="36"/>
        <v>0</v>
      </c>
      <c r="D86" s="119">
        <f t="shared" si="36"/>
        <v>0</v>
      </c>
      <c r="E86" s="120">
        <f t="shared" si="36"/>
        <v>0</v>
      </c>
      <c r="F86" s="121"/>
      <c r="G86" s="122"/>
      <c r="H86" s="123"/>
      <c r="I86" s="133"/>
      <c r="J86" s="122"/>
      <c r="K86" s="123"/>
      <c r="L86" s="134"/>
      <c r="M86" s="135"/>
      <c r="N86" s="136"/>
      <c r="O86" s="134"/>
      <c r="P86" s="135"/>
      <c r="Q86" s="136"/>
      <c r="R86" s="134"/>
      <c r="S86" s="135"/>
      <c r="T86" s="136"/>
      <c r="U86" s="134"/>
      <c r="V86" s="135"/>
      <c r="W86" s="136"/>
      <c r="X86" s="134"/>
      <c r="Y86" s="135"/>
      <c r="Z86" s="136"/>
      <c r="AA86" s="134"/>
      <c r="AB86" s="135"/>
      <c r="AC86" s="136"/>
      <c r="AD86" s="134"/>
      <c r="AE86" s="136"/>
      <c r="AF86" s="34" t="str">
        <f t="shared" si="35"/>
        <v xml:space="preserve">          </v>
      </c>
      <c r="AG86" s="108"/>
      <c r="AH86" s="108"/>
      <c r="AI86" s="108"/>
      <c r="AJ86" s="108"/>
      <c r="AK86" s="108"/>
      <c r="AM86" s="12"/>
      <c r="AP86" s="108"/>
      <c r="AU86" s="108"/>
      <c r="AV86" s="108"/>
      <c r="AW86" s="108"/>
      <c r="AX86" s="108"/>
      <c r="AY86" s="108"/>
      <c r="AZ86" s="108"/>
      <c r="BA86" s="37" t="str">
        <f t="shared" si="45"/>
        <v/>
      </c>
      <c r="BB86" s="37" t="str">
        <f t="shared" si="46"/>
        <v/>
      </c>
      <c r="BC86" s="37" t="str">
        <f t="shared" si="47"/>
        <v/>
      </c>
      <c r="BD86" s="96" t="str">
        <f t="shared" si="37"/>
        <v/>
      </c>
      <c r="BE86" s="96" t="str">
        <f t="shared" si="38"/>
        <v/>
      </c>
      <c r="BF86" s="96" t="str">
        <f t="shared" si="39"/>
        <v/>
      </c>
      <c r="BG86" s="96" t="str">
        <f t="shared" si="40"/>
        <v/>
      </c>
      <c r="BH86" s="96" t="str">
        <f t="shared" si="48"/>
        <v/>
      </c>
      <c r="BI86" s="96" t="str">
        <f t="shared" si="49"/>
        <v/>
      </c>
      <c r="BJ86" s="96" t="str">
        <f t="shared" si="50"/>
        <v/>
      </c>
      <c r="BK86" s="96" t="str">
        <f t="shared" si="51"/>
        <v/>
      </c>
      <c r="BL86" s="71">
        <f t="shared" si="52"/>
        <v>0</v>
      </c>
      <c r="BM86" s="38">
        <f t="shared" si="53"/>
        <v>0</v>
      </c>
      <c r="BN86" s="38">
        <f t="shared" si="54"/>
        <v>0</v>
      </c>
      <c r="BO86" s="38">
        <f t="shared" si="55"/>
        <v>0</v>
      </c>
      <c r="BP86" s="38">
        <f t="shared" si="41"/>
        <v>0</v>
      </c>
      <c r="BQ86" s="38">
        <f t="shared" si="42"/>
        <v>0</v>
      </c>
      <c r="BR86" s="38">
        <f t="shared" si="43"/>
        <v>0</v>
      </c>
      <c r="BS86" s="38">
        <f t="shared" si="44"/>
        <v>0</v>
      </c>
      <c r="BT86" s="38">
        <f t="shared" si="56"/>
        <v>0</v>
      </c>
      <c r="BU86" s="38">
        <f t="shared" si="57"/>
        <v>0</v>
      </c>
      <c r="BV86" s="38">
        <f t="shared" si="58"/>
        <v>0</v>
      </c>
    </row>
    <row r="87" spans="1:74" x14ac:dyDescent="0.15">
      <c r="AM87" s="13"/>
    </row>
    <row r="88" spans="1:74" x14ac:dyDescent="0.15">
      <c r="AM88" s="13"/>
    </row>
    <row r="200" spans="1:64" x14ac:dyDescent="0.15">
      <c r="A200" s="138">
        <f>SUM(A7:AE86)</f>
        <v>4928</v>
      </c>
      <c r="BL200" s="139">
        <v>0</v>
      </c>
    </row>
  </sheetData>
  <mergeCells count="92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O28:Q28"/>
    <mergeCell ref="F9:F10"/>
    <mergeCell ref="G9:H9"/>
    <mergeCell ref="J9:K9"/>
    <mergeCell ref="L9:M9"/>
    <mergeCell ref="N9:N10"/>
    <mergeCell ref="O9:P9"/>
    <mergeCell ref="A28:B29"/>
    <mergeCell ref="C28:E28"/>
    <mergeCell ref="F28:H28"/>
    <mergeCell ref="I28:K28"/>
    <mergeCell ref="L28:N28"/>
    <mergeCell ref="A42:B42"/>
    <mergeCell ref="A30:B30"/>
    <mergeCell ref="A31:A33"/>
    <mergeCell ref="A34:B34"/>
    <mergeCell ref="A36:B37"/>
    <mergeCell ref="I36:K36"/>
    <mergeCell ref="L36:N36"/>
    <mergeCell ref="O36:Q36"/>
    <mergeCell ref="A38:B38"/>
    <mergeCell ref="A39:A41"/>
    <mergeCell ref="C36:E36"/>
    <mergeCell ref="F36:H36"/>
    <mergeCell ref="A48:B48"/>
    <mergeCell ref="A44:B46"/>
    <mergeCell ref="C44:E45"/>
    <mergeCell ref="F44:AC44"/>
    <mergeCell ref="AD44:AE44"/>
    <mergeCell ref="F45:H45"/>
    <mergeCell ref="I45:K45"/>
    <mergeCell ref="L45:N45"/>
    <mergeCell ref="O45:Q45"/>
    <mergeCell ref="R45:T45"/>
    <mergeCell ref="U45:W45"/>
    <mergeCell ref="X45:Z45"/>
    <mergeCell ref="AA45:AC45"/>
    <mergeCell ref="AD45:AD46"/>
    <mergeCell ref="AE45:AE46"/>
    <mergeCell ref="A47:B47"/>
    <mergeCell ref="A62:B62"/>
    <mergeCell ref="A49:B49"/>
    <mergeCell ref="A50:B50"/>
    <mergeCell ref="A51:B51"/>
    <mergeCell ref="A52:B52"/>
    <mergeCell ref="A53:B53"/>
    <mergeCell ref="A54:B54"/>
    <mergeCell ref="A55:A57"/>
    <mergeCell ref="A58:B58"/>
    <mergeCell ref="A59:B59"/>
    <mergeCell ref="A60:B60"/>
    <mergeCell ref="A61:B61"/>
    <mergeCell ref="AE67:AE68"/>
    <mergeCell ref="A69:B69"/>
    <mergeCell ref="A64:B64"/>
    <mergeCell ref="A66:B68"/>
    <mergeCell ref="C66:E67"/>
    <mergeCell ref="F66:AC66"/>
    <mergeCell ref="AD66:AE66"/>
    <mergeCell ref="F67:H67"/>
    <mergeCell ref="I67:K67"/>
    <mergeCell ref="L67:N67"/>
    <mergeCell ref="O67:Q67"/>
    <mergeCell ref="R67:T67"/>
    <mergeCell ref="A75:B75"/>
    <mergeCell ref="U67:W67"/>
    <mergeCell ref="X67:Z67"/>
    <mergeCell ref="AA67:AC67"/>
    <mergeCell ref="AD67:AD68"/>
    <mergeCell ref="A70:B70"/>
    <mergeCell ref="A71:B71"/>
    <mergeCell ref="A72:B72"/>
    <mergeCell ref="A73:B73"/>
    <mergeCell ref="A74:B74"/>
    <mergeCell ref="A84:B84"/>
    <mergeCell ref="A86:B86"/>
    <mergeCell ref="A76:B76"/>
    <mergeCell ref="A77:A79"/>
    <mergeCell ref="A80:B80"/>
    <mergeCell ref="A81:B81"/>
    <mergeCell ref="A82:B82"/>
    <mergeCell ref="A83:B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A6" sqref="A6:P6"/>
    </sheetView>
  </sheetViews>
  <sheetFormatPr baseColWidth="10" defaultRowHeight="10.5" x14ac:dyDescent="0.15"/>
  <cols>
    <col min="1" max="1" width="45.285156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",[2]NOMBRE!B2," - ","( ",[2]NOMBRE!C2,[2]NOMBRE!D2,[2]NOMBRE!E2,[2]NOMBRE!F2,[2]NOMBRE!G2," )")</f>
        <v>COMUNA: LINARES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",[2]NOMBRE!B3," - ","( ",[2]NOMBRE!C3,[2]NOMBRE!D3,[2]NOMBRE!E3,[2]NOMBRE!F3,[2]NOMBRE!G3," )")</f>
        <v>ESTABLECIMIENTO: HOSPITAL LINARES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",[2]NOMBRE!B6," - ","( ",[2]NOMBRE!C6,[2]NOMBRE!D6," )")</f>
        <v>MES: FEBRERO - ( 02 )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",[2]NOMBRE!B7)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756" t="s">
        <v>12</v>
      </c>
      <c r="E10" s="770" t="s">
        <v>13</v>
      </c>
      <c r="F10" s="919"/>
      <c r="G10" s="756" t="s">
        <v>12</v>
      </c>
      <c r="H10" s="763" t="s">
        <v>13</v>
      </c>
      <c r="I10" s="777"/>
      <c r="J10" s="767" t="s">
        <v>10</v>
      </c>
      <c r="K10" s="768" t="s">
        <v>11</v>
      </c>
      <c r="L10" s="756" t="s">
        <v>12</v>
      </c>
      <c r="M10" s="770" t="s">
        <v>13</v>
      </c>
      <c r="N10" s="919"/>
      <c r="O10" s="756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124</v>
      </c>
      <c r="C11" s="817"/>
      <c r="D11" s="803"/>
      <c r="E11" s="824">
        <v>124</v>
      </c>
      <c r="F11" s="825">
        <f t="shared" ref="F11:F18" si="0">+H11</f>
        <v>0</v>
      </c>
      <c r="G11" s="803"/>
      <c r="H11" s="807"/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85</v>
      </c>
      <c r="C12" s="817"/>
      <c r="D12" s="793"/>
      <c r="E12" s="824">
        <v>85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74</v>
      </c>
      <c r="C13" s="817"/>
      <c r="D13" s="793"/>
      <c r="E13" s="824">
        <v>74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17</v>
      </c>
      <c r="C14" s="817"/>
      <c r="D14" s="793"/>
      <c r="E14" s="824">
        <v>17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/>
      <c r="C15" s="817"/>
      <c r="D15" s="793"/>
      <c r="E15" s="824"/>
      <c r="F15" s="826">
        <f t="shared" si="0"/>
        <v>0</v>
      </c>
      <c r="G15" s="793"/>
      <c r="H15" s="786"/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83</v>
      </c>
      <c r="C16" s="799">
        <v>83</v>
      </c>
      <c r="D16" s="793"/>
      <c r="E16" s="827">
        <v>166</v>
      </c>
      <c r="F16" s="826">
        <f t="shared" si="0"/>
        <v>1</v>
      </c>
      <c r="G16" s="793"/>
      <c r="H16" s="802">
        <v>1</v>
      </c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145</v>
      </c>
      <c r="C18" s="799"/>
      <c r="D18" s="793"/>
      <c r="E18" s="827">
        <v>145</v>
      </c>
      <c r="F18" s="826">
        <f t="shared" si="0"/>
        <v>0</v>
      </c>
      <c r="G18" s="793"/>
      <c r="H18" s="786"/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>
        <v>1</v>
      </c>
      <c r="C19" s="799"/>
      <c r="D19" s="788">
        <v>1</v>
      </c>
      <c r="E19" s="827"/>
      <c r="F19" s="826">
        <f t="shared" ref="F19:F26" si="7">+G19+H19</f>
        <v>1</v>
      </c>
      <c r="G19" s="788">
        <v>1</v>
      </c>
      <c r="H19" s="786"/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>
        <v>2</v>
      </c>
      <c r="C20" s="799"/>
      <c r="D20" s="788">
        <v>1</v>
      </c>
      <c r="E20" s="827">
        <v>1</v>
      </c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417</v>
      </c>
      <c r="C21" s="799"/>
      <c r="D21" s="788"/>
      <c r="E21" s="827">
        <v>417</v>
      </c>
      <c r="F21" s="826">
        <f t="shared" si="7"/>
        <v>1</v>
      </c>
      <c r="G21" s="788"/>
      <c r="H21" s="786">
        <v>1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14</v>
      </c>
      <c r="C22" s="799"/>
      <c r="D22" s="788">
        <v>9</v>
      </c>
      <c r="E22" s="827">
        <v>5</v>
      </c>
      <c r="F22" s="826">
        <f t="shared" si="7"/>
        <v>6</v>
      </c>
      <c r="G22" s="788">
        <v>4</v>
      </c>
      <c r="H22" s="786">
        <v>2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184</v>
      </c>
      <c r="C23" s="799"/>
      <c r="D23" s="788">
        <v>76</v>
      </c>
      <c r="E23" s="827">
        <v>108</v>
      </c>
      <c r="F23" s="826">
        <f t="shared" si="7"/>
        <v>0</v>
      </c>
      <c r="G23" s="788"/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756" t="s">
        <v>37</v>
      </c>
      <c r="D29" s="758" t="s">
        <v>38</v>
      </c>
      <c r="E29" s="774" t="s">
        <v>39</v>
      </c>
      <c r="F29" s="756" t="s">
        <v>37</v>
      </c>
      <c r="G29" s="758" t="s">
        <v>38</v>
      </c>
      <c r="H29" s="774" t="s">
        <v>39</v>
      </c>
      <c r="I29" s="756" t="s">
        <v>37</v>
      </c>
      <c r="J29" s="758" t="s">
        <v>38</v>
      </c>
      <c r="K29" s="774" t="s">
        <v>39</v>
      </c>
      <c r="L29" s="756" t="s">
        <v>37</v>
      </c>
      <c r="M29" s="758" t="s">
        <v>38</v>
      </c>
      <c r="N29" s="774" t="s">
        <v>39</v>
      </c>
      <c r="O29" s="756" t="s">
        <v>37</v>
      </c>
      <c r="P29" s="758" t="s">
        <v>38</v>
      </c>
      <c r="Q29" s="774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756" t="s">
        <v>37</v>
      </c>
      <c r="D37" s="758" t="s">
        <v>38</v>
      </c>
      <c r="E37" s="774" t="s">
        <v>39</v>
      </c>
      <c r="F37" s="756" t="s">
        <v>37</v>
      </c>
      <c r="G37" s="758" t="s">
        <v>38</v>
      </c>
      <c r="H37" s="774" t="s">
        <v>39</v>
      </c>
      <c r="I37" s="756" t="s">
        <v>37</v>
      </c>
      <c r="J37" s="758" t="s">
        <v>38</v>
      </c>
      <c r="K37" s="774" t="s">
        <v>39</v>
      </c>
      <c r="L37" s="756" t="s">
        <v>37</v>
      </c>
      <c r="M37" s="758" t="s">
        <v>38</v>
      </c>
      <c r="N37" s="774" t="s">
        <v>39</v>
      </c>
      <c r="O37" s="756" t="s">
        <v>37</v>
      </c>
      <c r="P37" s="758" t="s">
        <v>38</v>
      </c>
      <c r="Q37" s="774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756" t="s">
        <v>37</v>
      </c>
      <c r="D46" s="758" t="s">
        <v>38</v>
      </c>
      <c r="E46" s="774" t="s">
        <v>39</v>
      </c>
      <c r="F46" s="756" t="s">
        <v>37</v>
      </c>
      <c r="G46" s="758" t="s">
        <v>38</v>
      </c>
      <c r="H46" s="774" t="s">
        <v>39</v>
      </c>
      <c r="I46" s="756" t="s">
        <v>37</v>
      </c>
      <c r="J46" s="758" t="s">
        <v>38</v>
      </c>
      <c r="K46" s="774" t="s">
        <v>39</v>
      </c>
      <c r="L46" s="756" t="s">
        <v>37</v>
      </c>
      <c r="M46" s="758" t="s">
        <v>38</v>
      </c>
      <c r="N46" s="774" t="s">
        <v>39</v>
      </c>
      <c r="O46" s="756" t="s">
        <v>37</v>
      </c>
      <c r="P46" s="758" t="s">
        <v>38</v>
      </c>
      <c r="Q46" s="774" t="s">
        <v>39</v>
      </c>
      <c r="R46" s="756" t="s">
        <v>37</v>
      </c>
      <c r="S46" s="758" t="s">
        <v>38</v>
      </c>
      <c r="T46" s="774" t="s">
        <v>39</v>
      </c>
      <c r="U46" s="756" t="s">
        <v>37</v>
      </c>
      <c r="V46" s="758" t="s">
        <v>38</v>
      </c>
      <c r="W46" s="774" t="s">
        <v>39</v>
      </c>
      <c r="X46" s="756" t="s">
        <v>37</v>
      </c>
      <c r="Y46" s="758" t="s">
        <v>38</v>
      </c>
      <c r="Z46" s="774" t="s">
        <v>39</v>
      </c>
      <c r="AA46" s="756" t="s">
        <v>37</v>
      </c>
      <c r="AB46" s="758" t="s">
        <v>38</v>
      </c>
      <c r="AC46" s="774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196</v>
      </c>
      <c r="D47" s="849">
        <f>G47+J47+M47+P47+S47+V47+Y47+AB47</f>
        <v>1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>
        <v>1</v>
      </c>
      <c r="M47" s="797"/>
      <c r="N47" s="817"/>
      <c r="O47" s="796">
        <v>44</v>
      </c>
      <c r="P47" s="797"/>
      <c r="Q47" s="817"/>
      <c r="R47" s="796">
        <v>39</v>
      </c>
      <c r="S47" s="797"/>
      <c r="T47" s="817"/>
      <c r="U47" s="796">
        <v>48</v>
      </c>
      <c r="V47" s="797"/>
      <c r="W47" s="817"/>
      <c r="X47" s="796">
        <v>64</v>
      </c>
      <c r="Y47" s="797">
        <v>1</v>
      </c>
      <c r="Z47" s="817"/>
      <c r="AA47" s="822"/>
      <c r="AB47" s="851"/>
      <c r="AC47" s="823"/>
      <c r="AD47" s="788">
        <v>196</v>
      </c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2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/>
      <c r="S49" s="789"/>
      <c r="T49" s="799"/>
      <c r="U49" s="788"/>
      <c r="V49" s="789"/>
      <c r="W49" s="799"/>
      <c r="X49" s="788">
        <v>1</v>
      </c>
      <c r="Y49" s="789"/>
      <c r="Z49" s="799"/>
      <c r="AA49" s="788">
        <v>1</v>
      </c>
      <c r="AB49" s="789"/>
      <c r="AC49" s="799"/>
      <c r="AD49" s="788">
        <v>1</v>
      </c>
      <c r="AE49" s="786">
        <v>1</v>
      </c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6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/>
      <c r="Y50" s="789"/>
      <c r="Z50" s="799"/>
      <c r="AA50" s="788">
        <v>6</v>
      </c>
      <c r="AB50" s="789"/>
      <c r="AC50" s="799"/>
      <c r="AD50" s="788">
        <v>5</v>
      </c>
      <c r="AE50" s="786">
        <v>1</v>
      </c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7</v>
      </c>
      <c r="D51" s="819">
        <f t="shared" si="11"/>
        <v>0</v>
      </c>
      <c r="E51" s="854">
        <f t="shared" si="11"/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>
        <v>1</v>
      </c>
      <c r="P51" s="789"/>
      <c r="Q51" s="799"/>
      <c r="R51" s="788">
        <v>2</v>
      </c>
      <c r="S51" s="789"/>
      <c r="T51" s="799"/>
      <c r="U51" s="788">
        <v>1</v>
      </c>
      <c r="V51" s="789"/>
      <c r="W51" s="799"/>
      <c r="X51" s="788">
        <v>2</v>
      </c>
      <c r="Y51" s="789"/>
      <c r="Z51" s="799"/>
      <c r="AA51" s="788">
        <v>1</v>
      </c>
      <c r="AB51" s="789"/>
      <c r="AC51" s="799"/>
      <c r="AD51" s="788">
        <v>3</v>
      </c>
      <c r="AE51" s="786">
        <v>4</v>
      </c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2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/>
      <c r="P52" s="789"/>
      <c r="Q52" s="799"/>
      <c r="R52" s="788">
        <v>1</v>
      </c>
      <c r="S52" s="789"/>
      <c r="T52" s="799"/>
      <c r="U52" s="788"/>
      <c r="V52" s="789"/>
      <c r="W52" s="799"/>
      <c r="X52" s="788">
        <v>1</v>
      </c>
      <c r="Y52" s="789"/>
      <c r="Z52" s="799"/>
      <c r="AA52" s="788"/>
      <c r="AB52" s="789"/>
      <c r="AC52" s="799"/>
      <c r="AD52" s="788">
        <v>2</v>
      </c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1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/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>
        <v>1</v>
      </c>
      <c r="AB61" s="801"/>
      <c r="AC61" s="802"/>
      <c r="AD61" s="800">
        <v>1</v>
      </c>
      <c r="AE61" s="787"/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1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>
        <v>1</v>
      </c>
      <c r="P62" s="801"/>
      <c r="Q62" s="802"/>
      <c r="R62" s="800"/>
      <c r="S62" s="801"/>
      <c r="T62" s="802"/>
      <c r="U62" s="800"/>
      <c r="V62" s="801"/>
      <c r="W62" s="802"/>
      <c r="X62" s="800"/>
      <c r="Y62" s="801"/>
      <c r="Z62" s="802"/>
      <c r="AA62" s="800"/>
      <c r="AB62" s="801"/>
      <c r="AC62" s="802"/>
      <c r="AD62" s="800">
        <v>1</v>
      </c>
      <c r="AE62" s="787"/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781" t="s">
        <v>68</v>
      </c>
      <c r="B63" s="782"/>
      <c r="C63" s="856">
        <f t="shared" si="11"/>
        <v>17</v>
      </c>
      <c r="D63" s="857">
        <f t="shared" si="11"/>
        <v>0</v>
      </c>
      <c r="E63" s="858">
        <f t="shared" si="11"/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>
        <v>3</v>
      </c>
      <c r="P63" s="801"/>
      <c r="Q63" s="802"/>
      <c r="R63" s="800">
        <v>2</v>
      </c>
      <c r="S63" s="801"/>
      <c r="T63" s="802"/>
      <c r="U63" s="800">
        <v>2</v>
      </c>
      <c r="V63" s="801"/>
      <c r="W63" s="802"/>
      <c r="X63" s="800">
        <v>6</v>
      </c>
      <c r="Y63" s="801"/>
      <c r="Z63" s="802"/>
      <c r="AA63" s="800">
        <v>4</v>
      </c>
      <c r="AB63" s="801"/>
      <c r="AC63" s="802"/>
      <c r="AD63" s="800">
        <v>7</v>
      </c>
      <c r="AE63" s="787">
        <v>10</v>
      </c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2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/>
      <c r="P64" s="791"/>
      <c r="Q64" s="815"/>
      <c r="R64" s="790"/>
      <c r="S64" s="791"/>
      <c r="T64" s="815"/>
      <c r="U64" s="790"/>
      <c r="V64" s="791"/>
      <c r="W64" s="815"/>
      <c r="X64" s="790">
        <v>2</v>
      </c>
      <c r="Y64" s="791"/>
      <c r="Z64" s="815"/>
      <c r="AA64" s="790"/>
      <c r="AB64" s="791"/>
      <c r="AC64" s="815"/>
      <c r="AD64" s="790">
        <v>2</v>
      </c>
      <c r="AE64" s="792"/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756" t="s">
        <v>37</v>
      </c>
      <c r="D68" s="758" t="s">
        <v>38</v>
      </c>
      <c r="E68" s="774" t="s">
        <v>39</v>
      </c>
      <c r="F68" s="756" t="s">
        <v>37</v>
      </c>
      <c r="G68" s="758" t="s">
        <v>38</v>
      </c>
      <c r="H68" s="774" t="s">
        <v>39</v>
      </c>
      <c r="I68" s="756" t="s">
        <v>37</v>
      </c>
      <c r="J68" s="758" t="s">
        <v>38</v>
      </c>
      <c r="K68" s="774" t="s">
        <v>39</v>
      </c>
      <c r="L68" s="756" t="s">
        <v>37</v>
      </c>
      <c r="M68" s="758" t="s">
        <v>38</v>
      </c>
      <c r="N68" s="774" t="s">
        <v>39</v>
      </c>
      <c r="O68" s="756" t="s">
        <v>37</v>
      </c>
      <c r="P68" s="758" t="s">
        <v>38</v>
      </c>
      <c r="Q68" s="774" t="s">
        <v>39</v>
      </c>
      <c r="R68" s="756" t="s">
        <v>37</v>
      </c>
      <c r="S68" s="758" t="s">
        <v>38</v>
      </c>
      <c r="T68" s="774" t="s">
        <v>39</v>
      </c>
      <c r="U68" s="756" t="s">
        <v>37</v>
      </c>
      <c r="V68" s="758" t="s">
        <v>38</v>
      </c>
      <c r="W68" s="774" t="s">
        <v>39</v>
      </c>
      <c r="X68" s="756" t="s">
        <v>37</v>
      </c>
      <c r="Y68" s="758" t="s">
        <v>38</v>
      </c>
      <c r="Z68" s="774" t="s">
        <v>39</v>
      </c>
      <c r="AA68" s="756" t="s">
        <v>37</v>
      </c>
      <c r="AB68" s="758" t="s">
        <v>38</v>
      </c>
      <c r="AC68" s="774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781" t="s">
        <v>68</v>
      </c>
      <c r="B85" s="782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3180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A11" sqref="A11"/>
    </sheetView>
  </sheetViews>
  <sheetFormatPr baseColWidth="10" defaultRowHeight="10.5" x14ac:dyDescent="0.15"/>
  <cols>
    <col min="1" max="1" width="89.425781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",[3]NOMBRE!B2," - ","( ",[3]NOMBRE!C2,[3]NOMBRE!D2,[3]NOMBRE!E2,[3]NOMBRE!F2,[3]NOMBRE!G2," )")</f>
        <v>COMUNA: LINARES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",[3]NOMBRE!B3," - ","( ",[3]NOMBRE!C3,[3]NOMBRE!D3,[3]NOMBRE!E3,[3]NOMBRE!F3,[3]NOMBRE!G3," )")</f>
        <v>ESTABLECIMIENTO: HOSPITAL DE LINARES 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",[3]NOMBRE!B6," - ","( ",[3]NOMBRE!C6,[3]NOMBRE!D6," )")</f>
        <v>MES: MARZO - ( 03 )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",[3]NOMBRE!B7)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888" t="s">
        <v>12</v>
      </c>
      <c r="E10" s="770" t="s">
        <v>13</v>
      </c>
      <c r="F10" s="919"/>
      <c r="G10" s="888" t="s">
        <v>12</v>
      </c>
      <c r="H10" s="763" t="s">
        <v>13</v>
      </c>
      <c r="I10" s="777"/>
      <c r="J10" s="767" t="s">
        <v>10</v>
      </c>
      <c r="K10" s="768" t="s">
        <v>11</v>
      </c>
      <c r="L10" s="888" t="s">
        <v>12</v>
      </c>
      <c r="M10" s="770" t="s">
        <v>13</v>
      </c>
      <c r="N10" s="919"/>
      <c r="O10" s="888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207</v>
      </c>
      <c r="C11" s="817"/>
      <c r="D11" s="803"/>
      <c r="E11" s="824">
        <v>207</v>
      </c>
      <c r="F11" s="825">
        <f t="shared" ref="F11:F18" si="0">+H11</f>
        <v>0</v>
      </c>
      <c r="G11" s="803"/>
      <c r="H11" s="807"/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190</v>
      </c>
      <c r="C12" s="817"/>
      <c r="D12" s="793"/>
      <c r="E12" s="824">
        <v>190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115</v>
      </c>
      <c r="C13" s="817"/>
      <c r="D13" s="793"/>
      <c r="E13" s="824">
        <v>115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24</v>
      </c>
      <c r="C14" s="817"/>
      <c r="D14" s="793"/>
      <c r="E14" s="824">
        <v>24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>
        <v>1</v>
      </c>
      <c r="C15" s="817"/>
      <c r="D15" s="793"/>
      <c r="E15" s="824">
        <v>1</v>
      </c>
      <c r="F15" s="826">
        <f t="shared" si="0"/>
        <v>1</v>
      </c>
      <c r="G15" s="793"/>
      <c r="H15" s="786">
        <v>1</v>
      </c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109</v>
      </c>
      <c r="C16" s="799">
        <v>141</v>
      </c>
      <c r="D16" s="793"/>
      <c r="E16" s="827">
        <v>250</v>
      </c>
      <c r="F16" s="826">
        <f t="shared" si="0"/>
        <v>1</v>
      </c>
      <c r="G16" s="793"/>
      <c r="H16" s="802">
        <v>1</v>
      </c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257</v>
      </c>
      <c r="C18" s="799"/>
      <c r="D18" s="793"/>
      <c r="E18" s="827">
        <v>257</v>
      </c>
      <c r="F18" s="826">
        <f t="shared" si="0"/>
        <v>0</v>
      </c>
      <c r="G18" s="793"/>
      <c r="H18" s="786"/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>
        <v>1</v>
      </c>
      <c r="C19" s="799"/>
      <c r="D19" s="788"/>
      <c r="E19" s="827">
        <v>1</v>
      </c>
      <c r="F19" s="826">
        <f t="shared" ref="F19:F26" si="7">+G19+H19</f>
        <v>1</v>
      </c>
      <c r="G19" s="788"/>
      <c r="H19" s="786">
        <v>1</v>
      </c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/>
      <c r="C20" s="799"/>
      <c r="D20" s="788"/>
      <c r="E20" s="827"/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933</v>
      </c>
      <c r="C21" s="799"/>
      <c r="D21" s="788"/>
      <c r="E21" s="827">
        <v>933</v>
      </c>
      <c r="F21" s="826">
        <f t="shared" si="7"/>
        <v>1</v>
      </c>
      <c r="G21" s="788"/>
      <c r="H21" s="786">
        <v>1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27</v>
      </c>
      <c r="C22" s="799"/>
      <c r="D22" s="788">
        <v>10</v>
      </c>
      <c r="E22" s="827">
        <v>17</v>
      </c>
      <c r="F22" s="826">
        <f t="shared" si="7"/>
        <v>13</v>
      </c>
      <c r="G22" s="788">
        <v>2</v>
      </c>
      <c r="H22" s="786">
        <v>11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341</v>
      </c>
      <c r="C23" s="799"/>
      <c r="D23" s="788">
        <v>120</v>
      </c>
      <c r="E23" s="827">
        <v>221</v>
      </c>
      <c r="F23" s="826">
        <f t="shared" si="7"/>
        <v>0</v>
      </c>
      <c r="G23" s="788"/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888" t="s">
        <v>37</v>
      </c>
      <c r="D29" s="758" t="s">
        <v>38</v>
      </c>
      <c r="E29" s="889" t="s">
        <v>39</v>
      </c>
      <c r="F29" s="888" t="s">
        <v>37</v>
      </c>
      <c r="G29" s="758" t="s">
        <v>38</v>
      </c>
      <c r="H29" s="889" t="s">
        <v>39</v>
      </c>
      <c r="I29" s="888" t="s">
        <v>37</v>
      </c>
      <c r="J29" s="758" t="s">
        <v>38</v>
      </c>
      <c r="K29" s="889" t="s">
        <v>39</v>
      </c>
      <c r="L29" s="888" t="s">
        <v>37</v>
      </c>
      <c r="M29" s="758" t="s">
        <v>38</v>
      </c>
      <c r="N29" s="889" t="s">
        <v>39</v>
      </c>
      <c r="O29" s="888" t="s">
        <v>37</v>
      </c>
      <c r="P29" s="758" t="s">
        <v>38</v>
      </c>
      <c r="Q29" s="889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888" t="s">
        <v>37</v>
      </c>
      <c r="D37" s="758" t="s">
        <v>38</v>
      </c>
      <c r="E37" s="889" t="s">
        <v>39</v>
      </c>
      <c r="F37" s="888" t="s">
        <v>37</v>
      </c>
      <c r="G37" s="758" t="s">
        <v>38</v>
      </c>
      <c r="H37" s="889" t="s">
        <v>39</v>
      </c>
      <c r="I37" s="888" t="s">
        <v>37</v>
      </c>
      <c r="J37" s="758" t="s">
        <v>38</v>
      </c>
      <c r="K37" s="889" t="s">
        <v>39</v>
      </c>
      <c r="L37" s="888" t="s">
        <v>37</v>
      </c>
      <c r="M37" s="758" t="s">
        <v>38</v>
      </c>
      <c r="N37" s="889" t="s">
        <v>39</v>
      </c>
      <c r="O37" s="888" t="s">
        <v>37</v>
      </c>
      <c r="P37" s="758" t="s">
        <v>38</v>
      </c>
      <c r="Q37" s="889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888" t="s">
        <v>37</v>
      </c>
      <c r="D46" s="758" t="s">
        <v>38</v>
      </c>
      <c r="E46" s="889" t="s">
        <v>39</v>
      </c>
      <c r="F46" s="888" t="s">
        <v>37</v>
      </c>
      <c r="G46" s="758" t="s">
        <v>38</v>
      </c>
      <c r="H46" s="889" t="s">
        <v>39</v>
      </c>
      <c r="I46" s="888" t="s">
        <v>37</v>
      </c>
      <c r="J46" s="758" t="s">
        <v>38</v>
      </c>
      <c r="K46" s="889" t="s">
        <v>39</v>
      </c>
      <c r="L46" s="888" t="s">
        <v>37</v>
      </c>
      <c r="M46" s="758" t="s">
        <v>38</v>
      </c>
      <c r="N46" s="889" t="s">
        <v>39</v>
      </c>
      <c r="O46" s="888" t="s">
        <v>37</v>
      </c>
      <c r="P46" s="758" t="s">
        <v>38</v>
      </c>
      <c r="Q46" s="889" t="s">
        <v>39</v>
      </c>
      <c r="R46" s="888" t="s">
        <v>37</v>
      </c>
      <c r="S46" s="758" t="s">
        <v>38</v>
      </c>
      <c r="T46" s="889" t="s">
        <v>39</v>
      </c>
      <c r="U46" s="888" t="s">
        <v>37</v>
      </c>
      <c r="V46" s="758" t="s">
        <v>38</v>
      </c>
      <c r="W46" s="889" t="s">
        <v>39</v>
      </c>
      <c r="X46" s="888" t="s">
        <v>37</v>
      </c>
      <c r="Y46" s="758" t="s">
        <v>38</v>
      </c>
      <c r="Z46" s="889" t="s">
        <v>39</v>
      </c>
      <c r="AA46" s="888" t="s">
        <v>37</v>
      </c>
      <c r="AB46" s="758" t="s">
        <v>38</v>
      </c>
      <c r="AC46" s="889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235</v>
      </c>
      <c r="D47" s="849">
        <f>G47+J47+M47+P47+S47+V47+Y47+AB47</f>
        <v>0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>
        <v>1</v>
      </c>
      <c r="M47" s="797"/>
      <c r="N47" s="817"/>
      <c r="O47" s="796">
        <v>61</v>
      </c>
      <c r="P47" s="797"/>
      <c r="Q47" s="817"/>
      <c r="R47" s="796">
        <v>63</v>
      </c>
      <c r="S47" s="797"/>
      <c r="T47" s="817"/>
      <c r="U47" s="796">
        <v>44</v>
      </c>
      <c r="V47" s="797"/>
      <c r="W47" s="817"/>
      <c r="X47" s="796">
        <v>66</v>
      </c>
      <c r="Y47" s="797"/>
      <c r="Z47" s="817"/>
      <c r="AA47" s="822"/>
      <c r="AB47" s="851"/>
      <c r="AC47" s="823"/>
      <c r="AD47" s="788">
        <v>235</v>
      </c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3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>
        <v>2</v>
      </c>
      <c r="S49" s="789"/>
      <c r="T49" s="799"/>
      <c r="U49" s="788"/>
      <c r="V49" s="789"/>
      <c r="W49" s="799"/>
      <c r="X49" s="788">
        <v>1</v>
      </c>
      <c r="Y49" s="789"/>
      <c r="Z49" s="799"/>
      <c r="AA49" s="788"/>
      <c r="AB49" s="789"/>
      <c r="AC49" s="799"/>
      <c r="AD49" s="788">
        <v>2</v>
      </c>
      <c r="AE49" s="786">
        <v>1</v>
      </c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3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>
        <v>1</v>
      </c>
      <c r="P50" s="789"/>
      <c r="Q50" s="799"/>
      <c r="R50" s="788"/>
      <c r="S50" s="789"/>
      <c r="T50" s="799"/>
      <c r="U50" s="788"/>
      <c r="V50" s="789"/>
      <c r="W50" s="799"/>
      <c r="X50" s="788">
        <v>1</v>
      </c>
      <c r="Y50" s="789"/>
      <c r="Z50" s="799"/>
      <c r="AA50" s="788">
        <v>1</v>
      </c>
      <c r="AB50" s="789"/>
      <c r="AC50" s="799"/>
      <c r="AD50" s="788">
        <v>2</v>
      </c>
      <c r="AE50" s="786">
        <v>1</v>
      </c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7</v>
      </c>
      <c r="D51" s="819">
        <f t="shared" si="11"/>
        <v>0</v>
      </c>
      <c r="E51" s="854">
        <f t="shared" si="11"/>
        <v>0</v>
      </c>
      <c r="F51" s="788">
        <v>1</v>
      </c>
      <c r="G51" s="789"/>
      <c r="H51" s="799"/>
      <c r="I51" s="788"/>
      <c r="J51" s="789"/>
      <c r="K51" s="799"/>
      <c r="L51" s="788"/>
      <c r="M51" s="789"/>
      <c r="N51" s="799"/>
      <c r="O51" s="788">
        <v>2</v>
      </c>
      <c r="P51" s="789"/>
      <c r="Q51" s="799"/>
      <c r="R51" s="788">
        <v>1</v>
      </c>
      <c r="S51" s="789"/>
      <c r="T51" s="799"/>
      <c r="U51" s="788">
        <v>3</v>
      </c>
      <c r="V51" s="789"/>
      <c r="W51" s="799"/>
      <c r="X51" s="788"/>
      <c r="Y51" s="789"/>
      <c r="Z51" s="799"/>
      <c r="AA51" s="788"/>
      <c r="AB51" s="789"/>
      <c r="AC51" s="799"/>
      <c r="AD51" s="788">
        <v>1</v>
      </c>
      <c r="AE51" s="786">
        <v>6</v>
      </c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4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>
        <v>1</v>
      </c>
      <c r="P52" s="789"/>
      <c r="Q52" s="799"/>
      <c r="R52" s="788"/>
      <c r="S52" s="789"/>
      <c r="T52" s="799"/>
      <c r="U52" s="788">
        <v>1</v>
      </c>
      <c r="V52" s="789"/>
      <c r="W52" s="799"/>
      <c r="X52" s="788">
        <v>2</v>
      </c>
      <c r="Y52" s="789"/>
      <c r="Z52" s="799"/>
      <c r="AA52" s="788"/>
      <c r="AB52" s="789"/>
      <c r="AC52" s="799"/>
      <c r="AD52" s="788">
        <v>4</v>
      </c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1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/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>
        <v>1</v>
      </c>
      <c r="Y61" s="801"/>
      <c r="Z61" s="802"/>
      <c r="AA61" s="800"/>
      <c r="AB61" s="801"/>
      <c r="AC61" s="802"/>
      <c r="AD61" s="800">
        <v>1</v>
      </c>
      <c r="AE61" s="787"/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1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/>
      <c r="P62" s="801"/>
      <c r="Q62" s="802"/>
      <c r="R62" s="800"/>
      <c r="S62" s="801"/>
      <c r="T62" s="802"/>
      <c r="U62" s="800">
        <v>1</v>
      </c>
      <c r="V62" s="801"/>
      <c r="W62" s="802"/>
      <c r="X62" s="800"/>
      <c r="Y62" s="801"/>
      <c r="Z62" s="802"/>
      <c r="AA62" s="800"/>
      <c r="AB62" s="801"/>
      <c r="AC62" s="802"/>
      <c r="AD62" s="800">
        <v>1</v>
      </c>
      <c r="AE62" s="787"/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886" t="s">
        <v>68</v>
      </c>
      <c r="B63" s="887"/>
      <c r="C63" s="856">
        <f t="shared" si="11"/>
        <v>31</v>
      </c>
      <c r="D63" s="857">
        <f t="shared" si="11"/>
        <v>0</v>
      </c>
      <c r="E63" s="858">
        <f t="shared" si="11"/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>
        <v>3</v>
      </c>
      <c r="P63" s="801"/>
      <c r="Q63" s="802"/>
      <c r="R63" s="800">
        <v>5</v>
      </c>
      <c r="S63" s="801"/>
      <c r="T63" s="802"/>
      <c r="U63" s="800">
        <v>3</v>
      </c>
      <c r="V63" s="801"/>
      <c r="W63" s="802"/>
      <c r="X63" s="800">
        <v>11</v>
      </c>
      <c r="Y63" s="801"/>
      <c r="Z63" s="802"/>
      <c r="AA63" s="800">
        <v>9</v>
      </c>
      <c r="AB63" s="801"/>
      <c r="AC63" s="802"/>
      <c r="AD63" s="800">
        <v>17</v>
      </c>
      <c r="AE63" s="787">
        <v>14</v>
      </c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4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>
        <v>1</v>
      </c>
      <c r="P64" s="791"/>
      <c r="Q64" s="815"/>
      <c r="R64" s="790"/>
      <c r="S64" s="791"/>
      <c r="T64" s="815"/>
      <c r="U64" s="790"/>
      <c r="V64" s="791"/>
      <c r="W64" s="815"/>
      <c r="X64" s="790">
        <v>3</v>
      </c>
      <c r="Y64" s="791"/>
      <c r="Z64" s="815"/>
      <c r="AA64" s="790"/>
      <c r="AB64" s="791"/>
      <c r="AC64" s="815"/>
      <c r="AD64" s="790">
        <v>4</v>
      </c>
      <c r="AE64" s="792"/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888" t="s">
        <v>37</v>
      </c>
      <c r="D68" s="758" t="s">
        <v>38</v>
      </c>
      <c r="E68" s="889" t="s">
        <v>39</v>
      </c>
      <c r="F68" s="888" t="s">
        <v>37</v>
      </c>
      <c r="G68" s="758" t="s">
        <v>38</v>
      </c>
      <c r="H68" s="889" t="s">
        <v>39</v>
      </c>
      <c r="I68" s="888" t="s">
        <v>37</v>
      </c>
      <c r="J68" s="758" t="s">
        <v>38</v>
      </c>
      <c r="K68" s="889" t="s">
        <v>39</v>
      </c>
      <c r="L68" s="888" t="s">
        <v>37</v>
      </c>
      <c r="M68" s="758" t="s">
        <v>38</v>
      </c>
      <c r="N68" s="889" t="s">
        <v>39</v>
      </c>
      <c r="O68" s="888" t="s">
        <v>37</v>
      </c>
      <c r="P68" s="758" t="s">
        <v>38</v>
      </c>
      <c r="Q68" s="889" t="s">
        <v>39</v>
      </c>
      <c r="R68" s="888" t="s">
        <v>37</v>
      </c>
      <c r="S68" s="758" t="s">
        <v>38</v>
      </c>
      <c r="T68" s="889" t="s">
        <v>39</v>
      </c>
      <c r="U68" s="888" t="s">
        <v>37</v>
      </c>
      <c r="V68" s="758" t="s">
        <v>38</v>
      </c>
      <c r="W68" s="889" t="s">
        <v>39</v>
      </c>
      <c r="X68" s="888" t="s">
        <v>37</v>
      </c>
      <c r="Y68" s="758" t="s">
        <v>38</v>
      </c>
      <c r="Z68" s="889" t="s">
        <v>39</v>
      </c>
      <c r="AA68" s="888" t="s">
        <v>37</v>
      </c>
      <c r="AB68" s="758" t="s">
        <v>38</v>
      </c>
      <c r="AC68" s="889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886" t="s">
        <v>68</v>
      </c>
      <c r="B85" s="887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5593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K27" sqref="K27"/>
    </sheetView>
  </sheetViews>
  <sheetFormatPr baseColWidth="10" defaultRowHeight="10.5" x14ac:dyDescent="0.15"/>
  <cols>
    <col min="1" max="1" width="45.285156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",[4]NOMBRE!B2," - ","( ",[4]NOMBRE!C2,[4]NOMBRE!D2,[4]NOMBRE!E2,[4]NOMBRE!F2,[4]NOMBRE!G2," )")</f>
        <v>COMUNA: LINARES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",[4]NOMBRE!B3," - ","( ",[4]NOMBRE!C3,[4]NOMBRE!D3,[4]NOMBRE!E3,[4]NOMBRE!F3,[4]NOMBRE!G3," )")</f>
        <v>ESTABLECIMIENTO: HOSPITAL LINARES 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",[4]NOMBRE!B6," - ","( ",[4]NOMBRE!C6,[4]NOMBRE!D6," )")</f>
        <v>MES: ABRIL - ( 04 )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",[4]NOMBRE!B7)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892" t="s">
        <v>12</v>
      </c>
      <c r="E10" s="770" t="s">
        <v>13</v>
      </c>
      <c r="F10" s="919"/>
      <c r="G10" s="892" t="s">
        <v>12</v>
      </c>
      <c r="H10" s="763" t="s">
        <v>13</v>
      </c>
      <c r="I10" s="777"/>
      <c r="J10" s="767" t="s">
        <v>10</v>
      </c>
      <c r="K10" s="768" t="s">
        <v>11</v>
      </c>
      <c r="L10" s="892" t="s">
        <v>12</v>
      </c>
      <c r="M10" s="770" t="s">
        <v>13</v>
      </c>
      <c r="N10" s="919"/>
      <c r="O10" s="892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163</v>
      </c>
      <c r="C11" s="817"/>
      <c r="D11" s="803"/>
      <c r="E11" s="824">
        <v>163</v>
      </c>
      <c r="F11" s="825">
        <f t="shared" ref="F11:F18" si="0">+H11</f>
        <v>0</v>
      </c>
      <c r="G11" s="803"/>
      <c r="H11" s="807"/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157</v>
      </c>
      <c r="C12" s="817"/>
      <c r="D12" s="793"/>
      <c r="E12" s="824">
        <v>157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108</v>
      </c>
      <c r="C13" s="817"/>
      <c r="D13" s="793"/>
      <c r="E13" s="824">
        <v>108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16</v>
      </c>
      <c r="C14" s="817"/>
      <c r="D14" s="793"/>
      <c r="E14" s="824">
        <v>16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/>
      <c r="C15" s="817"/>
      <c r="D15" s="793"/>
      <c r="E15" s="824"/>
      <c r="F15" s="826">
        <f t="shared" si="0"/>
        <v>0</v>
      </c>
      <c r="G15" s="793"/>
      <c r="H15" s="786"/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150</v>
      </c>
      <c r="C16" s="799">
        <v>84</v>
      </c>
      <c r="D16" s="793"/>
      <c r="E16" s="827">
        <v>234</v>
      </c>
      <c r="F16" s="826">
        <f t="shared" si="0"/>
        <v>0</v>
      </c>
      <c r="G16" s="793"/>
      <c r="H16" s="802"/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271</v>
      </c>
      <c r="C18" s="799"/>
      <c r="D18" s="793"/>
      <c r="E18" s="827">
        <v>271</v>
      </c>
      <c r="F18" s="826">
        <f t="shared" si="0"/>
        <v>1</v>
      </c>
      <c r="G18" s="793"/>
      <c r="H18" s="786">
        <v>1</v>
      </c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>
        <v>1</v>
      </c>
      <c r="C19" s="799"/>
      <c r="D19" s="788">
        <v>1</v>
      </c>
      <c r="E19" s="827"/>
      <c r="F19" s="826">
        <f t="shared" ref="F19:F26" si="7">+G19+H19</f>
        <v>0</v>
      </c>
      <c r="G19" s="788"/>
      <c r="H19" s="786"/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>
        <v>5</v>
      </c>
      <c r="C20" s="799"/>
      <c r="D20" s="788"/>
      <c r="E20" s="827">
        <v>5</v>
      </c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1002</v>
      </c>
      <c r="C21" s="799"/>
      <c r="D21" s="788"/>
      <c r="E21" s="827">
        <v>1002</v>
      </c>
      <c r="F21" s="826">
        <f t="shared" si="7"/>
        <v>2</v>
      </c>
      <c r="G21" s="788"/>
      <c r="H21" s="786">
        <v>2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22</v>
      </c>
      <c r="C22" s="799"/>
      <c r="D22" s="788">
        <v>5</v>
      </c>
      <c r="E22" s="827">
        <v>17</v>
      </c>
      <c r="F22" s="826">
        <f t="shared" si="7"/>
        <v>7</v>
      </c>
      <c r="G22" s="788"/>
      <c r="H22" s="786">
        <v>7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319</v>
      </c>
      <c r="C23" s="799"/>
      <c r="D23" s="788">
        <v>137</v>
      </c>
      <c r="E23" s="827">
        <v>182</v>
      </c>
      <c r="F23" s="826">
        <f t="shared" si="7"/>
        <v>1</v>
      </c>
      <c r="G23" s="788">
        <v>1</v>
      </c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892" t="s">
        <v>37</v>
      </c>
      <c r="D29" s="758" t="s">
        <v>38</v>
      </c>
      <c r="E29" s="893" t="s">
        <v>39</v>
      </c>
      <c r="F29" s="892" t="s">
        <v>37</v>
      </c>
      <c r="G29" s="758" t="s">
        <v>38</v>
      </c>
      <c r="H29" s="893" t="s">
        <v>39</v>
      </c>
      <c r="I29" s="892" t="s">
        <v>37</v>
      </c>
      <c r="J29" s="758" t="s">
        <v>38</v>
      </c>
      <c r="K29" s="893" t="s">
        <v>39</v>
      </c>
      <c r="L29" s="892" t="s">
        <v>37</v>
      </c>
      <c r="M29" s="758" t="s">
        <v>38</v>
      </c>
      <c r="N29" s="893" t="s">
        <v>39</v>
      </c>
      <c r="O29" s="892" t="s">
        <v>37</v>
      </c>
      <c r="P29" s="758" t="s">
        <v>38</v>
      </c>
      <c r="Q29" s="893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892" t="s">
        <v>37</v>
      </c>
      <c r="D37" s="758" t="s">
        <v>38</v>
      </c>
      <c r="E37" s="893" t="s">
        <v>39</v>
      </c>
      <c r="F37" s="892" t="s">
        <v>37</v>
      </c>
      <c r="G37" s="758" t="s">
        <v>38</v>
      </c>
      <c r="H37" s="893" t="s">
        <v>39</v>
      </c>
      <c r="I37" s="892" t="s">
        <v>37</v>
      </c>
      <c r="J37" s="758" t="s">
        <v>38</v>
      </c>
      <c r="K37" s="893" t="s">
        <v>39</v>
      </c>
      <c r="L37" s="892" t="s">
        <v>37</v>
      </c>
      <c r="M37" s="758" t="s">
        <v>38</v>
      </c>
      <c r="N37" s="893" t="s">
        <v>39</v>
      </c>
      <c r="O37" s="892" t="s">
        <v>37</v>
      </c>
      <c r="P37" s="758" t="s">
        <v>38</v>
      </c>
      <c r="Q37" s="893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892" t="s">
        <v>37</v>
      </c>
      <c r="D46" s="758" t="s">
        <v>38</v>
      </c>
      <c r="E46" s="893" t="s">
        <v>39</v>
      </c>
      <c r="F46" s="892" t="s">
        <v>37</v>
      </c>
      <c r="G46" s="758" t="s">
        <v>38</v>
      </c>
      <c r="H46" s="893" t="s">
        <v>39</v>
      </c>
      <c r="I46" s="892" t="s">
        <v>37</v>
      </c>
      <c r="J46" s="758" t="s">
        <v>38</v>
      </c>
      <c r="K46" s="893" t="s">
        <v>39</v>
      </c>
      <c r="L46" s="892" t="s">
        <v>37</v>
      </c>
      <c r="M46" s="758" t="s">
        <v>38</v>
      </c>
      <c r="N46" s="893" t="s">
        <v>39</v>
      </c>
      <c r="O46" s="892" t="s">
        <v>37</v>
      </c>
      <c r="P46" s="758" t="s">
        <v>38</v>
      </c>
      <c r="Q46" s="893" t="s">
        <v>39</v>
      </c>
      <c r="R46" s="892" t="s">
        <v>37</v>
      </c>
      <c r="S46" s="758" t="s">
        <v>38</v>
      </c>
      <c r="T46" s="893" t="s">
        <v>39</v>
      </c>
      <c r="U46" s="892" t="s">
        <v>37</v>
      </c>
      <c r="V46" s="758" t="s">
        <v>38</v>
      </c>
      <c r="W46" s="893" t="s">
        <v>39</v>
      </c>
      <c r="X46" s="892" t="s">
        <v>37</v>
      </c>
      <c r="Y46" s="758" t="s">
        <v>38</v>
      </c>
      <c r="Z46" s="893" t="s">
        <v>39</v>
      </c>
      <c r="AA46" s="892" t="s">
        <v>37</v>
      </c>
      <c r="AB46" s="758" t="s">
        <v>38</v>
      </c>
      <c r="AC46" s="893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65</v>
      </c>
      <c r="D47" s="849">
        <f>G47+J47+M47+P47+S47+V47+Y47+AB47</f>
        <v>0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>
        <v>1</v>
      </c>
      <c r="M47" s="797"/>
      <c r="N47" s="817"/>
      <c r="O47" s="796">
        <v>13</v>
      </c>
      <c r="P47" s="797"/>
      <c r="Q47" s="817"/>
      <c r="R47" s="796">
        <v>16</v>
      </c>
      <c r="S47" s="797"/>
      <c r="T47" s="817"/>
      <c r="U47" s="796">
        <v>16</v>
      </c>
      <c r="V47" s="797"/>
      <c r="W47" s="817"/>
      <c r="X47" s="796">
        <v>19</v>
      </c>
      <c r="Y47" s="797"/>
      <c r="Z47" s="817"/>
      <c r="AA47" s="822"/>
      <c r="AB47" s="851"/>
      <c r="AC47" s="823"/>
      <c r="AD47" s="788">
        <v>65</v>
      </c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1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>
        <v>1</v>
      </c>
      <c r="S49" s="789"/>
      <c r="T49" s="799"/>
      <c r="U49" s="788"/>
      <c r="V49" s="789"/>
      <c r="W49" s="799"/>
      <c r="X49" s="788"/>
      <c r="Y49" s="789"/>
      <c r="Z49" s="799"/>
      <c r="AA49" s="788"/>
      <c r="AB49" s="789"/>
      <c r="AC49" s="799"/>
      <c r="AD49" s="788">
        <v>1</v>
      </c>
      <c r="AE49" s="786"/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1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/>
      <c r="Y50" s="789"/>
      <c r="Z50" s="799"/>
      <c r="AA50" s="788">
        <v>1</v>
      </c>
      <c r="AB50" s="789"/>
      <c r="AC50" s="799"/>
      <c r="AD50" s="788"/>
      <c r="AE50" s="786">
        <v>1</v>
      </c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0</v>
      </c>
      <c r="D51" s="819">
        <f t="shared" si="11"/>
        <v>0</v>
      </c>
      <c r="E51" s="854">
        <f t="shared" si="11"/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/>
      <c r="P51" s="789"/>
      <c r="Q51" s="799"/>
      <c r="R51" s="788"/>
      <c r="S51" s="789"/>
      <c r="T51" s="799"/>
      <c r="U51" s="788"/>
      <c r="V51" s="789"/>
      <c r="W51" s="799"/>
      <c r="X51" s="788"/>
      <c r="Y51" s="789"/>
      <c r="Z51" s="799"/>
      <c r="AA51" s="788"/>
      <c r="AB51" s="789"/>
      <c r="AC51" s="799"/>
      <c r="AD51" s="788"/>
      <c r="AE51" s="786"/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1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/>
      <c r="P52" s="789"/>
      <c r="Q52" s="799"/>
      <c r="R52" s="788"/>
      <c r="S52" s="789"/>
      <c r="T52" s="799"/>
      <c r="U52" s="788">
        <v>1</v>
      </c>
      <c r="V52" s="789"/>
      <c r="W52" s="799"/>
      <c r="X52" s="788"/>
      <c r="Y52" s="789"/>
      <c r="Z52" s="799"/>
      <c r="AA52" s="788"/>
      <c r="AB52" s="789"/>
      <c r="AC52" s="799"/>
      <c r="AD52" s="788">
        <v>1</v>
      </c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1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/>
      <c r="J61" s="801"/>
      <c r="K61" s="802"/>
      <c r="L61" s="800">
        <v>1</v>
      </c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/>
      <c r="AB61" s="801"/>
      <c r="AC61" s="802"/>
      <c r="AD61" s="800">
        <v>1</v>
      </c>
      <c r="AE61" s="787"/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2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/>
      <c r="P62" s="801"/>
      <c r="Q62" s="802"/>
      <c r="R62" s="800">
        <v>1</v>
      </c>
      <c r="S62" s="801"/>
      <c r="T62" s="802"/>
      <c r="U62" s="800"/>
      <c r="V62" s="801"/>
      <c r="W62" s="802"/>
      <c r="X62" s="800"/>
      <c r="Y62" s="801"/>
      <c r="Z62" s="802"/>
      <c r="AA62" s="800">
        <v>1</v>
      </c>
      <c r="AB62" s="801"/>
      <c r="AC62" s="802"/>
      <c r="AD62" s="800">
        <v>2</v>
      </c>
      <c r="AE62" s="787"/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890" t="s">
        <v>68</v>
      </c>
      <c r="B63" s="891"/>
      <c r="C63" s="856">
        <f t="shared" si="11"/>
        <v>7</v>
      </c>
      <c r="D63" s="857">
        <f t="shared" si="11"/>
        <v>0</v>
      </c>
      <c r="E63" s="858">
        <f t="shared" si="11"/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/>
      <c r="P63" s="801"/>
      <c r="Q63" s="802"/>
      <c r="R63" s="800">
        <v>2</v>
      </c>
      <c r="S63" s="801"/>
      <c r="T63" s="802"/>
      <c r="U63" s="800"/>
      <c r="V63" s="801"/>
      <c r="W63" s="802"/>
      <c r="X63" s="800">
        <v>4</v>
      </c>
      <c r="Y63" s="801"/>
      <c r="Z63" s="802"/>
      <c r="AA63" s="800">
        <v>1</v>
      </c>
      <c r="AB63" s="801"/>
      <c r="AC63" s="802"/>
      <c r="AD63" s="800">
        <v>4</v>
      </c>
      <c r="AE63" s="787">
        <v>3</v>
      </c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0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/>
      <c r="P64" s="791"/>
      <c r="Q64" s="815"/>
      <c r="R64" s="790"/>
      <c r="S64" s="791"/>
      <c r="T64" s="815"/>
      <c r="U64" s="790"/>
      <c r="V64" s="791"/>
      <c r="W64" s="815"/>
      <c r="X64" s="790"/>
      <c r="Y64" s="791"/>
      <c r="Z64" s="815"/>
      <c r="AA64" s="790"/>
      <c r="AB64" s="791"/>
      <c r="AC64" s="815"/>
      <c r="AD64" s="790"/>
      <c r="AE64" s="792"/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892" t="s">
        <v>37</v>
      </c>
      <c r="D68" s="758" t="s">
        <v>38</v>
      </c>
      <c r="E68" s="893" t="s">
        <v>39</v>
      </c>
      <c r="F68" s="892" t="s">
        <v>37</v>
      </c>
      <c r="G68" s="758" t="s">
        <v>38</v>
      </c>
      <c r="H68" s="893" t="s">
        <v>39</v>
      </c>
      <c r="I68" s="892" t="s">
        <v>37</v>
      </c>
      <c r="J68" s="758" t="s">
        <v>38</v>
      </c>
      <c r="K68" s="893" t="s">
        <v>39</v>
      </c>
      <c r="L68" s="892" t="s">
        <v>37</v>
      </c>
      <c r="M68" s="758" t="s">
        <v>38</v>
      </c>
      <c r="N68" s="893" t="s">
        <v>39</v>
      </c>
      <c r="O68" s="892" t="s">
        <v>37</v>
      </c>
      <c r="P68" s="758" t="s">
        <v>38</v>
      </c>
      <c r="Q68" s="893" t="s">
        <v>39</v>
      </c>
      <c r="R68" s="892" t="s">
        <v>37</v>
      </c>
      <c r="S68" s="758" t="s">
        <v>38</v>
      </c>
      <c r="T68" s="893" t="s">
        <v>39</v>
      </c>
      <c r="U68" s="892" t="s">
        <v>37</v>
      </c>
      <c r="V68" s="758" t="s">
        <v>38</v>
      </c>
      <c r="W68" s="893" t="s">
        <v>39</v>
      </c>
      <c r="X68" s="892" t="s">
        <v>37</v>
      </c>
      <c r="Y68" s="758" t="s">
        <v>38</v>
      </c>
      <c r="Z68" s="893" t="s">
        <v>39</v>
      </c>
      <c r="AA68" s="892" t="s">
        <v>37</v>
      </c>
      <c r="AB68" s="758" t="s">
        <v>38</v>
      </c>
      <c r="AC68" s="893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890" t="s">
        <v>68</v>
      </c>
      <c r="B85" s="891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4852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E30" sqref="E30"/>
    </sheetView>
  </sheetViews>
  <sheetFormatPr baseColWidth="10" defaultRowHeight="10.5" x14ac:dyDescent="0.15"/>
  <cols>
    <col min="1" max="1" width="45.285156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",[5]NOMBRE!B2," - ","( ",[5]NOMBRE!C2,[5]NOMBRE!D2,[5]NOMBRE!E2,[5]NOMBRE!F2,[5]NOMBRE!G2," )")</f>
        <v>COMUNA: LINARES 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",[5]NOMBRE!B3," - ","( ",[5]NOMBRE!C3,[5]NOMBRE!D3,[5]NOMBRE!E3,[5]NOMBRE!F3,[5]NOMBRE!G3," )")</f>
        <v>ESTABLECIMIENTO: HOSPITAL DE LINARES 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",[5]NOMBRE!B6," - ","( ",[5]NOMBRE!C6,[5]NOMBRE!D6," )")</f>
        <v>MES: MAYO - ( 05 )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",[5]NOMBRE!B7)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896" t="s">
        <v>12</v>
      </c>
      <c r="E10" s="770" t="s">
        <v>13</v>
      </c>
      <c r="F10" s="919"/>
      <c r="G10" s="896" t="s">
        <v>12</v>
      </c>
      <c r="H10" s="763" t="s">
        <v>13</v>
      </c>
      <c r="I10" s="777"/>
      <c r="J10" s="767" t="s">
        <v>10</v>
      </c>
      <c r="K10" s="768" t="s">
        <v>11</v>
      </c>
      <c r="L10" s="896" t="s">
        <v>12</v>
      </c>
      <c r="M10" s="770" t="s">
        <v>13</v>
      </c>
      <c r="N10" s="919"/>
      <c r="O10" s="896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159</v>
      </c>
      <c r="C11" s="817"/>
      <c r="D11" s="803"/>
      <c r="E11" s="824">
        <v>159</v>
      </c>
      <c r="F11" s="825">
        <f t="shared" ref="F11:F18" si="0">+H11</f>
        <v>0</v>
      </c>
      <c r="G11" s="803"/>
      <c r="H11" s="807"/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177</v>
      </c>
      <c r="C12" s="817"/>
      <c r="D12" s="793"/>
      <c r="E12" s="824">
        <v>177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111</v>
      </c>
      <c r="C13" s="817"/>
      <c r="D13" s="793"/>
      <c r="E13" s="824">
        <v>111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8</v>
      </c>
      <c r="C14" s="817"/>
      <c r="D14" s="793"/>
      <c r="E14" s="824">
        <v>8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>
        <v>3</v>
      </c>
      <c r="C15" s="817"/>
      <c r="D15" s="793"/>
      <c r="E15" s="824">
        <v>3</v>
      </c>
      <c r="F15" s="826">
        <f t="shared" si="0"/>
        <v>3</v>
      </c>
      <c r="G15" s="793"/>
      <c r="H15" s="786">
        <v>3</v>
      </c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83</v>
      </c>
      <c r="C16" s="799">
        <v>112</v>
      </c>
      <c r="D16" s="793"/>
      <c r="E16" s="827">
        <v>195</v>
      </c>
      <c r="F16" s="826">
        <f t="shared" si="0"/>
        <v>0</v>
      </c>
      <c r="G16" s="793"/>
      <c r="H16" s="802"/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302</v>
      </c>
      <c r="C18" s="799"/>
      <c r="D18" s="793"/>
      <c r="E18" s="827">
        <v>302</v>
      </c>
      <c r="F18" s="826">
        <f t="shared" si="0"/>
        <v>0</v>
      </c>
      <c r="G18" s="793"/>
      <c r="H18" s="786"/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>
        <v>1</v>
      </c>
      <c r="C19" s="799"/>
      <c r="D19" s="788"/>
      <c r="E19" s="827">
        <v>1</v>
      </c>
      <c r="F19" s="826">
        <f t="shared" ref="F19:F26" si="7">+G19+H19</f>
        <v>1</v>
      </c>
      <c r="G19" s="788"/>
      <c r="H19" s="786">
        <v>1</v>
      </c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>
        <v>3</v>
      </c>
      <c r="C20" s="799"/>
      <c r="D20" s="788"/>
      <c r="E20" s="827">
        <v>3</v>
      </c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959</v>
      </c>
      <c r="C21" s="799"/>
      <c r="D21" s="788"/>
      <c r="E21" s="827">
        <v>959</v>
      </c>
      <c r="F21" s="826">
        <f t="shared" si="7"/>
        <v>2</v>
      </c>
      <c r="G21" s="788"/>
      <c r="H21" s="786">
        <v>2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23</v>
      </c>
      <c r="C22" s="799"/>
      <c r="D22" s="788">
        <v>7</v>
      </c>
      <c r="E22" s="827">
        <v>16</v>
      </c>
      <c r="F22" s="826">
        <f t="shared" si="7"/>
        <v>11</v>
      </c>
      <c r="G22" s="788">
        <v>2</v>
      </c>
      <c r="H22" s="786">
        <v>9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239</v>
      </c>
      <c r="C23" s="799"/>
      <c r="D23" s="788">
        <v>99</v>
      </c>
      <c r="E23" s="827">
        <v>140</v>
      </c>
      <c r="F23" s="826">
        <f t="shared" si="7"/>
        <v>1</v>
      </c>
      <c r="G23" s="788">
        <v>1</v>
      </c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896" t="s">
        <v>37</v>
      </c>
      <c r="D29" s="758" t="s">
        <v>38</v>
      </c>
      <c r="E29" s="897" t="s">
        <v>39</v>
      </c>
      <c r="F29" s="896" t="s">
        <v>37</v>
      </c>
      <c r="G29" s="758" t="s">
        <v>38</v>
      </c>
      <c r="H29" s="897" t="s">
        <v>39</v>
      </c>
      <c r="I29" s="896" t="s">
        <v>37</v>
      </c>
      <c r="J29" s="758" t="s">
        <v>38</v>
      </c>
      <c r="K29" s="897" t="s">
        <v>39</v>
      </c>
      <c r="L29" s="896" t="s">
        <v>37</v>
      </c>
      <c r="M29" s="758" t="s">
        <v>38</v>
      </c>
      <c r="N29" s="897" t="s">
        <v>39</v>
      </c>
      <c r="O29" s="896" t="s">
        <v>37</v>
      </c>
      <c r="P29" s="758" t="s">
        <v>38</v>
      </c>
      <c r="Q29" s="897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896" t="s">
        <v>37</v>
      </c>
      <c r="D37" s="758" t="s">
        <v>38</v>
      </c>
      <c r="E37" s="897" t="s">
        <v>39</v>
      </c>
      <c r="F37" s="896" t="s">
        <v>37</v>
      </c>
      <c r="G37" s="758" t="s">
        <v>38</v>
      </c>
      <c r="H37" s="897" t="s">
        <v>39</v>
      </c>
      <c r="I37" s="896" t="s">
        <v>37</v>
      </c>
      <c r="J37" s="758" t="s">
        <v>38</v>
      </c>
      <c r="K37" s="897" t="s">
        <v>39</v>
      </c>
      <c r="L37" s="896" t="s">
        <v>37</v>
      </c>
      <c r="M37" s="758" t="s">
        <v>38</v>
      </c>
      <c r="N37" s="897" t="s">
        <v>39</v>
      </c>
      <c r="O37" s="896" t="s">
        <v>37</v>
      </c>
      <c r="P37" s="758" t="s">
        <v>38</v>
      </c>
      <c r="Q37" s="897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896" t="s">
        <v>37</v>
      </c>
      <c r="D46" s="758" t="s">
        <v>38</v>
      </c>
      <c r="E46" s="897" t="s">
        <v>39</v>
      </c>
      <c r="F46" s="896" t="s">
        <v>37</v>
      </c>
      <c r="G46" s="758" t="s">
        <v>38</v>
      </c>
      <c r="H46" s="897" t="s">
        <v>39</v>
      </c>
      <c r="I46" s="896" t="s">
        <v>37</v>
      </c>
      <c r="J46" s="758" t="s">
        <v>38</v>
      </c>
      <c r="K46" s="897" t="s">
        <v>39</v>
      </c>
      <c r="L46" s="896" t="s">
        <v>37</v>
      </c>
      <c r="M46" s="758" t="s">
        <v>38</v>
      </c>
      <c r="N46" s="897" t="s">
        <v>39</v>
      </c>
      <c r="O46" s="896" t="s">
        <v>37</v>
      </c>
      <c r="P46" s="758" t="s">
        <v>38</v>
      </c>
      <c r="Q46" s="897" t="s">
        <v>39</v>
      </c>
      <c r="R46" s="896" t="s">
        <v>37</v>
      </c>
      <c r="S46" s="758" t="s">
        <v>38</v>
      </c>
      <c r="T46" s="897" t="s">
        <v>39</v>
      </c>
      <c r="U46" s="896" t="s">
        <v>37</v>
      </c>
      <c r="V46" s="758" t="s">
        <v>38</v>
      </c>
      <c r="W46" s="897" t="s">
        <v>39</v>
      </c>
      <c r="X46" s="896" t="s">
        <v>37</v>
      </c>
      <c r="Y46" s="758" t="s">
        <v>38</v>
      </c>
      <c r="Z46" s="897" t="s">
        <v>39</v>
      </c>
      <c r="AA46" s="896" t="s">
        <v>37</v>
      </c>
      <c r="AB46" s="758" t="s">
        <v>38</v>
      </c>
      <c r="AC46" s="897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339</v>
      </c>
      <c r="D47" s="849">
        <f>G47+J47+M47+P47+S47+V47+Y47+AB47</f>
        <v>0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>
        <v>4</v>
      </c>
      <c r="M47" s="797"/>
      <c r="N47" s="817"/>
      <c r="O47" s="796">
        <v>65</v>
      </c>
      <c r="P47" s="797"/>
      <c r="Q47" s="817"/>
      <c r="R47" s="796">
        <v>90</v>
      </c>
      <c r="S47" s="797"/>
      <c r="T47" s="817"/>
      <c r="U47" s="796">
        <v>79</v>
      </c>
      <c r="V47" s="797"/>
      <c r="W47" s="817"/>
      <c r="X47" s="796">
        <v>101</v>
      </c>
      <c r="Y47" s="797"/>
      <c r="Z47" s="817"/>
      <c r="AA47" s="822"/>
      <c r="AB47" s="851"/>
      <c r="AC47" s="823"/>
      <c r="AD47" s="788">
        <v>339</v>
      </c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12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>
        <v>4</v>
      </c>
      <c r="S49" s="789"/>
      <c r="T49" s="799"/>
      <c r="U49" s="788">
        <v>5</v>
      </c>
      <c r="V49" s="789"/>
      <c r="W49" s="799"/>
      <c r="X49" s="788">
        <v>3</v>
      </c>
      <c r="Y49" s="789"/>
      <c r="Z49" s="799"/>
      <c r="AA49" s="788"/>
      <c r="AB49" s="789"/>
      <c r="AC49" s="799"/>
      <c r="AD49" s="788">
        <v>12</v>
      </c>
      <c r="AE49" s="786"/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7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>
        <v>3</v>
      </c>
      <c r="Y50" s="789"/>
      <c r="Z50" s="799"/>
      <c r="AA50" s="788">
        <v>4</v>
      </c>
      <c r="AB50" s="789"/>
      <c r="AC50" s="799"/>
      <c r="AD50" s="788">
        <v>3</v>
      </c>
      <c r="AE50" s="786">
        <v>4</v>
      </c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18</v>
      </c>
      <c r="D51" s="819">
        <f t="shared" si="11"/>
        <v>0</v>
      </c>
      <c r="E51" s="854">
        <f t="shared" si="11"/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>
        <v>2</v>
      </c>
      <c r="P51" s="789"/>
      <c r="Q51" s="799"/>
      <c r="R51" s="788">
        <v>5</v>
      </c>
      <c r="S51" s="789"/>
      <c r="T51" s="799"/>
      <c r="U51" s="788">
        <v>2</v>
      </c>
      <c r="V51" s="789"/>
      <c r="W51" s="799"/>
      <c r="X51" s="788">
        <v>4</v>
      </c>
      <c r="Y51" s="789"/>
      <c r="Z51" s="799"/>
      <c r="AA51" s="788">
        <v>5</v>
      </c>
      <c r="AB51" s="789"/>
      <c r="AC51" s="799"/>
      <c r="AD51" s="788">
        <v>6</v>
      </c>
      <c r="AE51" s="786">
        <v>12</v>
      </c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6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/>
      <c r="P52" s="789"/>
      <c r="Q52" s="799"/>
      <c r="R52" s="788">
        <v>1</v>
      </c>
      <c r="S52" s="789"/>
      <c r="T52" s="799"/>
      <c r="U52" s="788">
        <v>2</v>
      </c>
      <c r="V52" s="789"/>
      <c r="W52" s="799"/>
      <c r="X52" s="788">
        <v>3</v>
      </c>
      <c r="Y52" s="789"/>
      <c r="Z52" s="799"/>
      <c r="AA52" s="788"/>
      <c r="AB52" s="789"/>
      <c r="AC52" s="799"/>
      <c r="AD52" s="788">
        <v>6</v>
      </c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0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/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/>
      <c r="AB61" s="801"/>
      <c r="AC61" s="802"/>
      <c r="AD61" s="800"/>
      <c r="AE61" s="787"/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6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>
        <v>1</v>
      </c>
      <c r="P62" s="801"/>
      <c r="Q62" s="802"/>
      <c r="R62" s="800">
        <v>2</v>
      </c>
      <c r="S62" s="801"/>
      <c r="T62" s="802"/>
      <c r="U62" s="800">
        <v>1</v>
      </c>
      <c r="V62" s="801"/>
      <c r="W62" s="802"/>
      <c r="X62" s="800">
        <v>1</v>
      </c>
      <c r="Y62" s="801"/>
      <c r="Z62" s="802"/>
      <c r="AA62" s="800">
        <v>1</v>
      </c>
      <c r="AB62" s="801"/>
      <c r="AC62" s="802"/>
      <c r="AD62" s="800">
        <v>3</v>
      </c>
      <c r="AE62" s="787">
        <v>3</v>
      </c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894" t="s">
        <v>68</v>
      </c>
      <c r="B63" s="895"/>
      <c r="C63" s="856">
        <f t="shared" si="11"/>
        <v>52</v>
      </c>
      <c r="D63" s="857">
        <f t="shared" si="11"/>
        <v>0</v>
      </c>
      <c r="E63" s="858">
        <f t="shared" si="11"/>
        <v>0</v>
      </c>
      <c r="F63" s="800">
        <v>2</v>
      </c>
      <c r="G63" s="801"/>
      <c r="H63" s="802"/>
      <c r="I63" s="800"/>
      <c r="J63" s="801"/>
      <c r="K63" s="802"/>
      <c r="L63" s="800">
        <v>1</v>
      </c>
      <c r="M63" s="801"/>
      <c r="N63" s="802"/>
      <c r="O63" s="800">
        <v>6</v>
      </c>
      <c r="P63" s="801"/>
      <c r="Q63" s="802"/>
      <c r="R63" s="800">
        <v>7</v>
      </c>
      <c r="S63" s="801"/>
      <c r="T63" s="802"/>
      <c r="U63" s="800">
        <v>4</v>
      </c>
      <c r="V63" s="801"/>
      <c r="W63" s="802"/>
      <c r="X63" s="800">
        <v>17</v>
      </c>
      <c r="Y63" s="801"/>
      <c r="Z63" s="802"/>
      <c r="AA63" s="800">
        <v>15</v>
      </c>
      <c r="AB63" s="801"/>
      <c r="AC63" s="802"/>
      <c r="AD63" s="800">
        <v>30</v>
      </c>
      <c r="AE63" s="787">
        <v>22</v>
      </c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5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>
        <v>4</v>
      </c>
      <c r="P64" s="791"/>
      <c r="Q64" s="815"/>
      <c r="R64" s="790"/>
      <c r="S64" s="791"/>
      <c r="T64" s="815"/>
      <c r="U64" s="790"/>
      <c r="V64" s="791"/>
      <c r="W64" s="815"/>
      <c r="X64" s="790">
        <v>1</v>
      </c>
      <c r="Y64" s="791"/>
      <c r="Z64" s="815"/>
      <c r="AA64" s="790"/>
      <c r="AB64" s="791"/>
      <c r="AC64" s="815"/>
      <c r="AD64" s="790">
        <v>3</v>
      </c>
      <c r="AE64" s="792">
        <v>2</v>
      </c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896" t="s">
        <v>37</v>
      </c>
      <c r="D68" s="758" t="s">
        <v>38</v>
      </c>
      <c r="E68" s="897" t="s">
        <v>39</v>
      </c>
      <c r="F68" s="896" t="s">
        <v>37</v>
      </c>
      <c r="G68" s="758" t="s">
        <v>38</v>
      </c>
      <c r="H68" s="897" t="s">
        <v>39</v>
      </c>
      <c r="I68" s="896" t="s">
        <v>37</v>
      </c>
      <c r="J68" s="758" t="s">
        <v>38</v>
      </c>
      <c r="K68" s="897" t="s">
        <v>39</v>
      </c>
      <c r="L68" s="896" t="s">
        <v>37</v>
      </c>
      <c r="M68" s="758" t="s">
        <v>38</v>
      </c>
      <c r="N68" s="897" t="s">
        <v>39</v>
      </c>
      <c r="O68" s="896" t="s">
        <v>37</v>
      </c>
      <c r="P68" s="758" t="s">
        <v>38</v>
      </c>
      <c r="Q68" s="897" t="s">
        <v>39</v>
      </c>
      <c r="R68" s="896" t="s">
        <v>37</v>
      </c>
      <c r="S68" s="758" t="s">
        <v>38</v>
      </c>
      <c r="T68" s="897" t="s">
        <v>39</v>
      </c>
      <c r="U68" s="896" t="s">
        <v>37</v>
      </c>
      <c r="V68" s="758" t="s">
        <v>38</v>
      </c>
      <c r="W68" s="897" t="s">
        <v>39</v>
      </c>
      <c r="X68" s="896" t="s">
        <v>37</v>
      </c>
      <c r="Y68" s="758" t="s">
        <v>38</v>
      </c>
      <c r="Z68" s="897" t="s">
        <v>39</v>
      </c>
      <c r="AA68" s="896" t="s">
        <v>37</v>
      </c>
      <c r="AB68" s="758" t="s">
        <v>38</v>
      </c>
      <c r="AC68" s="897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894" t="s">
        <v>68</v>
      </c>
      <c r="B85" s="895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5731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activeCell="H13" sqref="H13"/>
    </sheetView>
  </sheetViews>
  <sheetFormatPr baseColWidth="10" defaultRowHeight="10.5" x14ac:dyDescent="0.15"/>
  <cols>
    <col min="1" max="1" width="45.285156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",[6]NOMBRE!B2," - ","( ",[6]NOMBRE!C2,[6]NOMBRE!D2,[6]NOMBRE!E2,[6]NOMBRE!F2,[6]NOMBRE!G2," )")</f>
        <v>COMUNA: LINARES 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",[6]NOMBRE!B3," - ","( ",[6]NOMBRE!C3,[6]NOMBRE!D3,[6]NOMBRE!E3,[6]NOMBRE!F3,[6]NOMBRE!G3," )")</f>
        <v>ESTABLECIMIENTO: HOSPITAL DE LINARES 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",[6]NOMBRE!B6," - ","( ",[6]NOMBRE!C6,[6]NOMBRE!D6," )")</f>
        <v>MES: JUNIO - ( 06 )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",[6]NOMBRE!B7)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901" t="s">
        <v>12</v>
      </c>
      <c r="E10" s="770" t="s">
        <v>13</v>
      </c>
      <c r="F10" s="919"/>
      <c r="G10" s="901" t="s">
        <v>12</v>
      </c>
      <c r="H10" s="763" t="s">
        <v>13</v>
      </c>
      <c r="I10" s="777"/>
      <c r="J10" s="767" t="s">
        <v>10</v>
      </c>
      <c r="K10" s="768" t="s">
        <v>11</v>
      </c>
      <c r="L10" s="901" t="s">
        <v>12</v>
      </c>
      <c r="M10" s="770" t="s">
        <v>13</v>
      </c>
      <c r="N10" s="919"/>
      <c r="O10" s="901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146</v>
      </c>
      <c r="C11" s="817"/>
      <c r="D11" s="803"/>
      <c r="E11" s="824">
        <v>146</v>
      </c>
      <c r="F11" s="825">
        <f t="shared" ref="F11:F18" si="0">+H11</f>
        <v>3</v>
      </c>
      <c r="G11" s="803"/>
      <c r="H11" s="807">
        <v>3</v>
      </c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132</v>
      </c>
      <c r="C12" s="817"/>
      <c r="D12" s="793"/>
      <c r="E12" s="824">
        <v>132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83</v>
      </c>
      <c r="C13" s="817"/>
      <c r="D13" s="793"/>
      <c r="E13" s="824">
        <v>83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27</v>
      </c>
      <c r="C14" s="817"/>
      <c r="D14" s="793"/>
      <c r="E14" s="824">
        <v>27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/>
      <c r="C15" s="817"/>
      <c r="D15" s="793"/>
      <c r="E15" s="824"/>
      <c r="F15" s="826">
        <f t="shared" si="0"/>
        <v>0</v>
      </c>
      <c r="G15" s="793"/>
      <c r="H15" s="786"/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91</v>
      </c>
      <c r="C16" s="799">
        <v>116</v>
      </c>
      <c r="D16" s="793"/>
      <c r="E16" s="827">
        <v>207</v>
      </c>
      <c r="F16" s="826">
        <f t="shared" si="0"/>
        <v>0</v>
      </c>
      <c r="G16" s="793"/>
      <c r="H16" s="802"/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307</v>
      </c>
      <c r="C18" s="799"/>
      <c r="D18" s="793"/>
      <c r="E18" s="827">
        <v>307</v>
      </c>
      <c r="F18" s="826">
        <f t="shared" si="0"/>
        <v>0</v>
      </c>
      <c r="G18" s="793"/>
      <c r="H18" s="786"/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>
        <v>2</v>
      </c>
      <c r="C19" s="799"/>
      <c r="D19" s="788"/>
      <c r="E19" s="827">
        <v>2</v>
      </c>
      <c r="F19" s="826">
        <f t="shared" ref="F19:F26" si="7">+G19+H19</f>
        <v>0</v>
      </c>
      <c r="G19" s="788"/>
      <c r="H19" s="786"/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/>
      <c r="C20" s="799"/>
      <c r="D20" s="788"/>
      <c r="E20" s="827"/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795</v>
      </c>
      <c r="C21" s="799"/>
      <c r="D21" s="788"/>
      <c r="E21" s="827">
        <v>795</v>
      </c>
      <c r="F21" s="826">
        <f t="shared" si="7"/>
        <v>1</v>
      </c>
      <c r="G21" s="788"/>
      <c r="H21" s="786">
        <v>1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29</v>
      </c>
      <c r="C22" s="799"/>
      <c r="D22" s="788">
        <v>9</v>
      </c>
      <c r="E22" s="827">
        <v>20</v>
      </c>
      <c r="F22" s="826">
        <f t="shared" si="7"/>
        <v>13</v>
      </c>
      <c r="G22" s="788">
        <v>2</v>
      </c>
      <c r="H22" s="786">
        <v>11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213</v>
      </c>
      <c r="C23" s="799"/>
      <c r="D23" s="788">
        <v>103</v>
      </c>
      <c r="E23" s="827">
        <v>110</v>
      </c>
      <c r="F23" s="826">
        <f t="shared" si="7"/>
        <v>0</v>
      </c>
      <c r="G23" s="788"/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901" t="s">
        <v>37</v>
      </c>
      <c r="D29" s="758" t="s">
        <v>38</v>
      </c>
      <c r="E29" s="898" t="s">
        <v>39</v>
      </c>
      <c r="F29" s="901" t="s">
        <v>37</v>
      </c>
      <c r="G29" s="758" t="s">
        <v>38</v>
      </c>
      <c r="H29" s="898" t="s">
        <v>39</v>
      </c>
      <c r="I29" s="901" t="s">
        <v>37</v>
      </c>
      <c r="J29" s="758" t="s">
        <v>38</v>
      </c>
      <c r="K29" s="898" t="s">
        <v>39</v>
      </c>
      <c r="L29" s="901" t="s">
        <v>37</v>
      </c>
      <c r="M29" s="758" t="s">
        <v>38</v>
      </c>
      <c r="N29" s="898" t="s">
        <v>39</v>
      </c>
      <c r="O29" s="901" t="s">
        <v>37</v>
      </c>
      <c r="P29" s="758" t="s">
        <v>38</v>
      </c>
      <c r="Q29" s="898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901" t="s">
        <v>37</v>
      </c>
      <c r="D37" s="758" t="s">
        <v>38</v>
      </c>
      <c r="E37" s="898" t="s">
        <v>39</v>
      </c>
      <c r="F37" s="901" t="s">
        <v>37</v>
      </c>
      <c r="G37" s="758" t="s">
        <v>38</v>
      </c>
      <c r="H37" s="898" t="s">
        <v>39</v>
      </c>
      <c r="I37" s="901" t="s">
        <v>37</v>
      </c>
      <c r="J37" s="758" t="s">
        <v>38</v>
      </c>
      <c r="K37" s="898" t="s">
        <v>39</v>
      </c>
      <c r="L37" s="901" t="s">
        <v>37</v>
      </c>
      <c r="M37" s="758" t="s">
        <v>38</v>
      </c>
      <c r="N37" s="898" t="s">
        <v>39</v>
      </c>
      <c r="O37" s="901" t="s">
        <v>37</v>
      </c>
      <c r="P37" s="758" t="s">
        <v>38</v>
      </c>
      <c r="Q37" s="898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901" t="s">
        <v>37</v>
      </c>
      <c r="D46" s="758" t="s">
        <v>38</v>
      </c>
      <c r="E46" s="898" t="s">
        <v>39</v>
      </c>
      <c r="F46" s="901" t="s">
        <v>37</v>
      </c>
      <c r="G46" s="758" t="s">
        <v>38</v>
      </c>
      <c r="H46" s="898" t="s">
        <v>39</v>
      </c>
      <c r="I46" s="901" t="s">
        <v>37</v>
      </c>
      <c r="J46" s="758" t="s">
        <v>38</v>
      </c>
      <c r="K46" s="898" t="s">
        <v>39</v>
      </c>
      <c r="L46" s="901" t="s">
        <v>37</v>
      </c>
      <c r="M46" s="758" t="s">
        <v>38</v>
      </c>
      <c r="N46" s="898" t="s">
        <v>39</v>
      </c>
      <c r="O46" s="901" t="s">
        <v>37</v>
      </c>
      <c r="P46" s="758" t="s">
        <v>38</v>
      </c>
      <c r="Q46" s="898" t="s">
        <v>39</v>
      </c>
      <c r="R46" s="901" t="s">
        <v>37</v>
      </c>
      <c r="S46" s="758" t="s">
        <v>38</v>
      </c>
      <c r="T46" s="898" t="s">
        <v>39</v>
      </c>
      <c r="U46" s="901" t="s">
        <v>37</v>
      </c>
      <c r="V46" s="758" t="s">
        <v>38</v>
      </c>
      <c r="W46" s="898" t="s">
        <v>39</v>
      </c>
      <c r="X46" s="901" t="s">
        <v>37</v>
      </c>
      <c r="Y46" s="758" t="s">
        <v>38</v>
      </c>
      <c r="Z46" s="898" t="s">
        <v>39</v>
      </c>
      <c r="AA46" s="901" t="s">
        <v>37</v>
      </c>
      <c r="AB46" s="758" t="s">
        <v>38</v>
      </c>
      <c r="AC46" s="898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185</v>
      </c>
      <c r="D47" s="849">
        <f>G47+J47+M47+P47+S47+V47+Y47+AB47</f>
        <v>0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>
        <v>2</v>
      </c>
      <c r="M47" s="797"/>
      <c r="N47" s="817"/>
      <c r="O47" s="796">
        <v>36</v>
      </c>
      <c r="P47" s="797"/>
      <c r="Q47" s="817"/>
      <c r="R47" s="796">
        <v>49</v>
      </c>
      <c r="S47" s="797"/>
      <c r="T47" s="817"/>
      <c r="U47" s="796">
        <v>42</v>
      </c>
      <c r="V47" s="797"/>
      <c r="W47" s="817"/>
      <c r="X47" s="796">
        <v>56</v>
      </c>
      <c r="Y47" s="797"/>
      <c r="Z47" s="817"/>
      <c r="AA47" s="822"/>
      <c r="AB47" s="851"/>
      <c r="AC47" s="823"/>
      <c r="AD47" s="788">
        <v>185</v>
      </c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3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>
        <v>1</v>
      </c>
      <c r="S49" s="789"/>
      <c r="T49" s="799"/>
      <c r="U49" s="788">
        <v>1</v>
      </c>
      <c r="V49" s="789"/>
      <c r="W49" s="799"/>
      <c r="X49" s="788">
        <v>1</v>
      </c>
      <c r="Y49" s="789"/>
      <c r="Z49" s="799"/>
      <c r="AA49" s="788"/>
      <c r="AB49" s="789"/>
      <c r="AC49" s="799"/>
      <c r="AD49" s="788">
        <v>2</v>
      </c>
      <c r="AE49" s="786">
        <v>1</v>
      </c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2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>
        <v>1</v>
      </c>
      <c r="Y50" s="789"/>
      <c r="Z50" s="799"/>
      <c r="AA50" s="788">
        <v>1</v>
      </c>
      <c r="AB50" s="789"/>
      <c r="AC50" s="799"/>
      <c r="AD50" s="788">
        <v>2</v>
      </c>
      <c r="AE50" s="786"/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11</v>
      </c>
      <c r="D51" s="819">
        <f t="shared" si="11"/>
        <v>0</v>
      </c>
      <c r="E51" s="854">
        <f t="shared" si="11"/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>
        <v>1</v>
      </c>
      <c r="P51" s="789"/>
      <c r="Q51" s="799"/>
      <c r="R51" s="788">
        <v>1</v>
      </c>
      <c r="S51" s="789"/>
      <c r="T51" s="799"/>
      <c r="U51" s="788">
        <v>3</v>
      </c>
      <c r="V51" s="789"/>
      <c r="W51" s="799"/>
      <c r="X51" s="788">
        <v>4</v>
      </c>
      <c r="Y51" s="789"/>
      <c r="Z51" s="799"/>
      <c r="AA51" s="788">
        <v>2</v>
      </c>
      <c r="AB51" s="789"/>
      <c r="AC51" s="799"/>
      <c r="AD51" s="788">
        <v>7</v>
      </c>
      <c r="AE51" s="786">
        <v>4</v>
      </c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9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>
        <v>2</v>
      </c>
      <c r="P52" s="789"/>
      <c r="Q52" s="799"/>
      <c r="R52" s="788">
        <v>1</v>
      </c>
      <c r="S52" s="789"/>
      <c r="T52" s="799"/>
      <c r="U52" s="788">
        <v>3</v>
      </c>
      <c r="V52" s="789"/>
      <c r="W52" s="799"/>
      <c r="X52" s="788">
        <v>3</v>
      </c>
      <c r="Y52" s="789"/>
      <c r="Z52" s="799"/>
      <c r="AA52" s="788"/>
      <c r="AB52" s="789"/>
      <c r="AC52" s="799"/>
      <c r="AD52" s="788">
        <v>9</v>
      </c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1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>
        <v>1</v>
      </c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/>
      <c r="AB61" s="801"/>
      <c r="AC61" s="802"/>
      <c r="AD61" s="800"/>
      <c r="AE61" s="787">
        <v>1</v>
      </c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8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/>
      <c r="P62" s="801"/>
      <c r="Q62" s="802"/>
      <c r="R62" s="800">
        <v>1</v>
      </c>
      <c r="S62" s="801"/>
      <c r="T62" s="802"/>
      <c r="U62" s="800">
        <v>3</v>
      </c>
      <c r="V62" s="801"/>
      <c r="W62" s="802"/>
      <c r="X62" s="800">
        <v>3</v>
      </c>
      <c r="Y62" s="801"/>
      <c r="Z62" s="802"/>
      <c r="AA62" s="800">
        <v>1</v>
      </c>
      <c r="AB62" s="801"/>
      <c r="AC62" s="802"/>
      <c r="AD62" s="800">
        <v>6</v>
      </c>
      <c r="AE62" s="787">
        <v>2</v>
      </c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899" t="s">
        <v>68</v>
      </c>
      <c r="B63" s="900"/>
      <c r="C63" s="856">
        <f t="shared" si="11"/>
        <v>32</v>
      </c>
      <c r="D63" s="857">
        <f t="shared" si="11"/>
        <v>0</v>
      </c>
      <c r="E63" s="858">
        <f t="shared" si="11"/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>
        <v>5</v>
      </c>
      <c r="P63" s="801"/>
      <c r="Q63" s="802"/>
      <c r="R63" s="800">
        <v>7</v>
      </c>
      <c r="S63" s="801"/>
      <c r="T63" s="802"/>
      <c r="U63" s="800">
        <v>8</v>
      </c>
      <c r="V63" s="801"/>
      <c r="W63" s="802"/>
      <c r="X63" s="800">
        <v>6</v>
      </c>
      <c r="Y63" s="801"/>
      <c r="Z63" s="802"/>
      <c r="AA63" s="800">
        <v>6</v>
      </c>
      <c r="AB63" s="801"/>
      <c r="AC63" s="802"/>
      <c r="AD63" s="800">
        <v>19</v>
      </c>
      <c r="AE63" s="787">
        <v>13</v>
      </c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1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>
        <v>1</v>
      </c>
      <c r="P64" s="791"/>
      <c r="Q64" s="815"/>
      <c r="R64" s="790"/>
      <c r="S64" s="791"/>
      <c r="T64" s="815"/>
      <c r="U64" s="790"/>
      <c r="V64" s="791"/>
      <c r="W64" s="815"/>
      <c r="X64" s="790"/>
      <c r="Y64" s="791"/>
      <c r="Z64" s="815"/>
      <c r="AA64" s="790"/>
      <c r="AB64" s="791"/>
      <c r="AC64" s="815"/>
      <c r="AD64" s="790">
        <v>1</v>
      </c>
      <c r="AE64" s="792"/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901" t="s">
        <v>37</v>
      </c>
      <c r="D68" s="758" t="s">
        <v>38</v>
      </c>
      <c r="E68" s="898" t="s">
        <v>39</v>
      </c>
      <c r="F68" s="901" t="s">
        <v>37</v>
      </c>
      <c r="G68" s="758" t="s">
        <v>38</v>
      </c>
      <c r="H68" s="898" t="s">
        <v>39</v>
      </c>
      <c r="I68" s="901" t="s">
        <v>37</v>
      </c>
      <c r="J68" s="758" t="s">
        <v>38</v>
      </c>
      <c r="K68" s="898" t="s">
        <v>39</v>
      </c>
      <c r="L68" s="901" t="s">
        <v>37</v>
      </c>
      <c r="M68" s="758" t="s">
        <v>38</v>
      </c>
      <c r="N68" s="898" t="s">
        <v>39</v>
      </c>
      <c r="O68" s="901" t="s">
        <v>37</v>
      </c>
      <c r="P68" s="758" t="s">
        <v>38</v>
      </c>
      <c r="Q68" s="898" t="s">
        <v>39</v>
      </c>
      <c r="R68" s="901" t="s">
        <v>37</v>
      </c>
      <c r="S68" s="758" t="s">
        <v>38</v>
      </c>
      <c r="T68" s="898" t="s">
        <v>39</v>
      </c>
      <c r="U68" s="901" t="s">
        <v>37</v>
      </c>
      <c r="V68" s="758" t="s">
        <v>38</v>
      </c>
      <c r="W68" s="898" t="s">
        <v>39</v>
      </c>
      <c r="X68" s="901" t="s">
        <v>37</v>
      </c>
      <c r="Y68" s="758" t="s">
        <v>38</v>
      </c>
      <c r="Z68" s="898" t="s">
        <v>39</v>
      </c>
      <c r="AA68" s="901" t="s">
        <v>37</v>
      </c>
      <c r="AB68" s="758" t="s">
        <v>38</v>
      </c>
      <c r="AC68" s="898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899" t="s">
        <v>68</v>
      </c>
      <c r="B85" s="900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4672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tabSelected="1" workbookViewId="0">
      <selection activeCell="A6" sqref="A6:P6"/>
    </sheetView>
  </sheetViews>
  <sheetFormatPr baseColWidth="10" defaultRowHeight="10.5" x14ac:dyDescent="0.15"/>
  <cols>
    <col min="1" max="1" width="45.28515625" style="764" customWidth="1"/>
    <col min="2" max="2" width="13" style="764" customWidth="1"/>
    <col min="3" max="5" width="10.7109375" style="764" customWidth="1"/>
    <col min="6" max="12" width="10.42578125" style="764" customWidth="1"/>
    <col min="13" max="17" width="10.42578125" style="137" customWidth="1"/>
    <col min="18" max="29" width="9.7109375" style="137" customWidth="1"/>
    <col min="30" max="31" width="9.85546875" style="137" customWidth="1"/>
    <col min="32" max="35" width="11.85546875" style="137" customWidth="1"/>
    <col min="36" max="37" width="13" style="137" customWidth="1"/>
    <col min="38" max="52" width="11.42578125" style="137"/>
    <col min="53" max="74" width="11.42578125" style="137" hidden="1" customWidth="1"/>
    <col min="75" max="256" width="11.42578125" style="137"/>
    <col min="257" max="257" width="45.28515625" style="137" customWidth="1"/>
    <col min="258" max="258" width="13" style="137" customWidth="1"/>
    <col min="259" max="261" width="10.7109375" style="137" customWidth="1"/>
    <col min="262" max="273" width="10.42578125" style="137" customWidth="1"/>
    <col min="274" max="285" width="9.7109375" style="137" customWidth="1"/>
    <col min="286" max="287" width="9.85546875" style="137" customWidth="1"/>
    <col min="288" max="291" width="11.85546875" style="137" customWidth="1"/>
    <col min="292" max="293" width="13" style="137" customWidth="1"/>
    <col min="294" max="308" width="11.42578125" style="137"/>
    <col min="309" max="330" width="0" style="137" hidden="1" customWidth="1"/>
    <col min="331" max="512" width="11.42578125" style="137"/>
    <col min="513" max="513" width="45.28515625" style="137" customWidth="1"/>
    <col min="514" max="514" width="13" style="137" customWidth="1"/>
    <col min="515" max="517" width="10.7109375" style="137" customWidth="1"/>
    <col min="518" max="529" width="10.42578125" style="137" customWidth="1"/>
    <col min="530" max="541" width="9.7109375" style="137" customWidth="1"/>
    <col min="542" max="543" width="9.85546875" style="137" customWidth="1"/>
    <col min="544" max="547" width="11.85546875" style="137" customWidth="1"/>
    <col min="548" max="549" width="13" style="137" customWidth="1"/>
    <col min="550" max="564" width="11.42578125" style="137"/>
    <col min="565" max="586" width="0" style="137" hidden="1" customWidth="1"/>
    <col min="587" max="768" width="11.42578125" style="137"/>
    <col min="769" max="769" width="45.28515625" style="137" customWidth="1"/>
    <col min="770" max="770" width="13" style="137" customWidth="1"/>
    <col min="771" max="773" width="10.7109375" style="137" customWidth="1"/>
    <col min="774" max="785" width="10.42578125" style="137" customWidth="1"/>
    <col min="786" max="797" width="9.7109375" style="137" customWidth="1"/>
    <col min="798" max="799" width="9.85546875" style="137" customWidth="1"/>
    <col min="800" max="803" width="11.85546875" style="137" customWidth="1"/>
    <col min="804" max="805" width="13" style="137" customWidth="1"/>
    <col min="806" max="820" width="11.42578125" style="137"/>
    <col min="821" max="842" width="0" style="137" hidden="1" customWidth="1"/>
    <col min="843" max="1024" width="11.42578125" style="137"/>
    <col min="1025" max="1025" width="45.28515625" style="137" customWidth="1"/>
    <col min="1026" max="1026" width="13" style="137" customWidth="1"/>
    <col min="1027" max="1029" width="10.7109375" style="137" customWidth="1"/>
    <col min="1030" max="1041" width="10.42578125" style="137" customWidth="1"/>
    <col min="1042" max="1053" width="9.7109375" style="137" customWidth="1"/>
    <col min="1054" max="1055" width="9.85546875" style="137" customWidth="1"/>
    <col min="1056" max="1059" width="11.85546875" style="137" customWidth="1"/>
    <col min="1060" max="1061" width="13" style="137" customWidth="1"/>
    <col min="1062" max="1076" width="11.42578125" style="137"/>
    <col min="1077" max="1098" width="0" style="137" hidden="1" customWidth="1"/>
    <col min="1099" max="1280" width="11.42578125" style="137"/>
    <col min="1281" max="1281" width="45.28515625" style="137" customWidth="1"/>
    <col min="1282" max="1282" width="13" style="137" customWidth="1"/>
    <col min="1283" max="1285" width="10.7109375" style="137" customWidth="1"/>
    <col min="1286" max="1297" width="10.42578125" style="137" customWidth="1"/>
    <col min="1298" max="1309" width="9.7109375" style="137" customWidth="1"/>
    <col min="1310" max="1311" width="9.85546875" style="137" customWidth="1"/>
    <col min="1312" max="1315" width="11.85546875" style="137" customWidth="1"/>
    <col min="1316" max="1317" width="13" style="137" customWidth="1"/>
    <col min="1318" max="1332" width="11.42578125" style="137"/>
    <col min="1333" max="1354" width="0" style="137" hidden="1" customWidth="1"/>
    <col min="1355" max="1536" width="11.42578125" style="137"/>
    <col min="1537" max="1537" width="45.28515625" style="137" customWidth="1"/>
    <col min="1538" max="1538" width="13" style="137" customWidth="1"/>
    <col min="1539" max="1541" width="10.7109375" style="137" customWidth="1"/>
    <col min="1542" max="1553" width="10.42578125" style="137" customWidth="1"/>
    <col min="1554" max="1565" width="9.7109375" style="137" customWidth="1"/>
    <col min="1566" max="1567" width="9.85546875" style="137" customWidth="1"/>
    <col min="1568" max="1571" width="11.85546875" style="137" customWidth="1"/>
    <col min="1572" max="1573" width="13" style="137" customWidth="1"/>
    <col min="1574" max="1588" width="11.42578125" style="137"/>
    <col min="1589" max="1610" width="0" style="137" hidden="1" customWidth="1"/>
    <col min="1611" max="1792" width="11.42578125" style="137"/>
    <col min="1793" max="1793" width="45.28515625" style="137" customWidth="1"/>
    <col min="1794" max="1794" width="13" style="137" customWidth="1"/>
    <col min="1795" max="1797" width="10.7109375" style="137" customWidth="1"/>
    <col min="1798" max="1809" width="10.42578125" style="137" customWidth="1"/>
    <col min="1810" max="1821" width="9.7109375" style="137" customWidth="1"/>
    <col min="1822" max="1823" width="9.85546875" style="137" customWidth="1"/>
    <col min="1824" max="1827" width="11.85546875" style="137" customWidth="1"/>
    <col min="1828" max="1829" width="13" style="137" customWidth="1"/>
    <col min="1830" max="1844" width="11.42578125" style="137"/>
    <col min="1845" max="1866" width="0" style="137" hidden="1" customWidth="1"/>
    <col min="1867" max="2048" width="11.42578125" style="137"/>
    <col min="2049" max="2049" width="45.28515625" style="137" customWidth="1"/>
    <col min="2050" max="2050" width="13" style="137" customWidth="1"/>
    <col min="2051" max="2053" width="10.7109375" style="137" customWidth="1"/>
    <col min="2054" max="2065" width="10.42578125" style="137" customWidth="1"/>
    <col min="2066" max="2077" width="9.7109375" style="137" customWidth="1"/>
    <col min="2078" max="2079" width="9.85546875" style="137" customWidth="1"/>
    <col min="2080" max="2083" width="11.85546875" style="137" customWidth="1"/>
    <col min="2084" max="2085" width="13" style="137" customWidth="1"/>
    <col min="2086" max="2100" width="11.42578125" style="137"/>
    <col min="2101" max="2122" width="0" style="137" hidden="1" customWidth="1"/>
    <col min="2123" max="2304" width="11.42578125" style="137"/>
    <col min="2305" max="2305" width="45.28515625" style="137" customWidth="1"/>
    <col min="2306" max="2306" width="13" style="137" customWidth="1"/>
    <col min="2307" max="2309" width="10.7109375" style="137" customWidth="1"/>
    <col min="2310" max="2321" width="10.42578125" style="137" customWidth="1"/>
    <col min="2322" max="2333" width="9.7109375" style="137" customWidth="1"/>
    <col min="2334" max="2335" width="9.85546875" style="137" customWidth="1"/>
    <col min="2336" max="2339" width="11.85546875" style="137" customWidth="1"/>
    <col min="2340" max="2341" width="13" style="137" customWidth="1"/>
    <col min="2342" max="2356" width="11.42578125" style="137"/>
    <col min="2357" max="2378" width="0" style="137" hidden="1" customWidth="1"/>
    <col min="2379" max="2560" width="11.42578125" style="137"/>
    <col min="2561" max="2561" width="45.28515625" style="137" customWidth="1"/>
    <col min="2562" max="2562" width="13" style="137" customWidth="1"/>
    <col min="2563" max="2565" width="10.7109375" style="137" customWidth="1"/>
    <col min="2566" max="2577" width="10.42578125" style="137" customWidth="1"/>
    <col min="2578" max="2589" width="9.7109375" style="137" customWidth="1"/>
    <col min="2590" max="2591" width="9.85546875" style="137" customWidth="1"/>
    <col min="2592" max="2595" width="11.85546875" style="137" customWidth="1"/>
    <col min="2596" max="2597" width="13" style="137" customWidth="1"/>
    <col min="2598" max="2612" width="11.42578125" style="137"/>
    <col min="2613" max="2634" width="0" style="137" hidden="1" customWidth="1"/>
    <col min="2635" max="2816" width="11.42578125" style="137"/>
    <col min="2817" max="2817" width="45.28515625" style="137" customWidth="1"/>
    <col min="2818" max="2818" width="13" style="137" customWidth="1"/>
    <col min="2819" max="2821" width="10.7109375" style="137" customWidth="1"/>
    <col min="2822" max="2833" width="10.42578125" style="137" customWidth="1"/>
    <col min="2834" max="2845" width="9.7109375" style="137" customWidth="1"/>
    <col min="2846" max="2847" width="9.85546875" style="137" customWidth="1"/>
    <col min="2848" max="2851" width="11.85546875" style="137" customWidth="1"/>
    <col min="2852" max="2853" width="13" style="137" customWidth="1"/>
    <col min="2854" max="2868" width="11.42578125" style="137"/>
    <col min="2869" max="2890" width="0" style="137" hidden="1" customWidth="1"/>
    <col min="2891" max="3072" width="11.42578125" style="137"/>
    <col min="3073" max="3073" width="45.28515625" style="137" customWidth="1"/>
    <col min="3074" max="3074" width="13" style="137" customWidth="1"/>
    <col min="3075" max="3077" width="10.7109375" style="137" customWidth="1"/>
    <col min="3078" max="3089" width="10.42578125" style="137" customWidth="1"/>
    <col min="3090" max="3101" width="9.7109375" style="137" customWidth="1"/>
    <col min="3102" max="3103" width="9.85546875" style="137" customWidth="1"/>
    <col min="3104" max="3107" width="11.85546875" style="137" customWidth="1"/>
    <col min="3108" max="3109" width="13" style="137" customWidth="1"/>
    <col min="3110" max="3124" width="11.42578125" style="137"/>
    <col min="3125" max="3146" width="0" style="137" hidden="1" customWidth="1"/>
    <col min="3147" max="3328" width="11.42578125" style="137"/>
    <col min="3329" max="3329" width="45.28515625" style="137" customWidth="1"/>
    <col min="3330" max="3330" width="13" style="137" customWidth="1"/>
    <col min="3331" max="3333" width="10.7109375" style="137" customWidth="1"/>
    <col min="3334" max="3345" width="10.42578125" style="137" customWidth="1"/>
    <col min="3346" max="3357" width="9.7109375" style="137" customWidth="1"/>
    <col min="3358" max="3359" width="9.85546875" style="137" customWidth="1"/>
    <col min="3360" max="3363" width="11.85546875" style="137" customWidth="1"/>
    <col min="3364" max="3365" width="13" style="137" customWidth="1"/>
    <col min="3366" max="3380" width="11.42578125" style="137"/>
    <col min="3381" max="3402" width="0" style="137" hidden="1" customWidth="1"/>
    <col min="3403" max="3584" width="11.42578125" style="137"/>
    <col min="3585" max="3585" width="45.28515625" style="137" customWidth="1"/>
    <col min="3586" max="3586" width="13" style="137" customWidth="1"/>
    <col min="3587" max="3589" width="10.7109375" style="137" customWidth="1"/>
    <col min="3590" max="3601" width="10.42578125" style="137" customWidth="1"/>
    <col min="3602" max="3613" width="9.7109375" style="137" customWidth="1"/>
    <col min="3614" max="3615" width="9.85546875" style="137" customWidth="1"/>
    <col min="3616" max="3619" width="11.85546875" style="137" customWidth="1"/>
    <col min="3620" max="3621" width="13" style="137" customWidth="1"/>
    <col min="3622" max="3636" width="11.42578125" style="137"/>
    <col min="3637" max="3658" width="0" style="137" hidden="1" customWidth="1"/>
    <col min="3659" max="3840" width="11.42578125" style="137"/>
    <col min="3841" max="3841" width="45.28515625" style="137" customWidth="1"/>
    <col min="3842" max="3842" width="13" style="137" customWidth="1"/>
    <col min="3843" max="3845" width="10.7109375" style="137" customWidth="1"/>
    <col min="3846" max="3857" width="10.42578125" style="137" customWidth="1"/>
    <col min="3858" max="3869" width="9.7109375" style="137" customWidth="1"/>
    <col min="3870" max="3871" width="9.85546875" style="137" customWidth="1"/>
    <col min="3872" max="3875" width="11.85546875" style="137" customWidth="1"/>
    <col min="3876" max="3877" width="13" style="137" customWidth="1"/>
    <col min="3878" max="3892" width="11.42578125" style="137"/>
    <col min="3893" max="3914" width="0" style="137" hidden="1" customWidth="1"/>
    <col min="3915" max="4096" width="11.42578125" style="137"/>
    <col min="4097" max="4097" width="45.28515625" style="137" customWidth="1"/>
    <col min="4098" max="4098" width="13" style="137" customWidth="1"/>
    <col min="4099" max="4101" width="10.7109375" style="137" customWidth="1"/>
    <col min="4102" max="4113" width="10.42578125" style="137" customWidth="1"/>
    <col min="4114" max="4125" width="9.7109375" style="137" customWidth="1"/>
    <col min="4126" max="4127" width="9.85546875" style="137" customWidth="1"/>
    <col min="4128" max="4131" width="11.85546875" style="137" customWidth="1"/>
    <col min="4132" max="4133" width="13" style="137" customWidth="1"/>
    <col min="4134" max="4148" width="11.42578125" style="137"/>
    <col min="4149" max="4170" width="0" style="137" hidden="1" customWidth="1"/>
    <col min="4171" max="4352" width="11.42578125" style="137"/>
    <col min="4353" max="4353" width="45.28515625" style="137" customWidth="1"/>
    <col min="4354" max="4354" width="13" style="137" customWidth="1"/>
    <col min="4355" max="4357" width="10.7109375" style="137" customWidth="1"/>
    <col min="4358" max="4369" width="10.42578125" style="137" customWidth="1"/>
    <col min="4370" max="4381" width="9.7109375" style="137" customWidth="1"/>
    <col min="4382" max="4383" width="9.85546875" style="137" customWidth="1"/>
    <col min="4384" max="4387" width="11.85546875" style="137" customWidth="1"/>
    <col min="4388" max="4389" width="13" style="137" customWidth="1"/>
    <col min="4390" max="4404" width="11.42578125" style="137"/>
    <col min="4405" max="4426" width="0" style="137" hidden="1" customWidth="1"/>
    <col min="4427" max="4608" width="11.42578125" style="137"/>
    <col min="4609" max="4609" width="45.28515625" style="137" customWidth="1"/>
    <col min="4610" max="4610" width="13" style="137" customWidth="1"/>
    <col min="4611" max="4613" width="10.7109375" style="137" customWidth="1"/>
    <col min="4614" max="4625" width="10.42578125" style="137" customWidth="1"/>
    <col min="4626" max="4637" width="9.7109375" style="137" customWidth="1"/>
    <col min="4638" max="4639" width="9.85546875" style="137" customWidth="1"/>
    <col min="4640" max="4643" width="11.85546875" style="137" customWidth="1"/>
    <col min="4644" max="4645" width="13" style="137" customWidth="1"/>
    <col min="4646" max="4660" width="11.42578125" style="137"/>
    <col min="4661" max="4682" width="0" style="137" hidden="1" customWidth="1"/>
    <col min="4683" max="4864" width="11.42578125" style="137"/>
    <col min="4865" max="4865" width="45.28515625" style="137" customWidth="1"/>
    <col min="4866" max="4866" width="13" style="137" customWidth="1"/>
    <col min="4867" max="4869" width="10.7109375" style="137" customWidth="1"/>
    <col min="4870" max="4881" width="10.42578125" style="137" customWidth="1"/>
    <col min="4882" max="4893" width="9.7109375" style="137" customWidth="1"/>
    <col min="4894" max="4895" width="9.85546875" style="137" customWidth="1"/>
    <col min="4896" max="4899" width="11.85546875" style="137" customWidth="1"/>
    <col min="4900" max="4901" width="13" style="137" customWidth="1"/>
    <col min="4902" max="4916" width="11.42578125" style="137"/>
    <col min="4917" max="4938" width="0" style="137" hidden="1" customWidth="1"/>
    <col min="4939" max="5120" width="11.42578125" style="137"/>
    <col min="5121" max="5121" width="45.28515625" style="137" customWidth="1"/>
    <col min="5122" max="5122" width="13" style="137" customWidth="1"/>
    <col min="5123" max="5125" width="10.7109375" style="137" customWidth="1"/>
    <col min="5126" max="5137" width="10.42578125" style="137" customWidth="1"/>
    <col min="5138" max="5149" width="9.7109375" style="137" customWidth="1"/>
    <col min="5150" max="5151" width="9.85546875" style="137" customWidth="1"/>
    <col min="5152" max="5155" width="11.85546875" style="137" customWidth="1"/>
    <col min="5156" max="5157" width="13" style="137" customWidth="1"/>
    <col min="5158" max="5172" width="11.42578125" style="137"/>
    <col min="5173" max="5194" width="0" style="137" hidden="1" customWidth="1"/>
    <col min="5195" max="5376" width="11.42578125" style="137"/>
    <col min="5377" max="5377" width="45.28515625" style="137" customWidth="1"/>
    <col min="5378" max="5378" width="13" style="137" customWidth="1"/>
    <col min="5379" max="5381" width="10.7109375" style="137" customWidth="1"/>
    <col min="5382" max="5393" width="10.42578125" style="137" customWidth="1"/>
    <col min="5394" max="5405" width="9.7109375" style="137" customWidth="1"/>
    <col min="5406" max="5407" width="9.85546875" style="137" customWidth="1"/>
    <col min="5408" max="5411" width="11.85546875" style="137" customWidth="1"/>
    <col min="5412" max="5413" width="13" style="137" customWidth="1"/>
    <col min="5414" max="5428" width="11.42578125" style="137"/>
    <col min="5429" max="5450" width="0" style="137" hidden="1" customWidth="1"/>
    <col min="5451" max="5632" width="11.42578125" style="137"/>
    <col min="5633" max="5633" width="45.28515625" style="137" customWidth="1"/>
    <col min="5634" max="5634" width="13" style="137" customWidth="1"/>
    <col min="5635" max="5637" width="10.7109375" style="137" customWidth="1"/>
    <col min="5638" max="5649" width="10.42578125" style="137" customWidth="1"/>
    <col min="5650" max="5661" width="9.7109375" style="137" customWidth="1"/>
    <col min="5662" max="5663" width="9.85546875" style="137" customWidth="1"/>
    <col min="5664" max="5667" width="11.85546875" style="137" customWidth="1"/>
    <col min="5668" max="5669" width="13" style="137" customWidth="1"/>
    <col min="5670" max="5684" width="11.42578125" style="137"/>
    <col min="5685" max="5706" width="0" style="137" hidden="1" customWidth="1"/>
    <col min="5707" max="5888" width="11.42578125" style="137"/>
    <col min="5889" max="5889" width="45.28515625" style="137" customWidth="1"/>
    <col min="5890" max="5890" width="13" style="137" customWidth="1"/>
    <col min="5891" max="5893" width="10.7109375" style="137" customWidth="1"/>
    <col min="5894" max="5905" width="10.42578125" style="137" customWidth="1"/>
    <col min="5906" max="5917" width="9.7109375" style="137" customWidth="1"/>
    <col min="5918" max="5919" width="9.85546875" style="137" customWidth="1"/>
    <col min="5920" max="5923" width="11.85546875" style="137" customWidth="1"/>
    <col min="5924" max="5925" width="13" style="137" customWidth="1"/>
    <col min="5926" max="5940" width="11.42578125" style="137"/>
    <col min="5941" max="5962" width="0" style="137" hidden="1" customWidth="1"/>
    <col min="5963" max="6144" width="11.42578125" style="137"/>
    <col min="6145" max="6145" width="45.28515625" style="137" customWidth="1"/>
    <col min="6146" max="6146" width="13" style="137" customWidth="1"/>
    <col min="6147" max="6149" width="10.7109375" style="137" customWidth="1"/>
    <col min="6150" max="6161" width="10.42578125" style="137" customWidth="1"/>
    <col min="6162" max="6173" width="9.7109375" style="137" customWidth="1"/>
    <col min="6174" max="6175" width="9.85546875" style="137" customWidth="1"/>
    <col min="6176" max="6179" width="11.85546875" style="137" customWidth="1"/>
    <col min="6180" max="6181" width="13" style="137" customWidth="1"/>
    <col min="6182" max="6196" width="11.42578125" style="137"/>
    <col min="6197" max="6218" width="0" style="137" hidden="1" customWidth="1"/>
    <col min="6219" max="6400" width="11.42578125" style="137"/>
    <col min="6401" max="6401" width="45.28515625" style="137" customWidth="1"/>
    <col min="6402" max="6402" width="13" style="137" customWidth="1"/>
    <col min="6403" max="6405" width="10.7109375" style="137" customWidth="1"/>
    <col min="6406" max="6417" width="10.42578125" style="137" customWidth="1"/>
    <col min="6418" max="6429" width="9.7109375" style="137" customWidth="1"/>
    <col min="6430" max="6431" width="9.85546875" style="137" customWidth="1"/>
    <col min="6432" max="6435" width="11.85546875" style="137" customWidth="1"/>
    <col min="6436" max="6437" width="13" style="137" customWidth="1"/>
    <col min="6438" max="6452" width="11.42578125" style="137"/>
    <col min="6453" max="6474" width="0" style="137" hidden="1" customWidth="1"/>
    <col min="6475" max="6656" width="11.42578125" style="137"/>
    <col min="6657" max="6657" width="45.28515625" style="137" customWidth="1"/>
    <col min="6658" max="6658" width="13" style="137" customWidth="1"/>
    <col min="6659" max="6661" width="10.7109375" style="137" customWidth="1"/>
    <col min="6662" max="6673" width="10.42578125" style="137" customWidth="1"/>
    <col min="6674" max="6685" width="9.7109375" style="137" customWidth="1"/>
    <col min="6686" max="6687" width="9.85546875" style="137" customWidth="1"/>
    <col min="6688" max="6691" width="11.85546875" style="137" customWidth="1"/>
    <col min="6692" max="6693" width="13" style="137" customWidth="1"/>
    <col min="6694" max="6708" width="11.42578125" style="137"/>
    <col min="6709" max="6730" width="0" style="137" hidden="1" customWidth="1"/>
    <col min="6731" max="6912" width="11.42578125" style="137"/>
    <col min="6913" max="6913" width="45.28515625" style="137" customWidth="1"/>
    <col min="6914" max="6914" width="13" style="137" customWidth="1"/>
    <col min="6915" max="6917" width="10.7109375" style="137" customWidth="1"/>
    <col min="6918" max="6929" width="10.42578125" style="137" customWidth="1"/>
    <col min="6930" max="6941" width="9.7109375" style="137" customWidth="1"/>
    <col min="6942" max="6943" width="9.85546875" style="137" customWidth="1"/>
    <col min="6944" max="6947" width="11.85546875" style="137" customWidth="1"/>
    <col min="6948" max="6949" width="13" style="137" customWidth="1"/>
    <col min="6950" max="6964" width="11.42578125" style="137"/>
    <col min="6965" max="6986" width="0" style="137" hidden="1" customWidth="1"/>
    <col min="6987" max="7168" width="11.42578125" style="137"/>
    <col min="7169" max="7169" width="45.28515625" style="137" customWidth="1"/>
    <col min="7170" max="7170" width="13" style="137" customWidth="1"/>
    <col min="7171" max="7173" width="10.7109375" style="137" customWidth="1"/>
    <col min="7174" max="7185" width="10.42578125" style="137" customWidth="1"/>
    <col min="7186" max="7197" width="9.7109375" style="137" customWidth="1"/>
    <col min="7198" max="7199" width="9.85546875" style="137" customWidth="1"/>
    <col min="7200" max="7203" width="11.85546875" style="137" customWidth="1"/>
    <col min="7204" max="7205" width="13" style="137" customWidth="1"/>
    <col min="7206" max="7220" width="11.42578125" style="137"/>
    <col min="7221" max="7242" width="0" style="137" hidden="1" customWidth="1"/>
    <col min="7243" max="7424" width="11.42578125" style="137"/>
    <col min="7425" max="7425" width="45.28515625" style="137" customWidth="1"/>
    <col min="7426" max="7426" width="13" style="137" customWidth="1"/>
    <col min="7427" max="7429" width="10.7109375" style="137" customWidth="1"/>
    <col min="7430" max="7441" width="10.42578125" style="137" customWidth="1"/>
    <col min="7442" max="7453" width="9.7109375" style="137" customWidth="1"/>
    <col min="7454" max="7455" width="9.85546875" style="137" customWidth="1"/>
    <col min="7456" max="7459" width="11.85546875" style="137" customWidth="1"/>
    <col min="7460" max="7461" width="13" style="137" customWidth="1"/>
    <col min="7462" max="7476" width="11.42578125" style="137"/>
    <col min="7477" max="7498" width="0" style="137" hidden="1" customWidth="1"/>
    <col min="7499" max="7680" width="11.42578125" style="137"/>
    <col min="7681" max="7681" width="45.28515625" style="137" customWidth="1"/>
    <col min="7682" max="7682" width="13" style="137" customWidth="1"/>
    <col min="7683" max="7685" width="10.7109375" style="137" customWidth="1"/>
    <col min="7686" max="7697" width="10.42578125" style="137" customWidth="1"/>
    <col min="7698" max="7709" width="9.7109375" style="137" customWidth="1"/>
    <col min="7710" max="7711" width="9.85546875" style="137" customWidth="1"/>
    <col min="7712" max="7715" width="11.85546875" style="137" customWidth="1"/>
    <col min="7716" max="7717" width="13" style="137" customWidth="1"/>
    <col min="7718" max="7732" width="11.42578125" style="137"/>
    <col min="7733" max="7754" width="0" style="137" hidden="1" customWidth="1"/>
    <col min="7755" max="7936" width="11.42578125" style="137"/>
    <col min="7937" max="7937" width="45.28515625" style="137" customWidth="1"/>
    <col min="7938" max="7938" width="13" style="137" customWidth="1"/>
    <col min="7939" max="7941" width="10.7109375" style="137" customWidth="1"/>
    <col min="7942" max="7953" width="10.42578125" style="137" customWidth="1"/>
    <col min="7954" max="7965" width="9.7109375" style="137" customWidth="1"/>
    <col min="7966" max="7967" width="9.85546875" style="137" customWidth="1"/>
    <col min="7968" max="7971" width="11.85546875" style="137" customWidth="1"/>
    <col min="7972" max="7973" width="13" style="137" customWidth="1"/>
    <col min="7974" max="7988" width="11.42578125" style="137"/>
    <col min="7989" max="8010" width="0" style="137" hidden="1" customWidth="1"/>
    <col min="8011" max="8192" width="11.42578125" style="137"/>
    <col min="8193" max="8193" width="45.28515625" style="137" customWidth="1"/>
    <col min="8194" max="8194" width="13" style="137" customWidth="1"/>
    <col min="8195" max="8197" width="10.7109375" style="137" customWidth="1"/>
    <col min="8198" max="8209" width="10.42578125" style="137" customWidth="1"/>
    <col min="8210" max="8221" width="9.7109375" style="137" customWidth="1"/>
    <col min="8222" max="8223" width="9.85546875" style="137" customWidth="1"/>
    <col min="8224" max="8227" width="11.85546875" style="137" customWidth="1"/>
    <col min="8228" max="8229" width="13" style="137" customWidth="1"/>
    <col min="8230" max="8244" width="11.42578125" style="137"/>
    <col min="8245" max="8266" width="0" style="137" hidden="1" customWidth="1"/>
    <col min="8267" max="8448" width="11.42578125" style="137"/>
    <col min="8449" max="8449" width="45.28515625" style="137" customWidth="1"/>
    <col min="8450" max="8450" width="13" style="137" customWidth="1"/>
    <col min="8451" max="8453" width="10.7109375" style="137" customWidth="1"/>
    <col min="8454" max="8465" width="10.42578125" style="137" customWidth="1"/>
    <col min="8466" max="8477" width="9.7109375" style="137" customWidth="1"/>
    <col min="8478" max="8479" width="9.85546875" style="137" customWidth="1"/>
    <col min="8480" max="8483" width="11.85546875" style="137" customWidth="1"/>
    <col min="8484" max="8485" width="13" style="137" customWidth="1"/>
    <col min="8486" max="8500" width="11.42578125" style="137"/>
    <col min="8501" max="8522" width="0" style="137" hidden="1" customWidth="1"/>
    <col min="8523" max="8704" width="11.42578125" style="137"/>
    <col min="8705" max="8705" width="45.28515625" style="137" customWidth="1"/>
    <col min="8706" max="8706" width="13" style="137" customWidth="1"/>
    <col min="8707" max="8709" width="10.7109375" style="137" customWidth="1"/>
    <col min="8710" max="8721" width="10.42578125" style="137" customWidth="1"/>
    <col min="8722" max="8733" width="9.7109375" style="137" customWidth="1"/>
    <col min="8734" max="8735" width="9.85546875" style="137" customWidth="1"/>
    <col min="8736" max="8739" width="11.85546875" style="137" customWidth="1"/>
    <col min="8740" max="8741" width="13" style="137" customWidth="1"/>
    <col min="8742" max="8756" width="11.42578125" style="137"/>
    <col min="8757" max="8778" width="0" style="137" hidden="1" customWidth="1"/>
    <col min="8779" max="8960" width="11.42578125" style="137"/>
    <col min="8961" max="8961" width="45.28515625" style="137" customWidth="1"/>
    <col min="8962" max="8962" width="13" style="137" customWidth="1"/>
    <col min="8963" max="8965" width="10.7109375" style="137" customWidth="1"/>
    <col min="8966" max="8977" width="10.42578125" style="137" customWidth="1"/>
    <col min="8978" max="8989" width="9.7109375" style="137" customWidth="1"/>
    <col min="8990" max="8991" width="9.85546875" style="137" customWidth="1"/>
    <col min="8992" max="8995" width="11.85546875" style="137" customWidth="1"/>
    <col min="8996" max="8997" width="13" style="137" customWidth="1"/>
    <col min="8998" max="9012" width="11.42578125" style="137"/>
    <col min="9013" max="9034" width="0" style="137" hidden="1" customWidth="1"/>
    <col min="9035" max="9216" width="11.42578125" style="137"/>
    <col min="9217" max="9217" width="45.28515625" style="137" customWidth="1"/>
    <col min="9218" max="9218" width="13" style="137" customWidth="1"/>
    <col min="9219" max="9221" width="10.7109375" style="137" customWidth="1"/>
    <col min="9222" max="9233" width="10.42578125" style="137" customWidth="1"/>
    <col min="9234" max="9245" width="9.7109375" style="137" customWidth="1"/>
    <col min="9246" max="9247" width="9.85546875" style="137" customWidth="1"/>
    <col min="9248" max="9251" width="11.85546875" style="137" customWidth="1"/>
    <col min="9252" max="9253" width="13" style="137" customWidth="1"/>
    <col min="9254" max="9268" width="11.42578125" style="137"/>
    <col min="9269" max="9290" width="0" style="137" hidden="1" customWidth="1"/>
    <col min="9291" max="9472" width="11.42578125" style="137"/>
    <col min="9473" max="9473" width="45.28515625" style="137" customWidth="1"/>
    <col min="9474" max="9474" width="13" style="137" customWidth="1"/>
    <col min="9475" max="9477" width="10.7109375" style="137" customWidth="1"/>
    <col min="9478" max="9489" width="10.42578125" style="137" customWidth="1"/>
    <col min="9490" max="9501" width="9.7109375" style="137" customWidth="1"/>
    <col min="9502" max="9503" width="9.85546875" style="137" customWidth="1"/>
    <col min="9504" max="9507" width="11.85546875" style="137" customWidth="1"/>
    <col min="9508" max="9509" width="13" style="137" customWidth="1"/>
    <col min="9510" max="9524" width="11.42578125" style="137"/>
    <col min="9525" max="9546" width="0" style="137" hidden="1" customWidth="1"/>
    <col min="9547" max="9728" width="11.42578125" style="137"/>
    <col min="9729" max="9729" width="45.28515625" style="137" customWidth="1"/>
    <col min="9730" max="9730" width="13" style="137" customWidth="1"/>
    <col min="9731" max="9733" width="10.7109375" style="137" customWidth="1"/>
    <col min="9734" max="9745" width="10.42578125" style="137" customWidth="1"/>
    <col min="9746" max="9757" width="9.7109375" style="137" customWidth="1"/>
    <col min="9758" max="9759" width="9.85546875" style="137" customWidth="1"/>
    <col min="9760" max="9763" width="11.85546875" style="137" customWidth="1"/>
    <col min="9764" max="9765" width="13" style="137" customWidth="1"/>
    <col min="9766" max="9780" width="11.42578125" style="137"/>
    <col min="9781" max="9802" width="0" style="137" hidden="1" customWidth="1"/>
    <col min="9803" max="9984" width="11.42578125" style="137"/>
    <col min="9985" max="9985" width="45.28515625" style="137" customWidth="1"/>
    <col min="9986" max="9986" width="13" style="137" customWidth="1"/>
    <col min="9987" max="9989" width="10.7109375" style="137" customWidth="1"/>
    <col min="9990" max="10001" width="10.42578125" style="137" customWidth="1"/>
    <col min="10002" max="10013" width="9.7109375" style="137" customWidth="1"/>
    <col min="10014" max="10015" width="9.85546875" style="137" customWidth="1"/>
    <col min="10016" max="10019" width="11.85546875" style="137" customWidth="1"/>
    <col min="10020" max="10021" width="13" style="137" customWidth="1"/>
    <col min="10022" max="10036" width="11.42578125" style="137"/>
    <col min="10037" max="10058" width="0" style="137" hidden="1" customWidth="1"/>
    <col min="10059" max="10240" width="11.42578125" style="137"/>
    <col min="10241" max="10241" width="45.28515625" style="137" customWidth="1"/>
    <col min="10242" max="10242" width="13" style="137" customWidth="1"/>
    <col min="10243" max="10245" width="10.7109375" style="137" customWidth="1"/>
    <col min="10246" max="10257" width="10.42578125" style="137" customWidth="1"/>
    <col min="10258" max="10269" width="9.7109375" style="137" customWidth="1"/>
    <col min="10270" max="10271" width="9.85546875" style="137" customWidth="1"/>
    <col min="10272" max="10275" width="11.85546875" style="137" customWidth="1"/>
    <col min="10276" max="10277" width="13" style="137" customWidth="1"/>
    <col min="10278" max="10292" width="11.42578125" style="137"/>
    <col min="10293" max="10314" width="0" style="137" hidden="1" customWidth="1"/>
    <col min="10315" max="10496" width="11.42578125" style="137"/>
    <col min="10497" max="10497" width="45.28515625" style="137" customWidth="1"/>
    <col min="10498" max="10498" width="13" style="137" customWidth="1"/>
    <col min="10499" max="10501" width="10.7109375" style="137" customWidth="1"/>
    <col min="10502" max="10513" width="10.42578125" style="137" customWidth="1"/>
    <col min="10514" max="10525" width="9.7109375" style="137" customWidth="1"/>
    <col min="10526" max="10527" width="9.85546875" style="137" customWidth="1"/>
    <col min="10528" max="10531" width="11.85546875" style="137" customWidth="1"/>
    <col min="10532" max="10533" width="13" style="137" customWidth="1"/>
    <col min="10534" max="10548" width="11.42578125" style="137"/>
    <col min="10549" max="10570" width="0" style="137" hidden="1" customWidth="1"/>
    <col min="10571" max="10752" width="11.42578125" style="137"/>
    <col min="10753" max="10753" width="45.28515625" style="137" customWidth="1"/>
    <col min="10754" max="10754" width="13" style="137" customWidth="1"/>
    <col min="10755" max="10757" width="10.7109375" style="137" customWidth="1"/>
    <col min="10758" max="10769" width="10.42578125" style="137" customWidth="1"/>
    <col min="10770" max="10781" width="9.7109375" style="137" customWidth="1"/>
    <col min="10782" max="10783" width="9.85546875" style="137" customWidth="1"/>
    <col min="10784" max="10787" width="11.85546875" style="137" customWidth="1"/>
    <col min="10788" max="10789" width="13" style="137" customWidth="1"/>
    <col min="10790" max="10804" width="11.42578125" style="137"/>
    <col min="10805" max="10826" width="0" style="137" hidden="1" customWidth="1"/>
    <col min="10827" max="11008" width="11.42578125" style="137"/>
    <col min="11009" max="11009" width="45.28515625" style="137" customWidth="1"/>
    <col min="11010" max="11010" width="13" style="137" customWidth="1"/>
    <col min="11011" max="11013" width="10.7109375" style="137" customWidth="1"/>
    <col min="11014" max="11025" width="10.42578125" style="137" customWidth="1"/>
    <col min="11026" max="11037" width="9.7109375" style="137" customWidth="1"/>
    <col min="11038" max="11039" width="9.85546875" style="137" customWidth="1"/>
    <col min="11040" max="11043" width="11.85546875" style="137" customWidth="1"/>
    <col min="11044" max="11045" width="13" style="137" customWidth="1"/>
    <col min="11046" max="11060" width="11.42578125" style="137"/>
    <col min="11061" max="11082" width="0" style="137" hidden="1" customWidth="1"/>
    <col min="11083" max="11264" width="11.42578125" style="137"/>
    <col min="11265" max="11265" width="45.28515625" style="137" customWidth="1"/>
    <col min="11266" max="11266" width="13" style="137" customWidth="1"/>
    <col min="11267" max="11269" width="10.7109375" style="137" customWidth="1"/>
    <col min="11270" max="11281" width="10.42578125" style="137" customWidth="1"/>
    <col min="11282" max="11293" width="9.7109375" style="137" customWidth="1"/>
    <col min="11294" max="11295" width="9.85546875" style="137" customWidth="1"/>
    <col min="11296" max="11299" width="11.85546875" style="137" customWidth="1"/>
    <col min="11300" max="11301" width="13" style="137" customWidth="1"/>
    <col min="11302" max="11316" width="11.42578125" style="137"/>
    <col min="11317" max="11338" width="0" style="137" hidden="1" customWidth="1"/>
    <col min="11339" max="11520" width="11.42578125" style="137"/>
    <col min="11521" max="11521" width="45.28515625" style="137" customWidth="1"/>
    <col min="11522" max="11522" width="13" style="137" customWidth="1"/>
    <col min="11523" max="11525" width="10.7109375" style="137" customWidth="1"/>
    <col min="11526" max="11537" width="10.42578125" style="137" customWidth="1"/>
    <col min="11538" max="11549" width="9.7109375" style="137" customWidth="1"/>
    <col min="11550" max="11551" width="9.85546875" style="137" customWidth="1"/>
    <col min="11552" max="11555" width="11.85546875" style="137" customWidth="1"/>
    <col min="11556" max="11557" width="13" style="137" customWidth="1"/>
    <col min="11558" max="11572" width="11.42578125" style="137"/>
    <col min="11573" max="11594" width="0" style="137" hidden="1" customWidth="1"/>
    <col min="11595" max="11776" width="11.42578125" style="137"/>
    <col min="11777" max="11777" width="45.28515625" style="137" customWidth="1"/>
    <col min="11778" max="11778" width="13" style="137" customWidth="1"/>
    <col min="11779" max="11781" width="10.7109375" style="137" customWidth="1"/>
    <col min="11782" max="11793" width="10.42578125" style="137" customWidth="1"/>
    <col min="11794" max="11805" width="9.7109375" style="137" customWidth="1"/>
    <col min="11806" max="11807" width="9.85546875" style="137" customWidth="1"/>
    <col min="11808" max="11811" width="11.85546875" style="137" customWidth="1"/>
    <col min="11812" max="11813" width="13" style="137" customWidth="1"/>
    <col min="11814" max="11828" width="11.42578125" style="137"/>
    <col min="11829" max="11850" width="0" style="137" hidden="1" customWidth="1"/>
    <col min="11851" max="12032" width="11.42578125" style="137"/>
    <col min="12033" max="12033" width="45.28515625" style="137" customWidth="1"/>
    <col min="12034" max="12034" width="13" style="137" customWidth="1"/>
    <col min="12035" max="12037" width="10.7109375" style="137" customWidth="1"/>
    <col min="12038" max="12049" width="10.42578125" style="137" customWidth="1"/>
    <col min="12050" max="12061" width="9.7109375" style="137" customWidth="1"/>
    <col min="12062" max="12063" width="9.85546875" style="137" customWidth="1"/>
    <col min="12064" max="12067" width="11.85546875" style="137" customWidth="1"/>
    <col min="12068" max="12069" width="13" style="137" customWidth="1"/>
    <col min="12070" max="12084" width="11.42578125" style="137"/>
    <col min="12085" max="12106" width="0" style="137" hidden="1" customWidth="1"/>
    <col min="12107" max="12288" width="11.42578125" style="137"/>
    <col min="12289" max="12289" width="45.28515625" style="137" customWidth="1"/>
    <col min="12290" max="12290" width="13" style="137" customWidth="1"/>
    <col min="12291" max="12293" width="10.7109375" style="137" customWidth="1"/>
    <col min="12294" max="12305" width="10.42578125" style="137" customWidth="1"/>
    <col min="12306" max="12317" width="9.7109375" style="137" customWidth="1"/>
    <col min="12318" max="12319" width="9.85546875" style="137" customWidth="1"/>
    <col min="12320" max="12323" width="11.85546875" style="137" customWidth="1"/>
    <col min="12324" max="12325" width="13" style="137" customWidth="1"/>
    <col min="12326" max="12340" width="11.42578125" style="137"/>
    <col min="12341" max="12362" width="0" style="137" hidden="1" customWidth="1"/>
    <col min="12363" max="12544" width="11.42578125" style="137"/>
    <col min="12545" max="12545" width="45.28515625" style="137" customWidth="1"/>
    <col min="12546" max="12546" width="13" style="137" customWidth="1"/>
    <col min="12547" max="12549" width="10.7109375" style="137" customWidth="1"/>
    <col min="12550" max="12561" width="10.42578125" style="137" customWidth="1"/>
    <col min="12562" max="12573" width="9.7109375" style="137" customWidth="1"/>
    <col min="12574" max="12575" width="9.85546875" style="137" customWidth="1"/>
    <col min="12576" max="12579" width="11.85546875" style="137" customWidth="1"/>
    <col min="12580" max="12581" width="13" style="137" customWidth="1"/>
    <col min="12582" max="12596" width="11.42578125" style="137"/>
    <col min="12597" max="12618" width="0" style="137" hidden="1" customWidth="1"/>
    <col min="12619" max="12800" width="11.42578125" style="137"/>
    <col min="12801" max="12801" width="45.28515625" style="137" customWidth="1"/>
    <col min="12802" max="12802" width="13" style="137" customWidth="1"/>
    <col min="12803" max="12805" width="10.7109375" style="137" customWidth="1"/>
    <col min="12806" max="12817" width="10.42578125" style="137" customWidth="1"/>
    <col min="12818" max="12829" width="9.7109375" style="137" customWidth="1"/>
    <col min="12830" max="12831" width="9.85546875" style="137" customWidth="1"/>
    <col min="12832" max="12835" width="11.85546875" style="137" customWidth="1"/>
    <col min="12836" max="12837" width="13" style="137" customWidth="1"/>
    <col min="12838" max="12852" width="11.42578125" style="137"/>
    <col min="12853" max="12874" width="0" style="137" hidden="1" customWidth="1"/>
    <col min="12875" max="13056" width="11.42578125" style="137"/>
    <col min="13057" max="13057" width="45.28515625" style="137" customWidth="1"/>
    <col min="13058" max="13058" width="13" style="137" customWidth="1"/>
    <col min="13059" max="13061" width="10.7109375" style="137" customWidth="1"/>
    <col min="13062" max="13073" width="10.42578125" style="137" customWidth="1"/>
    <col min="13074" max="13085" width="9.7109375" style="137" customWidth="1"/>
    <col min="13086" max="13087" width="9.85546875" style="137" customWidth="1"/>
    <col min="13088" max="13091" width="11.85546875" style="137" customWidth="1"/>
    <col min="13092" max="13093" width="13" style="137" customWidth="1"/>
    <col min="13094" max="13108" width="11.42578125" style="137"/>
    <col min="13109" max="13130" width="0" style="137" hidden="1" customWidth="1"/>
    <col min="13131" max="13312" width="11.42578125" style="137"/>
    <col min="13313" max="13313" width="45.28515625" style="137" customWidth="1"/>
    <col min="13314" max="13314" width="13" style="137" customWidth="1"/>
    <col min="13315" max="13317" width="10.7109375" style="137" customWidth="1"/>
    <col min="13318" max="13329" width="10.42578125" style="137" customWidth="1"/>
    <col min="13330" max="13341" width="9.7109375" style="137" customWidth="1"/>
    <col min="13342" max="13343" width="9.85546875" style="137" customWidth="1"/>
    <col min="13344" max="13347" width="11.85546875" style="137" customWidth="1"/>
    <col min="13348" max="13349" width="13" style="137" customWidth="1"/>
    <col min="13350" max="13364" width="11.42578125" style="137"/>
    <col min="13365" max="13386" width="0" style="137" hidden="1" customWidth="1"/>
    <col min="13387" max="13568" width="11.42578125" style="137"/>
    <col min="13569" max="13569" width="45.28515625" style="137" customWidth="1"/>
    <col min="13570" max="13570" width="13" style="137" customWidth="1"/>
    <col min="13571" max="13573" width="10.7109375" style="137" customWidth="1"/>
    <col min="13574" max="13585" width="10.42578125" style="137" customWidth="1"/>
    <col min="13586" max="13597" width="9.7109375" style="137" customWidth="1"/>
    <col min="13598" max="13599" width="9.85546875" style="137" customWidth="1"/>
    <col min="13600" max="13603" width="11.85546875" style="137" customWidth="1"/>
    <col min="13604" max="13605" width="13" style="137" customWidth="1"/>
    <col min="13606" max="13620" width="11.42578125" style="137"/>
    <col min="13621" max="13642" width="0" style="137" hidden="1" customWidth="1"/>
    <col min="13643" max="13824" width="11.42578125" style="137"/>
    <col min="13825" max="13825" width="45.28515625" style="137" customWidth="1"/>
    <col min="13826" max="13826" width="13" style="137" customWidth="1"/>
    <col min="13827" max="13829" width="10.7109375" style="137" customWidth="1"/>
    <col min="13830" max="13841" width="10.42578125" style="137" customWidth="1"/>
    <col min="13842" max="13853" width="9.7109375" style="137" customWidth="1"/>
    <col min="13854" max="13855" width="9.85546875" style="137" customWidth="1"/>
    <col min="13856" max="13859" width="11.85546875" style="137" customWidth="1"/>
    <col min="13860" max="13861" width="13" style="137" customWidth="1"/>
    <col min="13862" max="13876" width="11.42578125" style="137"/>
    <col min="13877" max="13898" width="0" style="137" hidden="1" customWidth="1"/>
    <col min="13899" max="14080" width="11.42578125" style="137"/>
    <col min="14081" max="14081" width="45.28515625" style="137" customWidth="1"/>
    <col min="14082" max="14082" width="13" style="137" customWidth="1"/>
    <col min="14083" max="14085" width="10.7109375" style="137" customWidth="1"/>
    <col min="14086" max="14097" width="10.42578125" style="137" customWidth="1"/>
    <col min="14098" max="14109" width="9.7109375" style="137" customWidth="1"/>
    <col min="14110" max="14111" width="9.85546875" style="137" customWidth="1"/>
    <col min="14112" max="14115" width="11.85546875" style="137" customWidth="1"/>
    <col min="14116" max="14117" width="13" style="137" customWidth="1"/>
    <col min="14118" max="14132" width="11.42578125" style="137"/>
    <col min="14133" max="14154" width="0" style="137" hidden="1" customWidth="1"/>
    <col min="14155" max="14336" width="11.42578125" style="137"/>
    <col min="14337" max="14337" width="45.28515625" style="137" customWidth="1"/>
    <col min="14338" max="14338" width="13" style="137" customWidth="1"/>
    <col min="14339" max="14341" width="10.7109375" style="137" customWidth="1"/>
    <col min="14342" max="14353" width="10.42578125" style="137" customWidth="1"/>
    <col min="14354" max="14365" width="9.7109375" style="137" customWidth="1"/>
    <col min="14366" max="14367" width="9.85546875" style="137" customWidth="1"/>
    <col min="14368" max="14371" width="11.85546875" style="137" customWidth="1"/>
    <col min="14372" max="14373" width="13" style="137" customWidth="1"/>
    <col min="14374" max="14388" width="11.42578125" style="137"/>
    <col min="14389" max="14410" width="0" style="137" hidden="1" customWidth="1"/>
    <col min="14411" max="14592" width="11.42578125" style="137"/>
    <col min="14593" max="14593" width="45.28515625" style="137" customWidth="1"/>
    <col min="14594" max="14594" width="13" style="137" customWidth="1"/>
    <col min="14595" max="14597" width="10.7109375" style="137" customWidth="1"/>
    <col min="14598" max="14609" width="10.42578125" style="137" customWidth="1"/>
    <col min="14610" max="14621" width="9.7109375" style="137" customWidth="1"/>
    <col min="14622" max="14623" width="9.85546875" style="137" customWidth="1"/>
    <col min="14624" max="14627" width="11.85546875" style="137" customWidth="1"/>
    <col min="14628" max="14629" width="13" style="137" customWidth="1"/>
    <col min="14630" max="14644" width="11.42578125" style="137"/>
    <col min="14645" max="14666" width="0" style="137" hidden="1" customWidth="1"/>
    <col min="14667" max="14848" width="11.42578125" style="137"/>
    <col min="14849" max="14849" width="45.28515625" style="137" customWidth="1"/>
    <col min="14850" max="14850" width="13" style="137" customWidth="1"/>
    <col min="14851" max="14853" width="10.7109375" style="137" customWidth="1"/>
    <col min="14854" max="14865" width="10.42578125" style="137" customWidth="1"/>
    <col min="14866" max="14877" width="9.7109375" style="137" customWidth="1"/>
    <col min="14878" max="14879" width="9.85546875" style="137" customWidth="1"/>
    <col min="14880" max="14883" width="11.85546875" style="137" customWidth="1"/>
    <col min="14884" max="14885" width="13" style="137" customWidth="1"/>
    <col min="14886" max="14900" width="11.42578125" style="137"/>
    <col min="14901" max="14922" width="0" style="137" hidden="1" customWidth="1"/>
    <col min="14923" max="15104" width="11.42578125" style="137"/>
    <col min="15105" max="15105" width="45.28515625" style="137" customWidth="1"/>
    <col min="15106" max="15106" width="13" style="137" customWidth="1"/>
    <col min="15107" max="15109" width="10.7109375" style="137" customWidth="1"/>
    <col min="15110" max="15121" width="10.42578125" style="137" customWidth="1"/>
    <col min="15122" max="15133" width="9.7109375" style="137" customWidth="1"/>
    <col min="15134" max="15135" width="9.85546875" style="137" customWidth="1"/>
    <col min="15136" max="15139" width="11.85546875" style="137" customWidth="1"/>
    <col min="15140" max="15141" width="13" style="137" customWidth="1"/>
    <col min="15142" max="15156" width="11.42578125" style="137"/>
    <col min="15157" max="15178" width="0" style="137" hidden="1" customWidth="1"/>
    <col min="15179" max="15360" width="11.42578125" style="137"/>
    <col min="15361" max="15361" width="45.28515625" style="137" customWidth="1"/>
    <col min="15362" max="15362" width="13" style="137" customWidth="1"/>
    <col min="15363" max="15365" width="10.7109375" style="137" customWidth="1"/>
    <col min="15366" max="15377" width="10.42578125" style="137" customWidth="1"/>
    <col min="15378" max="15389" width="9.7109375" style="137" customWidth="1"/>
    <col min="15390" max="15391" width="9.85546875" style="137" customWidth="1"/>
    <col min="15392" max="15395" width="11.85546875" style="137" customWidth="1"/>
    <col min="15396" max="15397" width="13" style="137" customWidth="1"/>
    <col min="15398" max="15412" width="11.42578125" style="137"/>
    <col min="15413" max="15434" width="0" style="137" hidden="1" customWidth="1"/>
    <col min="15435" max="15616" width="11.42578125" style="137"/>
    <col min="15617" max="15617" width="45.28515625" style="137" customWidth="1"/>
    <col min="15618" max="15618" width="13" style="137" customWidth="1"/>
    <col min="15619" max="15621" width="10.7109375" style="137" customWidth="1"/>
    <col min="15622" max="15633" width="10.42578125" style="137" customWidth="1"/>
    <col min="15634" max="15645" width="9.7109375" style="137" customWidth="1"/>
    <col min="15646" max="15647" width="9.85546875" style="137" customWidth="1"/>
    <col min="15648" max="15651" width="11.85546875" style="137" customWidth="1"/>
    <col min="15652" max="15653" width="13" style="137" customWidth="1"/>
    <col min="15654" max="15668" width="11.42578125" style="137"/>
    <col min="15669" max="15690" width="0" style="137" hidden="1" customWidth="1"/>
    <col min="15691" max="15872" width="11.42578125" style="137"/>
    <col min="15873" max="15873" width="45.28515625" style="137" customWidth="1"/>
    <col min="15874" max="15874" width="13" style="137" customWidth="1"/>
    <col min="15875" max="15877" width="10.7109375" style="137" customWidth="1"/>
    <col min="15878" max="15889" width="10.42578125" style="137" customWidth="1"/>
    <col min="15890" max="15901" width="9.7109375" style="137" customWidth="1"/>
    <col min="15902" max="15903" width="9.85546875" style="137" customWidth="1"/>
    <col min="15904" max="15907" width="11.85546875" style="137" customWidth="1"/>
    <col min="15908" max="15909" width="13" style="137" customWidth="1"/>
    <col min="15910" max="15924" width="11.42578125" style="137"/>
    <col min="15925" max="15946" width="0" style="137" hidden="1" customWidth="1"/>
    <col min="15947" max="16128" width="11.42578125" style="137"/>
    <col min="16129" max="16129" width="45.28515625" style="137" customWidth="1"/>
    <col min="16130" max="16130" width="13" style="137" customWidth="1"/>
    <col min="16131" max="16133" width="10.7109375" style="137" customWidth="1"/>
    <col min="16134" max="16145" width="10.42578125" style="137" customWidth="1"/>
    <col min="16146" max="16157" width="9.7109375" style="137" customWidth="1"/>
    <col min="16158" max="16159" width="9.85546875" style="137" customWidth="1"/>
    <col min="16160" max="16163" width="11.85546875" style="137" customWidth="1"/>
    <col min="16164" max="16165" width="13" style="137" customWidth="1"/>
    <col min="16166" max="16180" width="11.42578125" style="137"/>
    <col min="16181" max="16202" width="0" style="137" hidden="1" customWidth="1"/>
    <col min="16203" max="16384" width="11.42578125" style="137"/>
  </cols>
  <sheetData>
    <row r="1" spans="1:65" s="752" customFormat="1" ht="12.75" customHeight="1" x14ac:dyDescent="0.2">
      <c r="A1" s="873" t="s">
        <v>0</v>
      </c>
      <c r="B1" s="773"/>
      <c r="C1" s="773"/>
      <c r="D1" s="751"/>
      <c r="E1" s="751"/>
      <c r="F1" s="751"/>
      <c r="G1" s="751"/>
      <c r="H1" s="751"/>
      <c r="I1" s="751"/>
      <c r="J1" s="751"/>
      <c r="K1" s="751"/>
      <c r="Q1" s="754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L1" s="759"/>
      <c r="AM1" s="759"/>
      <c r="AN1" s="759"/>
      <c r="AO1" s="759"/>
    </row>
    <row r="2" spans="1:65" s="752" customFormat="1" ht="12.75" customHeight="1" x14ac:dyDescent="0.2">
      <c r="A2" s="873" t="str">
        <f>CONCATENATE("COMUNA: ",[7]NOMBRE!B2," - ","( ",[7]NOMBRE!C2,[7]NOMBRE!D2,[7]NOMBRE!E2,[7]NOMBRE!F2,[7]NOMBRE!G2," )")</f>
        <v>COMUNA: LINARES - ( 07401 )</v>
      </c>
      <c r="B2" s="773"/>
      <c r="C2" s="773"/>
      <c r="D2" s="751"/>
      <c r="E2" s="751"/>
      <c r="F2" s="751"/>
      <c r="G2" s="751"/>
      <c r="H2" s="751"/>
      <c r="I2" s="751"/>
      <c r="J2" s="751"/>
      <c r="K2" s="751"/>
      <c r="Q2" s="754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L2" s="759"/>
      <c r="AM2" s="759"/>
      <c r="AN2" s="759"/>
      <c r="AO2" s="759"/>
    </row>
    <row r="3" spans="1:65" s="752" customFormat="1" ht="12.75" customHeight="1" x14ac:dyDescent="0.2">
      <c r="A3" s="873" t="str">
        <f>CONCATENATE("ESTABLECIMIENTO: ",[7]NOMBRE!B3," - ","( ",[7]NOMBRE!C3,[7]NOMBRE!D3,[7]NOMBRE!E3,[7]NOMBRE!F3,[7]NOMBRE!G3," )")</f>
        <v>ESTABLECIMIENTO: HOSPITAL DE LINARES  - ( 16108 )</v>
      </c>
      <c r="B3" s="773"/>
      <c r="C3" s="773"/>
      <c r="D3" s="753"/>
      <c r="E3" s="751"/>
      <c r="F3" s="751"/>
      <c r="G3" s="751"/>
      <c r="H3" s="751"/>
      <c r="I3" s="751"/>
      <c r="J3" s="751"/>
      <c r="K3" s="751"/>
      <c r="Q3" s="754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L3" s="759"/>
      <c r="AM3" s="759"/>
      <c r="AN3" s="759"/>
      <c r="AO3" s="759"/>
    </row>
    <row r="4" spans="1:65" s="752" customFormat="1" ht="12.75" customHeight="1" x14ac:dyDescent="0.2">
      <c r="A4" s="873" t="str">
        <f>CONCATENATE("MES: ",[7]NOMBRE!B6," - ","( ",[7]NOMBRE!C6,[7]NOMBRE!D6," )")</f>
        <v>MES: JULIO - ( 07 )</v>
      </c>
      <c r="B4" s="773"/>
      <c r="C4" s="773"/>
      <c r="D4" s="751"/>
      <c r="E4" s="751"/>
      <c r="F4" s="751"/>
      <c r="G4" s="751"/>
      <c r="H4" s="751"/>
      <c r="I4" s="751"/>
      <c r="J4" s="751"/>
      <c r="K4" s="751"/>
      <c r="Q4" s="75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L4" s="759"/>
      <c r="AM4" s="759"/>
      <c r="AN4" s="759"/>
      <c r="AO4" s="759"/>
    </row>
    <row r="5" spans="1:65" s="752" customFormat="1" ht="12.75" customHeight="1" x14ac:dyDescent="0.2">
      <c r="A5" s="750" t="str">
        <f>CONCATENATE("AÑO: ",[7]NOMBRE!B7)</f>
        <v>AÑO: 2013</v>
      </c>
      <c r="B5" s="773"/>
      <c r="C5" s="773"/>
      <c r="D5" s="751"/>
      <c r="E5" s="751"/>
      <c r="F5" s="751"/>
      <c r="G5" s="751"/>
      <c r="H5" s="751"/>
      <c r="I5" s="751"/>
      <c r="J5" s="751"/>
      <c r="K5" s="751"/>
      <c r="Q5" s="754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L5" s="759"/>
      <c r="AM5" s="759"/>
      <c r="AN5" s="759"/>
      <c r="AO5" s="759"/>
    </row>
    <row r="6" spans="1:65" s="748" customFormat="1" ht="39.950000000000003" customHeight="1" x14ac:dyDescent="0.2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L6" s="749"/>
      <c r="AM6" s="749"/>
      <c r="AN6" s="749"/>
      <c r="AO6" s="749"/>
      <c r="BJ6" s="752"/>
    </row>
    <row r="7" spans="1:65" s="748" customFormat="1" ht="45" customHeight="1" x14ac:dyDescent="0.2">
      <c r="A7" s="907" t="s">
        <v>2</v>
      </c>
      <c r="B7" s="907"/>
      <c r="C7" s="907"/>
      <c r="D7" s="907"/>
      <c r="E7" s="907"/>
      <c r="F7" s="907"/>
      <c r="G7" s="907"/>
      <c r="H7" s="907"/>
      <c r="I7" s="764"/>
      <c r="J7" s="907" t="s">
        <v>3</v>
      </c>
      <c r="K7" s="907"/>
      <c r="L7" s="907"/>
      <c r="M7" s="907"/>
      <c r="N7" s="907"/>
      <c r="O7" s="907"/>
      <c r="P7" s="907"/>
      <c r="Q7" s="757"/>
      <c r="AL7" s="749"/>
      <c r="AM7" s="749"/>
      <c r="AN7" s="749"/>
      <c r="AO7" s="749"/>
      <c r="BK7" s="752"/>
    </row>
    <row r="8" spans="1:65" s="749" customFormat="1" ht="24.75" customHeight="1" x14ac:dyDescent="0.1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776"/>
      <c r="J8" s="911" t="s">
        <v>5</v>
      </c>
      <c r="K8" s="912"/>
      <c r="L8" s="912"/>
      <c r="M8" s="913"/>
      <c r="N8" s="914" t="s">
        <v>6</v>
      </c>
      <c r="O8" s="912"/>
      <c r="P8" s="915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  <c r="BB8" s="748"/>
      <c r="BC8" s="748"/>
      <c r="BD8" s="748"/>
      <c r="BE8" s="748"/>
      <c r="BF8" s="759"/>
    </row>
    <row r="9" spans="1:65" s="749" customFormat="1" ht="14.25" customHeight="1" x14ac:dyDescent="0.1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776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  <c r="BB9" s="748"/>
      <c r="BC9" s="748"/>
      <c r="BD9" s="748"/>
      <c r="BE9" s="748"/>
      <c r="BF9" s="759"/>
    </row>
    <row r="10" spans="1:65" s="749" customFormat="1" ht="17.25" customHeight="1" x14ac:dyDescent="0.15">
      <c r="A10" s="910"/>
      <c r="B10" s="767" t="s">
        <v>10</v>
      </c>
      <c r="C10" s="768" t="s">
        <v>11</v>
      </c>
      <c r="D10" s="904" t="s">
        <v>12</v>
      </c>
      <c r="E10" s="770" t="s">
        <v>13</v>
      </c>
      <c r="F10" s="919"/>
      <c r="G10" s="904" t="s">
        <v>12</v>
      </c>
      <c r="H10" s="763" t="s">
        <v>13</v>
      </c>
      <c r="I10" s="777"/>
      <c r="J10" s="767" t="s">
        <v>10</v>
      </c>
      <c r="K10" s="768" t="s">
        <v>11</v>
      </c>
      <c r="L10" s="904" t="s">
        <v>12</v>
      </c>
      <c r="M10" s="770" t="s">
        <v>13</v>
      </c>
      <c r="N10" s="919"/>
      <c r="O10" s="904" t="s">
        <v>12</v>
      </c>
      <c r="P10" s="763" t="s">
        <v>13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  <c r="BB10" s="748"/>
      <c r="BC10" s="748"/>
      <c r="BD10" s="748"/>
      <c r="BE10" s="748"/>
      <c r="BH10" s="759"/>
    </row>
    <row r="11" spans="1:65" s="749" customFormat="1" ht="15.75" customHeight="1" x14ac:dyDescent="0.15">
      <c r="A11" s="765" t="s">
        <v>14</v>
      </c>
      <c r="B11" s="808">
        <v>199</v>
      </c>
      <c r="C11" s="817"/>
      <c r="D11" s="803"/>
      <c r="E11" s="824">
        <v>199</v>
      </c>
      <c r="F11" s="825">
        <f t="shared" ref="F11:F18" si="0">+H11</f>
        <v>1</v>
      </c>
      <c r="G11" s="803"/>
      <c r="H11" s="807">
        <v>1</v>
      </c>
      <c r="I11" s="778"/>
      <c r="J11" s="830"/>
      <c r="K11" s="831"/>
      <c r="L11" s="803"/>
      <c r="M11" s="832"/>
      <c r="N11" s="825">
        <f t="shared" ref="N11:N18" si="1">+P11</f>
        <v>0</v>
      </c>
      <c r="O11" s="803"/>
      <c r="P11" s="811"/>
      <c r="Q11" s="874" t="str">
        <f>$BA11&amp;" "&amp;$BB11&amp;""</f>
        <v xml:space="preserve"> </v>
      </c>
      <c r="R11" s="748"/>
      <c r="S11" s="748"/>
      <c r="T11" s="748"/>
      <c r="U11" s="748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48"/>
      <c r="AH11" s="748"/>
      <c r="AL11" s="879"/>
      <c r="AM11" s="879"/>
      <c r="AP11" s="748"/>
      <c r="AU11" s="748"/>
      <c r="AV11" s="748"/>
      <c r="AW11" s="748"/>
      <c r="AX11" s="748"/>
      <c r="AY11" s="748"/>
      <c r="AZ11" s="748"/>
      <c r="BA11" s="875" t="str">
        <f>IF($F11&lt;&gt;$G11+$H11,"El Total de VDRL o RPR reactivos NO es igual a la columna de Mujeres en Sección A.1. ","")</f>
        <v/>
      </c>
      <c r="BB11" s="875" t="str">
        <f>IF($N11&lt;&gt;$O11+$P11,"El Total de VDRL o RPR reactivos NO es igual a la columna de Mujeres en sección A.2. ","")</f>
        <v/>
      </c>
      <c r="BE11" s="748"/>
      <c r="BH11" s="759"/>
      <c r="BL11" s="876">
        <f t="shared" ref="BL11:BL26" si="2">IF($F11&lt;&gt;$G11+$H11,1,0)</f>
        <v>0</v>
      </c>
      <c r="BM11" s="876">
        <f t="shared" ref="BM11:BM26" si="3">IF($N11&lt;&gt;$O11+$P11,1,0)</f>
        <v>0</v>
      </c>
    </row>
    <row r="12" spans="1:65" s="749" customFormat="1" ht="15.75" customHeight="1" x14ac:dyDescent="0.15">
      <c r="A12" s="765" t="s">
        <v>15</v>
      </c>
      <c r="B12" s="808">
        <v>151</v>
      </c>
      <c r="C12" s="817"/>
      <c r="D12" s="793"/>
      <c r="E12" s="824">
        <v>151</v>
      </c>
      <c r="F12" s="825">
        <f t="shared" si="0"/>
        <v>0</v>
      </c>
      <c r="G12" s="793"/>
      <c r="H12" s="810"/>
      <c r="I12" s="778"/>
      <c r="J12" s="830"/>
      <c r="K12" s="831"/>
      <c r="L12" s="793"/>
      <c r="M12" s="832"/>
      <c r="N12" s="825">
        <f t="shared" si="1"/>
        <v>0</v>
      </c>
      <c r="O12" s="793"/>
      <c r="P12" s="833"/>
      <c r="Q12" s="874" t="str">
        <f t="shared" ref="Q12:Q26" si="4">$BA12&amp;" "&amp;$BB12&amp;""</f>
        <v xml:space="preserve"> </v>
      </c>
      <c r="R12" s="748"/>
      <c r="S12" s="748"/>
      <c r="T12" s="748"/>
      <c r="U12" s="748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48"/>
      <c r="AH12" s="748"/>
      <c r="AP12" s="748"/>
      <c r="AU12" s="748"/>
      <c r="AV12" s="748"/>
      <c r="AW12" s="748"/>
      <c r="AX12" s="748"/>
      <c r="AY12" s="748"/>
      <c r="AZ12" s="748"/>
      <c r="BA12" s="875" t="str">
        <f t="shared" ref="BA12:BA18" si="5">IF($F12&lt;&gt;$G12+$H12,"El Total de VDRL o RPR reactivos NO es igual a la columna de Mujeres en Sección A.1. ","")</f>
        <v/>
      </c>
      <c r="BB12" s="875" t="str">
        <f t="shared" ref="BB12:BB18" si="6">IF($N12&lt;&gt;$O12+$P12,"El Total de VDRL o RPR reactivos NO es igual a la columna de Mujeres en sección A.2. ","")</f>
        <v/>
      </c>
      <c r="BE12" s="748"/>
      <c r="BH12" s="759"/>
      <c r="BL12" s="876">
        <f t="shared" si="2"/>
        <v>0</v>
      </c>
      <c r="BM12" s="876">
        <f t="shared" si="3"/>
        <v>0</v>
      </c>
    </row>
    <row r="13" spans="1:65" s="749" customFormat="1" ht="15.75" customHeight="1" x14ac:dyDescent="0.15">
      <c r="A13" s="765" t="s">
        <v>16</v>
      </c>
      <c r="B13" s="808">
        <v>119</v>
      </c>
      <c r="C13" s="817"/>
      <c r="D13" s="793"/>
      <c r="E13" s="824">
        <v>119</v>
      </c>
      <c r="F13" s="825">
        <f t="shared" si="0"/>
        <v>0</v>
      </c>
      <c r="G13" s="793"/>
      <c r="H13" s="810"/>
      <c r="I13" s="778"/>
      <c r="J13" s="830"/>
      <c r="K13" s="831"/>
      <c r="L13" s="793"/>
      <c r="M13" s="832"/>
      <c r="N13" s="825">
        <f t="shared" si="1"/>
        <v>0</v>
      </c>
      <c r="O13" s="793"/>
      <c r="P13" s="833"/>
      <c r="Q13" s="874" t="str">
        <f t="shared" si="4"/>
        <v xml:space="preserve"> </v>
      </c>
      <c r="R13" s="748"/>
      <c r="S13" s="748"/>
      <c r="T13" s="748"/>
      <c r="U13" s="748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48"/>
      <c r="AH13" s="748"/>
      <c r="AP13" s="748"/>
      <c r="AU13" s="748"/>
      <c r="AV13" s="748"/>
      <c r="AW13" s="748"/>
      <c r="AX13" s="748"/>
      <c r="AY13" s="748"/>
      <c r="AZ13" s="748"/>
      <c r="BA13" s="875" t="str">
        <f t="shared" si="5"/>
        <v/>
      </c>
      <c r="BB13" s="875" t="str">
        <f t="shared" si="6"/>
        <v/>
      </c>
      <c r="BE13" s="748"/>
      <c r="BH13" s="759"/>
      <c r="BL13" s="876">
        <f t="shared" si="2"/>
        <v>0</v>
      </c>
      <c r="BM13" s="876">
        <f t="shared" si="3"/>
        <v>0</v>
      </c>
    </row>
    <row r="14" spans="1:65" s="749" customFormat="1" ht="15.75" customHeight="1" x14ac:dyDescent="0.15">
      <c r="A14" s="765" t="s">
        <v>17</v>
      </c>
      <c r="B14" s="808">
        <v>10</v>
      </c>
      <c r="C14" s="817"/>
      <c r="D14" s="793"/>
      <c r="E14" s="824">
        <v>10</v>
      </c>
      <c r="F14" s="825">
        <f t="shared" si="0"/>
        <v>0</v>
      </c>
      <c r="G14" s="793"/>
      <c r="H14" s="810"/>
      <c r="I14" s="778"/>
      <c r="J14" s="830"/>
      <c r="K14" s="831"/>
      <c r="L14" s="793"/>
      <c r="M14" s="832"/>
      <c r="N14" s="825">
        <f t="shared" si="1"/>
        <v>0</v>
      </c>
      <c r="O14" s="793"/>
      <c r="P14" s="833"/>
      <c r="Q14" s="874" t="str">
        <f t="shared" si="4"/>
        <v xml:space="preserve"> </v>
      </c>
      <c r="R14" s="748"/>
      <c r="S14" s="748"/>
      <c r="T14" s="748"/>
      <c r="U14" s="748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48"/>
      <c r="AH14" s="748"/>
      <c r="AP14" s="748"/>
      <c r="AU14" s="748"/>
      <c r="AV14" s="748"/>
      <c r="AW14" s="748"/>
      <c r="AX14" s="748"/>
      <c r="AY14" s="748"/>
      <c r="AZ14" s="748"/>
      <c r="BA14" s="875" t="str">
        <f t="shared" si="5"/>
        <v/>
      </c>
      <c r="BB14" s="875" t="str">
        <f t="shared" si="6"/>
        <v/>
      </c>
      <c r="BE14" s="748"/>
      <c r="BH14" s="759"/>
      <c r="BL14" s="876">
        <f t="shared" si="2"/>
        <v>0</v>
      </c>
      <c r="BM14" s="876">
        <f t="shared" si="3"/>
        <v>0</v>
      </c>
    </row>
    <row r="15" spans="1:65" s="749" customFormat="1" ht="15.75" customHeight="1" x14ac:dyDescent="0.15">
      <c r="A15" s="769" t="s">
        <v>18</v>
      </c>
      <c r="B15" s="808"/>
      <c r="C15" s="817"/>
      <c r="D15" s="793"/>
      <c r="E15" s="824"/>
      <c r="F15" s="826">
        <f t="shared" si="0"/>
        <v>0</v>
      </c>
      <c r="G15" s="793"/>
      <c r="H15" s="786"/>
      <c r="I15" s="778"/>
      <c r="J15" s="830"/>
      <c r="K15" s="831"/>
      <c r="L15" s="793"/>
      <c r="M15" s="832"/>
      <c r="N15" s="826">
        <f t="shared" si="1"/>
        <v>0</v>
      </c>
      <c r="O15" s="793"/>
      <c r="P15" s="813"/>
      <c r="Q15" s="874" t="str">
        <f t="shared" si="4"/>
        <v xml:space="preserve"> </v>
      </c>
      <c r="R15" s="748"/>
      <c r="S15" s="748"/>
      <c r="T15" s="748"/>
      <c r="U15" s="748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48"/>
      <c r="AH15" s="748"/>
      <c r="AP15" s="748"/>
      <c r="AU15" s="748"/>
      <c r="AV15" s="748"/>
      <c r="AW15" s="748"/>
      <c r="AX15" s="748"/>
      <c r="AY15" s="748"/>
      <c r="AZ15" s="748"/>
      <c r="BA15" s="875" t="str">
        <f t="shared" si="5"/>
        <v/>
      </c>
      <c r="BB15" s="875" t="str">
        <f t="shared" si="6"/>
        <v/>
      </c>
      <c r="BE15" s="748"/>
      <c r="BH15" s="759"/>
      <c r="BL15" s="876">
        <f t="shared" si="2"/>
        <v>0</v>
      </c>
      <c r="BM15" s="876">
        <f t="shared" si="3"/>
        <v>0</v>
      </c>
    </row>
    <row r="16" spans="1:65" s="749" customFormat="1" ht="15.95" customHeight="1" x14ac:dyDescent="0.15">
      <c r="A16" s="766" t="s">
        <v>19</v>
      </c>
      <c r="B16" s="788">
        <v>88</v>
      </c>
      <c r="C16" s="799">
        <v>132</v>
      </c>
      <c r="D16" s="793"/>
      <c r="E16" s="827">
        <v>220</v>
      </c>
      <c r="F16" s="826">
        <f t="shared" si="0"/>
        <v>0</v>
      </c>
      <c r="G16" s="793"/>
      <c r="H16" s="802"/>
      <c r="I16" s="778"/>
      <c r="J16" s="834"/>
      <c r="K16" s="835"/>
      <c r="L16" s="793"/>
      <c r="M16" s="812"/>
      <c r="N16" s="826">
        <f t="shared" si="1"/>
        <v>0</v>
      </c>
      <c r="O16" s="793"/>
      <c r="P16" s="836"/>
      <c r="Q16" s="874" t="str">
        <f t="shared" si="4"/>
        <v xml:space="preserve"> </v>
      </c>
      <c r="R16" s="748"/>
      <c r="S16" s="748"/>
      <c r="T16" s="748"/>
      <c r="U16" s="748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48"/>
      <c r="AH16" s="748"/>
      <c r="AP16" s="748"/>
      <c r="AU16" s="748"/>
      <c r="AV16" s="748"/>
      <c r="AW16" s="748"/>
      <c r="AX16" s="748"/>
      <c r="AY16" s="748"/>
      <c r="AZ16" s="748"/>
      <c r="BA16" s="875" t="str">
        <f t="shared" si="5"/>
        <v/>
      </c>
      <c r="BB16" s="875" t="str">
        <f t="shared" si="6"/>
        <v/>
      </c>
      <c r="BE16" s="748"/>
      <c r="BH16" s="759"/>
      <c r="BL16" s="876">
        <f t="shared" si="2"/>
        <v>0</v>
      </c>
      <c r="BM16" s="876">
        <f t="shared" si="3"/>
        <v>0</v>
      </c>
    </row>
    <row r="17" spans="1:68" s="749" customFormat="1" ht="15.95" customHeight="1" x14ac:dyDescent="0.15">
      <c r="A17" s="766" t="s">
        <v>20</v>
      </c>
      <c r="B17" s="788"/>
      <c r="C17" s="799"/>
      <c r="D17" s="793"/>
      <c r="E17" s="827"/>
      <c r="F17" s="826">
        <f t="shared" si="0"/>
        <v>0</v>
      </c>
      <c r="G17" s="793"/>
      <c r="H17" s="786"/>
      <c r="I17" s="778"/>
      <c r="J17" s="834"/>
      <c r="K17" s="835"/>
      <c r="L17" s="793"/>
      <c r="M17" s="812"/>
      <c r="N17" s="826">
        <f t="shared" si="1"/>
        <v>0</v>
      </c>
      <c r="O17" s="793"/>
      <c r="P17" s="813"/>
      <c r="Q17" s="874" t="str">
        <f t="shared" si="4"/>
        <v xml:space="preserve"> </v>
      </c>
      <c r="R17" s="748"/>
      <c r="S17" s="748"/>
      <c r="T17" s="748"/>
      <c r="U17" s="748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48"/>
      <c r="AH17" s="748"/>
      <c r="AP17" s="748"/>
      <c r="AU17" s="748"/>
      <c r="AV17" s="748"/>
      <c r="AW17" s="748"/>
      <c r="AX17" s="748"/>
      <c r="AY17" s="748"/>
      <c r="AZ17" s="748"/>
      <c r="BA17" s="875" t="str">
        <f t="shared" si="5"/>
        <v/>
      </c>
      <c r="BB17" s="875" t="str">
        <f t="shared" si="6"/>
        <v/>
      </c>
      <c r="BE17" s="748"/>
      <c r="BH17" s="759"/>
      <c r="BL17" s="876">
        <f t="shared" si="2"/>
        <v>0</v>
      </c>
      <c r="BM17" s="876">
        <f t="shared" si="3"/>
        <v>0</v>
      </c>
    </row>
    <row r="18" spans="1:68" s="749" customFormat="1" ht="15.95" customHeight="1" x14ac:dyDescent="0.15">
      <c r="A18" s="766" t="s">
        <v>21</v>
      </c>
      <c r="B18" s="788">
        <v>283</v>
      </c>
      <c r="C18" s="799"/>
      <c r="D18" s="793"/>
      <c r="E18" s="827">
        <v>283</v>
      </c>
      <c r="F18" s="826">
        <f t="shared" si="0"/>
        <v>1</v>
      </c>
      <c r="G18" s="793"/>
      <c r="H18" s="786">
        <v>1</v>
      </c>
      <c r="I18" s="778"/>
      <c r="J18" s="834"/>
      <c r="K18" s="835"/>
      <c r="L18" s="793"/>
      <c r="M18" s="812"/>
      <c r="N18" s="826">
        <f t="shared" si="1"/>
        <v>0</v>
      </c>
      <c r="O18" s="793"/>
      <c r="P18" s="813"/>
      <c r="Q18" s="874" t="str">
        <f t="shared" si="4"/>
        <v xml:space="preserve"> </v>
      </c>
      <c r="R18" s="748"/>
      <c r="S18" s="748"/>
      <c r="T18" s="748"/>
      <c r="U18" s="748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48"/>
      <c r="AH18" s="748"/>
      <c r="AP18" s="748"/>
      <c r="AU18" s="748"/>
      <c r="AV18" s="748"/>
      <c r="AW18" s="748"/>
      <c r="AX18" s="748"/>
      <c r="AY18" s="748"/>
      <c r="AZ18" s="748"/>
      <c r="BA18" s="875" t="str">
        <f t="shared" si="5"/>
        <v/>
      </c>
      <c r="BB18" s="875" t="str">
        <f t="shared" si="6"/>
        <v/>
      </c>
      <c r="BE18" s="748"/>
      <c r="BH18" s="759"/>
      <c r="BL18" s="876">
        <f t="shared" si="2"/>
        <v>0</v>
      </c>
      <c r="BM18" s="876">
        <f t="shared" si="3"/>
        <v>0</v>
      </c>
    </row>
    <row r="19" spans="1:68" s="749" customFormat="1" ht="24.95" customHeight="1" x14ac:dyDescent="0.15">
      <c r="A19" s="769" t="s">
        <v>22</v>
      </c>
      <c r="B19" s="788"/>
      <c r="C19" s="799"/>
      <c r="D19" s="788"/>
      <c r="E19" s="827"/>
      <c r="F19" s="826">
        <f t="shared" ref="F19:F26" si="7">+G19+H19</f>
        <v>0</v>
      </c>
      <c r="G19" s="788"/>
      <c r="H19" s="786"/>
      <c r="I19" s="778"/>
      <c r="J19" s="834"/>
      <c r="K19" s="835"/>
      <c r="L19" s="834"/>
      <c r="M19" s="812"/>
      <c r="N19" s="826">
        <f t="shared" ref="N19:N26" si="8">+O19+P19</f>
        <v>0</v>
      </c>
      <c r="O19" s="834"/>
      <c r="P19" s="813"/>
      <c r="Q19" s="874" t="str">
        <f t="shared" si="4"/>
        <v xml:space="preserve"> </v>
      </c>
      <c r="R19" s="748"/>
      <c r="S19" s="748"/>
      <c r="T19" s="748"/>
      <c r="U19" s="748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48"/>
      <c r="AH19" s="748"/>
      <c r="AM19" s="879"/>
      <c r="AP19" s="748"/>
      <c r="AU19" s="748"/>
      <c r="AV19" s="748"/>
      <c r="AW19" s="748"/>
      <c r="AX19" s="748"/>
      <c r="AY19" s="748"/>
      <c r="AZ19" s="748"/>
      <c r="BA19" s="875" t="str">
        <f>IF($F19&lt;&gt;$G19+$H19,"El Total de VDRL o RPR reactivos NO es igual a la suma de Hombres y Mujeres en sección A.1. ","")</f>
        <v/>
      </c>
      <c r="BB19" s="875" t="str">
        <f>IF($N19&lt;&gt;$O19+$P19,"El Total de VDRL o RPR reactivos NO es igual a la columna de Hombres y Mujeres en sección A.2. ","")</f>
        <v/>
      </c>
      <c r="BE19" s="748"/>
      <c r="BH19" s="759"/>
      <c r="BL19" s="876">
        <f t="shared" si="2"/>
        <v>0</v>
      </c>
      <c r="BM19" s="876">
        <f t="shared" si="3"/>
        <v>0</v>
      </c>
    </row>
    <row r="20" spans="1:68" s="749" customFormat="1" ht="15.95" customHeight="1" x14ac:dyDescent="0.15">
      <c r="A20" s="769" t="s">
        <v>23</v>
      </c>
      <c r="B20" s="788">
        <v>2</v>
      </c>
      <c r="C20" s="799"/>
      <c r="D20" s="788"/>
      <c r="E20" s="827">
        <v>2</v>
      </c>
      <c r="F20" s="826">
        <f t="shared" si="7"/>
        <v>0</v>
      </c>
      <c r="G20" s="788"/>
      <c r="H20" s="786"/>
      <c r="I20" s="778"/>
      <c r="J20" s="834"/>
      <c r="K20" s="835"/>
      <c r="L20" s="834"/>
      <c r="M20" s="812"/>
      <c r="N20" s="826">
        <f t="shared" si="8"/>
        <v>0</v>
      </c>
      <c r="O20" s="834"/>
      <c r="P20" s="813"/>
      <c r="Q20" s="874" t="str">
        <f t="shared" si="4"/>
        <v xml:space="preserve"> </v>
      </c>
      <c r="R20" s="748"/>
      <c r="S20" s="748"/>
      <c r="T20" s="748"/>
      <c r="U20" s="748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48"/>
      <c r="AH20" s="748"/>
      <c r="AM20" s="879"/>
      <c r="AP20" s="748"/>
      <c r="AU20" s="748"/>
      <c r="AV20" s="748"/>
      <c r="AW20" s="748"/>
      <c r="AX20" s="748"/>
      <c r="AY20" s="748"/>
      <c r="AZ20" s="748"/>
      <c r="BA20" s="875" t="str">
        <f t="shared" ref="BA20:BA26" si="9">IF($F20&lt;&gt;$G20+$H20,"El Total de VDRL o RPR reactivos NO es igual a la suma de Hombres y Mujeres en sección A.1. ","")</f>
        <v/>
      </c>
      <c r="BB20" s="875" t="str">
        <f t="shared" ref="BB20:BB26" si="10">IF($N20&lt;&gt;$O20+$P20,"El Total de VDRL o RPR reactivos NO es igual a la columna de Hombres y Mujeres en sección A.2. ","")</f>
        <v/>
      </c>
      <c r="BE20" s="748"/>
      <c r="BH20" s="759"/>
      <c r="BL20" s="876">
        <f t="shared" si="2"/>
        <v>0</v>
      </c>
      <c r="BM20" s="876">
        <f t="shared" si="3"/>
        <v>0</v>
      </c>
    </row>
    <row r="21" spans="1:68" s="749" customFormat="1" ht="15.95" customHeight="1" x14ac:dyDescent="0.15">
      <c r="A21" s="766" t="s">
        <v>24</v>
      </c>
      <c r="B21" s="788">
        <v>784</v>
      </c>
      <c r="C21" s="799"/>
      <c r="D21" s="788"/>
      <c r="E21" s="827">
        <v>784</v>
      </c>
      <c r="F21" s="826">
        <f t="shared" si="7"/>
        <v>3</v>
      </c>
      <c r="G21" s="788"/>
      <c r="H21" s="786">
        <v>3</v>
      </c>
      <c r="I21" s="778"/>
      <c r="J21" s="834"/>
      <c r="K21" s="835"/>
      <c r="L21" s="834"/>
      <c r="M21" s="812"/>
      <c r="N21" s="826">
        <f t="shared" si="8"/>
        <v>0</v>
      </c>
      <c r="O21" s="834"/>
      <c r="P21" s="813"/>
      <c r="Q21" s="874" t="str">
        <f t="shared" si="4"/>
        <v xml:space="preserve"> </v>
      </c>
      <c r="R21" s="748"/>
      <c r="S21" s="748"/>
      <c r="T21" s="748"/>
      <c r="U21" s="748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48"/>
      <c r="AH21" s="748"/>
      <c r="AM21" s="879"/>
      <c r="AP21" s="748"/>
      <c r="AU21" s="748"/>
      <c r="AV21" s="748"/>
      <c r="AW21" s="748"/>
      <c r="AX21" s="748"/>
      <c r="AY21" s="748"/>
      <c r="AZ21" s="748"/>
      <c r="BA21" s="875" t="str">
        <f t="shared" si="9"/>
        <v/>
      </c>
      <c r="BB21" s="875" t="str">
        <f t="shared" si="10"/>
        <v/>
      </c>
      <c r="BE21" s="748"/>
      <c r="BH21" s="759"/>
      <c r="BL21" s="876">
        <f t="shared" si="2"/>
        <v>0</v>
      </c>
      <c r="BM21" s="876">
        <f t="shared" si="3"/>
        <v>0</v>
      </c>
    </row>
    <row r="22" spans="1:68" s="749" customFormat="1" ht="15.95" customHeight="1" x14ac:dyDescent="0.15">
      <c r="A22" s="766" t="s">
        <v>25</v>
      </c>
      <c r="B22" s="788">
        <v>25</v>
      </c>
      <c r="C22" s="799"/>
      <c r="D22" s="788">
        <v>6</v>
      </c>
      <c r="E22" s="827">
        <v>19</v>
      </c>
      <c r="F22" s="826">
        <f t="shared" si="7"/>
        <v>14</v>
      </c>
      <c r="G22" s="788">
        <v>2</v>
      </c>
      <c r="H22" s="786">
        <v>12</v>
      </c>
      <c r="I22" s="778"/>
      <c r="J22" s="834"/>
      <c r="K22" s="835"/>
      <c r="L22" s="834"/>
      <c r="M22" s="812"/>
      <c r="N22" s="826">
        <f t="shared" si="8"/>
        <v>0</v>
      </c>
      <c r="O22" s="834"/>
      <c r="P22" s="813"/>
      <c r="Q22" s="874" t="str">
        <f t="shared" si="4"/>
        <v xml:space="preserve"> </v>
      </c>
      <c r="R22" s="748"/>
      <c r="S22" s="748"/>
      <c r="T22" s="748"/>
      <c r="U22" s="748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48"/>
      <c r="AH22" s="748"/>
      <c r="AM22" s="879"/>
      <c r="AP22" s="748"/>
      <c r="AU22" s="748"/>
      <c r="AV22" s="748"/>
      <c r="AW22" s="748"/>
      <c r="AX22" s="748"/>
      <c r="AY22" s="748"/>
      <c r="AZ22" s="748"/>
      <c r="BA22" s="875" t="str">
        <f t="shared" si="9"/>
        <v/>
      </c>
      <c r="BB22" s="875" t="str">
        <f t="shared" si="10"/>
        <v/>
      </c>
      <c r="BE22" s="748"/>
      <c r="BH22" s="759"/>
      <c r="BL22" s="876">
        <f t="shared" si="2"/>
        <v>0</v>
      </c>
      <c r="BM22" s="876">
        <f t="shared" si="3"/>
        <v>0</v>
      </c>
    </row>
    <row r="23" spans="1:68" s="749" customFormat="1" ht="15.95" customHeight="1" x14ac:dyDescent="0.15">
      <c r="A23" s="766" t="s">
        <v>26</v>
      </c>
      <c r="B23" s="788">
        <v>227</v>
      </c>
      <c r="C23" s="799"/>
      <c r="D23" s="788">
        <v>112</v>
      </c>
      <c r="E23" s="827">
        <v>115</v>
      </c>
      <c r="F23" s="826">
        <f t="shared" si="7"/>
        <v>2</v>
      </c>
      <c r="G23" s="788">
        <v>2</v>
      </c>
      <c r="H23" s="786"/>
      <c r="I23" s="778"/>
      <c r="J23" s="834"/>
      <c r="K23" s="835"/>
      <c r="L23" s="834"/>
      <c r="M23" s="812"/>
      <c r="N23" s="826">
        <f t="shared" si="8"/>
        <v>0</v>
      </c>
      <c r="O23" s="834"/>
      <c r="P23" s="813"/>
      <c r="Q23" s="874" t="str">
        <f t="shared" si="4"/>
        <v xml:space="preserve"> </v>
      </c>
      <c r="R23" s="748"/>
      <c r="S23" s="748"/>
      <c r="T23" s="748"/>
      <c r="U23" s="748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48"/>
      <c r="AH23" s="748"/>
      <c r="AM23" s="879"/>
      <c r="AP23" s="748"/>
      <c r="AU23" s="748"/>
      <c r="AV23" s="748"/>
      <c r="AW23" s="748"/>
      <c r="AX23" s="748"/>
      <c r="AY23" s="748"/>
      <c r="AZ23" s="748"/>
      <c r="BA23" s="875" t="str">
        <f t="shared" si="9"/>
        <v/>
      </c>
      <c r="BB23" s="875" t="str">
        <f t="shared" si="10"/>
        <v/>
      </c>
      <c r="BE23" s="748"/>
      <c r="BH23" s="759"/>
      <c r="BL23" s="876">
        <f t="shared" si="2"/>
        <v>0</v>
      </c>
      <c r="BM23" s="876">
        <f t="shared" si="3"/>
        <v>0</v>
      </c>
    </row>
    <row r="24" spans="1:68" s="749" customFormat="1" ht="15.95" customHeight="1" x14ac:dyDescent="0.15">
      <c r="A24" s="766" t="s">
        <v>27</v>
      </c>
      <c r="B24" s="788"/>
      <c r="C24" s="799"/>
      <c r="D24" s="788"/>
      <c r="E24" s="827"/>
      <c r="F24" s="826">
        <f t="shared" si="7"/>
        <v>0</v>
      </c>
      <c r="G24" s="788"/>
      <c r="H24" s="786"/>
      <c r="I24" s="778"/>
      <c r="J24" s="834"/>
      <c r="K24" s="835"/>
      <c r="L24" s="834"/>
      <c r="M24" s="812"/>
      <c r="N24" s="826">
        <f t="shared" si="8"/>
        <v>0</v>
      </c>
      <c r="O24" s="834"/>
      <c r="P24" s="813"/>
      <c r="Q24" s="874" t="str">
        <f t="shared" si="4"/>
        <v xml:space="preserve"> </v>
      </c>
      <c r="R24" s="748"/>
      <c r="S24" s="748"/>
      <c r="T24" s="748"/>
      <c r="U24" s="748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48"/>
      <c r="AH24" s="748"/>
      <c r="AM24" s="879"/>
      <c r="AP24" s="748"/>
      <c r="AU24" s="748"/>
      <c r="AV24" s="748"/>
      <c r="AW24" s="748"/>
      <c r="AX24" s="748"/>
      <c r="AY24" s="748"/>
      <c r="AZ24" s="748"/>
      <c r="BA24" s="875" t="str">
        <f t="shared" si="9"/>
        <v/>
      </c>
      <c r="BB24" s="875" t="str">
        <f t="shared" si="10"/>
        <v/>
      </c>
      <c r="BE24" s="748"/>
      <c r="BH24" s="759"/>
      <c r="BL24" s="876">
        <f t="shared" si="2"/>
        <v>0</v>
      </c>
      <c r="BM24" s="876">
        <f t="shared" si="3"/>
        <v>0</v>
      </c>
    </row>
    <row r="25" spans="1:68" s="749" customFormat="1" ht="15.95" customHeight="1" x14ac:dyDescent="0.15">
      <c r="A25" s="766" t="s">
        <v>28</v>
      </c>
      <c r="B25" s="788"/>
      <c r="C25" s="799"/>
      <c r="D25" s="788"/>
      <c r="E25" s="827"/>
      <c r="F25" s="826">
        <f t="shared" si="7"/>
        <v>0</v>
      </c>
      <c r="G25" s="788"/>
      <c r="H25" s="786"/>
      <c r="I25" s="778"/>
      <c r="J25" s="834"/>
      <c r="K25" s="835"/>
      <c r="L25" s="834"/>
      <c r="M25" s="812"/>
      <c r="N25" s="826">
        <f t="shared" si="8"/>
        <v>0</v>
      </c>
      <c r="O25" s="834"/>
      <c r="P25" s="813"/>
      <c r="Q25" s="874" t="str">
        <f t="shared" si="4"/>
        <v xml:space="preserve"> </v>
      </c>
      <c r="R25" s="748"/>
      <c r="S25" s="748"/>
      <c r="T25" s="748"/>
      <c r="U25" s="748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48"/>
      <c r="AH25" s="748"/>
      <c r="AM25" s="879"/>
      <c r="AP25" s="748"/>
      <c r="AU25" s="748"/>
      <c r="AV25" s="748"/>
      <c r="AW25" s="748"/>
      <c r="AX25" s="748"/>
      <c r="AY25" s="748"/>
      <c r="AZ25" s="748"/>
      <c r="BA25" s="875" t="str">
        <f t="shared" si="9"/>
        <v/>
      </c>
      <c r="BB25" s="875" t="str">
        <f t="shared" si="10"/>
        <v/>
      </c>
      <c r="BE25" s="748"/>
      <c r="BH25" s="759"/>
      <c r="BL25" s="876">
        <f t="shared" si="2"/>
        <v>0</v>
      </c>
      <c r="BM25" s="876">
        <f t="shared" si="3"/>
        <v>0</v>
      </c>
    </row>
    <row r="26" spans="1:68" s="749" customFormat="1" ht="15.95" customHeight="1" x14ac:dyDescent="0.15">
      <c r="A26" s="775" t="s">
        <v>29</v>
      </c>
      <c r="B26" s="790"/>
      <c r="C26" s="815"/>
      <c r="D26" s="790"/>
      <c r="E26" s="828"/>
      <c r="F26" s="829">
        <f t="shared" si="7"/>
        <v>0</v>
      </c>
      <c r="G26" s="790"/>
      <c r="H26" s="792"/>
      <c r="I26" s="778"/>
      <c r="J26" s="837"/>
      <c r="K26" s="838"/>
      <c r="L26" s="837"/>
      <c r="M26" s="814"/>
      <c r="N26" s="829">
        <f t="shared" si="8"/>
        <v>0</v>
      </c>
      <c r="O26" s="837"/>
      <c r="P26" s="816"/>
      <c r="Q26" s="874" t="str">
        <f t="shared" si="4"/>
        <v xml:space="preserve"> </v>
      </c>
      <c r="R26" s="748"/>
      <c r="S26" s="748"/>
      <c r="T26" s="748"/>
      <c r="U26" s="748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48"/>
      <c r="AH26" s="748"/>
      <c r="AM26" s="879"/>
      <c r="AP26" s="748"/>
      <c r="AU26" s="748"/>
      <c r="AV26" s="748"/>
      <c r="AW26" s="748"/>
      <c r="AX26" s="748"/>
      <c r="AY26" s="748"/>
      <c r="AZ26" s="748"/>
      <c r="BA26" s="875" t="str">
        <f t="shared" si="9"/>
        <v/>
      </c>
      <c r="BB26" s="875" t="str">
        <f t="shared" si="10"/>
        <v/>
      </c>
      <c r="BE26" s="748"/>
      <c r="BH26" s="759"/>
      <c r="BL26" s="876">
        <f t="shared" si="2"/>
        <v>0</v>
      </c>
      <c r="BM26" s="876">
        <f t="shared" si="3"/>
        <v>0</v>
      </c>
    </row>
    <row r="27" spans="1:68" s="748" customFormat="1" ht="30" customHeight="1" x14ac:dyDescent="0.2">
      <c r="A27" s="771" t="s">
        <v>30</v>
      </c>
      <c r="B27" s="771"/>
      <c r="C27" s="771"/>
      <c r="D27" s="771"/>
      <c r="E27" s="771"/>
      <c r="F27" s="771"/>
      <c r="G27" s="771"/>
      <c r="H27" s="771"/>
      <c r="I27" s="771"/>
      <c r="J27" s="771"/>
      <c r="K27" s="757"/>
      <c r="L27" s="757"/>
      <c r="M27" s="757"/>
      <c r="N27" s="757"/>
      <c r="O27" s="757"/>
      <c r="AJ27" s="783"/>
      <c r="AL27" s="749"/>
      <c r="AM27" s="879"/>
      <c r="AN27" s="749"/>
      <c r="AO27" s="749"/>
      <c r="BJ27" s="752"/>
    </row>
    <row r="28" spans="1:68" s="749" customFormat="1" ht="15.95" customHeight="1" x14ac:dyDescent="0.1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748"/>
      <c r="AJ28" s="748"/>
      <c r="AK28" s="748"/>
      <c r="AM28" s="879"/>
      <c r="AP28" s="748"/>
      <c r="AU28" s="748"/>
      <c r="AV28" s="748"/>
      <c r="AW28" s="748"/>
      <c r="AX28" s="748"/>
      <c r="AY28" s="748"/>
      <c r="AZ28" s="748"/>
      <c r="BA28" s="748"/>
      <c r="BB28" s="748"/>
      <c r="BC28" s="748"/>
      <c r="BD28" s="748"/>
      <c r="BK28" s="759"/>
    </row>
    <row r="29" spans="1:68" s="749" customFormat="1" ht="27" customHeight="1" x14ac:dyDescent="0.15">
      <c r="A29" s="928"/>
      <c r="B29" s="929"/>
      <c r="C29" s="904" t="s">
        <v>37</v>
      </c>
      <c r="D29" s="758" t="s">
        <v>38</v>
      </c>
      <c r="E29" s="905" t="s">
        <v>39</v>
      </c>
      <c r="F29" s="904" t="s">
        <v>37</v>
      </c>
      <c r="G29" s="758" t="s">
        <v>38</v>
      </c>
      <c r="H29" s="905" t="s">
        <v>39</v>
      </c>
      <c r="I29" s="904" t="s">
        <v>37</v>
      </c>
      <c r="J29" s="758" t="s">
        <v>38</v>
      </c>
      <c r="K29" s="905" t="s">
        <v>39</v>
      </c>
      <c r="L29" s="904" t="s">
        <v>37</v>
      </c>
      <c r="M29" s="758" t="s">
        <v>38</v>
      </c>
      <c r="N29" s="905" t="s">
        <v>39</v>
      </c>
      <c r="O29" s="904" t="s">
        <v>37</v>
      </c>
      <c r="P29" s="758" t="s">
        <v>38</v>
      </c>
      <c r="Q29" s="905" t="s">
        <v>39</v>
      </c>
      <c r="R29" s="748"/>
      <c r="AJ29" s="779"/>
      <c r="AK29" s="779"/>
      <c r="AM29" s="879"/>
      <c r="AP29" s="748"/>
      <c r="AU29" s="748"/>
      <c r="AV29" s="748"/>
      <c r="AW29" s="748"/>
      <c r="AX29" s="748"/>
      <c r="AY29" s="748"/>
      <c r="AZ29" s="748"/>
      <c r="BA29" s="748"/>
      <c r="BB29" s="748"/>
      <c r="BC29" s="748"/>
      <c r="BD29" s="748"/>
      <c r="BK29" s="759"/>
    </row>
    <row r="30" spans="1:68" s="749" customFormat="1" ht="15.95" customHeight="1" x14ac:dyDescent="0.15">
      <c r="A30" s="921" t="s">
        <v>40</v>
      </c>
      <c r="B30" s="922"/>
      <c r="C30" s="796"/>
      <c r="D30" s="797"/>
      <c r="E30" s="817"/>
      <c r="F30" s="796"/>
      <c r="G30" s="797"/>
      <c r="H30" s="817"/>
      <c r="I30" s="796"/>
      <c r="J30" s="797"/>
      <c r="K30" s="817"/>
      <c r="L30" s="796"/>
      <c r="M30" s="797"/>
      <c r="N30" s="817"/>
      <c r="O30" s="796"/>
      <c r="P30" s="797"/>
      <c r="Q30" s="817"/>
      <c r="R30" s="874" t="str">
        <f>$BA30&amp;" "&amp;$BB30&amp;""&amp;" "&amp;$BC30&amp;""&amp;" "&amp;$BD30&amp;""&amp;" "&amp;$BE30</f>
        <v xml:space="preserve">    </v>
      </c>
      <c r="AJ30" s="779"/>
      <c r="AK30" s="779"/>
      <c r="AM30" s="879"/>
      <c r="AP30" s="748"/>
      <c r="AU30" s="748"/>
      <c r="AV30" s="748"/>
      <c r="AW30" s="748"/>
      <c r="AX30" s="748"/>
      <c r="AY30" s="748"/>
      <c r="AZ30" s="748"/>
      <c r="BA30" s="875" t="str">
        <f>IF($D30&lt;=$C30,""," Los exámenes Reactivos de Hepatitis B NO DEBEN ser mayor a los exámenes Procesados. ")</f>
        <v/>
      </c>
      <c r="BB30" s="875" t="str">
        <f>IF($G30&lt;=$F30,""," Los exámenes Reactivos de Hepatitis C NO DEBEN ser mayor a los exámenes Procesados. ")</f>
        <v/>
      </c>
      <c r="BC30" s="875" t="str">
        <f>IF($J30&lt;=$I30,""," Los exámenes Reactivos de Chagas NO DEBEN ser mayor a los exámenes Procesados. ")</f>
        <v/>
      </c>
      <c r="BD30" s="875" t="str">
        <f>IF($M30&lt;=$L30,""," Los exámenes Reactivos de HTLV1 NO DEBEN ser mayor a los exámenes Procesados. ")</f>
        <v/>
      </c>
      <c r="BE30" s="875" t="str">
        <f>IF($P30&lt;=$O30,""," Los exámenes Reactivos de Sífilis NO DEBEN ser mayor a los exámenes Procesados. ")</f>
        <v/>
      </c>
      <c r="BK30" s="759"/>
      <c r="BL30" s="882">
        <f>IF($D30&lt;=$C30,0,1)</f>
        <v>0</v>
      </c>
      <c r="BM30" s="882">
        <f>IF($G30&lt;=$F30,0,1)</f>
        <v>0</v>
      </c>
      <c r="BN30" s="882">
        <f>IF($J30&lt;=$I30,0,1)</f>
        <v>0</v>
      </c>
      <c r="BO30" s="882">
        <f>IF($M30&lt;=$L30,0,1)</f>
        <v>0</v>
      </c>
      <c r="BP30" s="882">
        <f>IF($P30&lt;=$O30,0,1)</f>
        <v>0</v>
      </c>
    </row>
    <row r="31" spans="1:68" s="749" customFormat="1" ht="15.75" customHeight="1" x14ac:dyDescent="0.15">
      <c r="A31" s="930" t="s">
        <v>41</v>
      </c>
      <c r="B31" s="785" t="s">
        <v>42</v>
      </c>
      <c r="C31" s="808"/>
      <c r="D31" s="809"/>
      <c r="E31" s="817"/>
      <c r="F31" s="808"/>
      <c r="G31" s="809"/>
      <c r="H31" s="817"/>
      <c r="I31" s="808"/>
      <c r="J31" s="809"/>
      <c r="K31" s="817"/>
      <c r="L31" s="808"/>
      <c r="M31" s="809"/>
      <c r="N31" s="817"/>
      <c r="O31" s="808"/>
      <c r="P31" s="809"/>
      <c r="Q31" s="817"/>
      <c r="R31" s="874" t="str">
        <f>$BA31&amp;" "&amp;$BB31&amp;""&amp;" "&amp;$BC31&amp;""&amp;" "&amp;$BD31&amp;""&amp;" "&amp;$BE31</f>
        <v xml:space="preserve">    </v>
      </c>
      <c r="AJ31" s="779"/>
      <c r="AK31" s="779"/>
      <c r="AM31" s="879"/>
      <c r="AP31" s="748"/>
      <c r="AU31" s="748"/>
      <c r="AV31" s="748"/>
      <c r="AW31" s="748"/>
      <c r="AX31" s="748"/>
      <c r="AY31" s="748"/>
      <c r="AZ31" s="748"/>
      <c r="BA31" s="875" t="str">
        <f>IF($D31&lt;=$C31,""," Los exámenes Reactivos de Hepatitis B NO DEBEN ser mayor a los exámenes Procesados. ")</f>
        <v/>
      </c>
      <c r="BB31" s="875" t="str">
        <f>IF($G31&lt;=$F31,""," Los exámenes Reactivos de Hepatitis C NO DEBEN ser mayor a los exámenes Procesados. ")</f>
        <v/>
      </c>
      <c r="BC31" s="875" t="str">
        <f>IF($J31&lt;=$I31,""," Los exámenes Reactivos de Chagas NO DEBEN ser mayor a los exámenes Procesados. ")</f>
        <v/>
      </c>
      <c r="BD31" s="875" t="str">
        <f>IF($M31&lt;=$L31,""," Los exámenes Reactivos de HTLV1 NO DEBEN ser mayor a los exámenes Procesados. ")</f>
        <v/>
      </c>
      <c r="BE31" s="875" t="str">
        <f>IF($P31&lt;=$O31,""," Los exámenes Reactivos de Sífilis NO DEBEN ser mayor a los exámenes Procesados. ")</f>
        <v/>
      </c>
      <c r="BK31" s="759"/>
      <c r="BL31" s="882">
        <f>IF($D31&lt;=$C31,0,1)</f>
        <v>0</v>
      </c>
      <c r="BM31" s="882">
        <f>IF($G31&lt;=$F31,0,1)</f>
        <v>0</v>
      </c>
      <c r="BN31" s="882">
        <f>IF($J31&lt;=$I31,0,1)</f>
        <v>0</v>
      </c>
      <c r="BO31" s="882">
        <f>IF($M31&lt;=$L31,0,1)</f>
        <v>0</v>
      </c>
      <c r="BP31" s="882">
        <f>IF($P31&lt;=$O31,0,1)</f>
        <v>0</v>
      </c>
    </row>
    <row r="32" spans="1:68" s="749" customFormat="1" ht="15.75" customHeight="1" x14ac:dyDescent="0.15">
      <c r="A32" s="930"/>
      <c r="B32" s="785" t="s">
        <v>43</v>
      </c>
      <c r="C32" s="808"/>
      <c r="D32" s="809"/>
      <c r="E32" s="817"/>
      <c r="F32" s="808"/>
      <c r="G32" s="809"/>
      <c r="H32" s="817"/>
      <c r="I32" s="808"/>
      <c r="J32" s="809"/>
      <c r="K32" s="817"/>
      <c r="L32" s="808"/>
      <c r="M32" s="809"/>
      <c r="N32" s="817"/>
      <c r="O32" s="808"/>
      <c r="P32" s="809"/>
      <c r="Q32" s="817"/>
      <c r="R32" s="874" t="str">
        <f>$BA32&amp;" "&amp;$BB32&amp;""&amp;" "&amp;$BC32&amp;""&amp;" "&amp;$BD32&amp;""&amp;" "&amp;$BE32</f>
        <v xml:space="preserve">    </v>
      </c>
      <c r="AJ32" s="779"/>
      <c r="AK32" s="779"/>
      <c r="AM32" s="879"/>
      <c r="AP32" s="748"/>
      <c r="AU32" s="748"/>
      <c r="AV32" s="748"/>
      <c r="AW32" s="748"/>
      <c r="AX32" s="748"/>
      <c r="AY32" s="748"/>
      <c r="AZ32" s="748"/>
      <c r="BA32" s="875" t="str">
        <f>IF($D32&lt;=$C32,""," Los exámenes Reactivos de Hepatitis B NO DEBEN ser mayor a los exámenes Procesados. ")</f>
        <v/>
      </c>
      <c r="BB32" s="875" t="str">
        <f>IF($G32&lt;=$F32,""," Los exámenes Reactivos de Hepatitis C NO DEBEN ser mayor a los exámenes Procesados. ")</f>
        <v/>
      </c>
      <c r="BC32" s="875" t="str">
        <f>IF($J32&lt;=$I32,""," Los exámenes Reactivos de Chagas NO DEBEN ser mayor a los exámenes Procesados. ")</f>
        <v/>
      </c>
      <c r="BD32" s="875" t="str">
        <f>IF($M32&lt;=$L32,""," Los exámenes Reactivos de HTLV1 NO DEBEN ser mayor a los exámenes Procesados. ")</f>
        <v/>
      </c>
      <c r="BE32" s="875" t="str">
        <f>IF($P32&lt;=$O32,""," Los exámenes Reactivos de Sífilis NO DEBEN ser mayor a los exámenes Procesados. ")</f>
        <v/>
      </c>
      <c r="BK32" s="759"/>
      <c r="BL32" s="882">
        <f>IF($D32&lt;=$C32,0,1)</f>
        <v>0</v>
      </c>
      <c r="BM32" s="882">
        <f>IF($G32&lt;=$F32,0,1)</f>
        <v>0</v>
      </c>
      <c r="BN32" s="882">
        <f>IF($J32&lt;=$I32,0,1)</f>
        <v>0</v>
      </c>
      <c r="BO32" s="882">
        <f>IF($M32&lt;=$L32,0,1)</f>
        <v>0</v>
      </c>
      <c r="BP32" s="882">
        <f>IF($P32&lt;=$O32,0,1)</f>
        <v>0</v>
      </c>
    </row>
    <row r="33" spans="1:74" s="749" customFormat="1" ht="21" x14ac:dyDescent="0.15">
      <c r="A33" s="930"/>
      <c r="B33" s="785" t="s">
        <v>44</v>
      </c>
      <c r="C33" s="808"/>
      <c r="D33" s="809"/>
      <c r="E33" s="817"/>
      <c r="F33" s="808"/>
      <c r="G33" s="809"/>
      <c r="H33" s="817"/>
      <c r="I33" s="808"/>
      <c r="J33" s="809"/>
      <c r="K33" s="817"/>
      <c r="L33" s="808"/>
      <c r="M33" s="809"/>
      <c r="N33" s="817"/>
      <c r="O33" s="808"/>
      <c r="P33" s="809"/>
      <c r="Q33" s="817"/>
      <c r="R33" s="874" t="str">
        <f>$BA33&amp;" "&amp;$BB33&amp;""&amp;" "&amp;$BC33&amp;""&amp;" "&amp;$BD33&amp;""&amp;" "&amp;$BE33</f>
        <v xml:space="preserve">    </v>
      </c>
      <c r="AJ33" s="779"/>
      <c r="AK33" s="779"/>
      <c r="AM33" s="879"/>
      <c r="AP33" s="748"/>
      <c r="AU33" s="748"/>
      <c r="AV33" s="748"/>
      <c r="AW33" s="748"/>
      <c r="AX33" s="748"/>
      <c r="AY33" s="748"/>
      <c r="AZ33" s="748"/>
      <c r="BA33" s="875" t="str">
        <f>IF($D33&lt;=$C33,""," Los exámenes Reactivos de Hepatitis B NO DEBEN ser mayor a los exámenes Procesados. ")</f>
        <v/>
      </c>
      <c r="BB33" s="875" t="str">
        <f>IF($G33&lt;=$F33,""," Los exámenes Reactivos de Hepatitis C NO DEBEN ser mayor a los exámenes Procesados. ")</f>
        <v/>
      </c>
      <c r="BC33" s="875" t="str">
        <f>IF($J33&lt;=$I33,""," Los exámenes Reactivos de Chagas NO DEBEN ser mayor a los exámenes Procesados. ")</f>
        <v/>
      </c>
      <c r="BD33" s="875" t="str">
        <f>IF($M33&lt;=$L33,""," Los exámenes Reactivos de HTLV1 NO DEBEN ser mayor a los exámenes Procesados. ")</f>
        <v/>
      </c>
      <c r="BE33" s="875" t="str">
        <f>IF($P33&lt;=$O33,""," Los exámenes Reactivos de Sífilis NO DEBEN ser mayor a los exámenes Procesados. ")</f>
        <v/>
      </c>
      <c r="BK33" s="759"/>
      <c r="BL33" s="882">
        <f>IF($D33&lt;=$C33,0,1)</f>
        <v>0</v>
      </c>
      <c r="BM33" s="882">
        <f>IF($G33&lt;=$F33,0,1)</f>
        <v>0</v>
      </c>
      <c r="BN33" s="882">
        <f>IF($J33&lt;=$I33,0,1)</f>
        <v>0</v>
      </c>
      <c r="BO33" s="882">
        <f>IF($M33&lt;=$L33,0,1)</f>
        <v>0</v>
      </c>
      <c r="BP33" s="882">
        <f>IF($P33&lt;=$O33,0,1)</f>
        <v>0</v>
      </c>
    </row>
    <row r="34" spans="1:74" s="749" customFormat="1" ht="15.95" customHeight="1" x14ac:dyDescent="0.15">
      <c r="A34" s="931" t="s">
        <v>28</v>
      </c>
      <c r="B34" s="932"/>
      <c r="C34" s="820"/>
      <c r="D34" s="821"/>
      <c r="E34" s="839"/>
      <c r="F34" s="820"/>
      <c r="G34" s="821"/>
      <c r="H34" s="839"/>
      <c r="I34" s="820"/>
      <c r="J34" s="821"/>
      <c r="K34" s="839"/>
      <c r="L34" s="820"/>
      <c r="M34" s="821"/>
      <c r="N34" s="839"/>
      <c r="O34" s="820"/>
      <c r="P34" s="821"/>
      <c r="Q34" s="839"/>
      <c r="R34" s="874" t="str">
        <f>$BA34&amp;" "&amp;$BB34&amp;""&amp;" "&amp;$BC34&amp;""&amp;" "&amp;$BD34&amp;""&amp;" "&amp;$BE34</f>
        <v xml:space="preserve">    </v>
      </c>
      <c r="AJ34" s="779"/>
      <c r="AK34" s="779"/>
      <c r="AP34" s="748"/>
      <c r="AU34" s="748"/>
      <c r="AV34" s="748"/>
      <c r="AW34" s="748"/>
      <c r="AX34" s="748"/>
      <c r="AY34" s="748"/>
      <c r="AZ34" s="748"/>
      <c r="BA34" s="875" t="str">
        <f>IF($D34&lt;=$C34,""," Los exámenes Reactivos de Hepatitis B NO DEBEN ser mayor a los exámenes Procesados. ")</f>
        <v/>
      </c>
      <c r="BB34" s="875" t="str">
        <f>IF($G34&lt;=$F34,""," Los exámenes Reactivos de Hepatitis C NO DEBEN ser mayor a los exámenes Procesados. ")</f>
        <v/>
      </c>
      <c r="BC34" s="875" t="str">
        <f>IF($J34&lt;=$I34,""," Los exámenes Reactivos de Chagas NO DEBEN ser mayor a los exámenes Procesados. ")</f>
        <v/>
      </c>
      <c r="BD34" s="875" t="str">
        <f>IF($M34&lt;=$L34,""," Los exámenes Reactivos de HTLV1 NO DEBEN ser mayor a los exámenes Procesados. ")</f>
        <v/>
      </c>
      <c r="BE34" s="875" t="str">
        <f>IF($P34&lt;=$O34,""," Los exámenes Reactivos de Sífilis NO DEBEN ser mayor a los exámenes Procesados. ")</f>
        <v/>
      </c>
      <c r="BK34" s="759"/>
      <c r="BL34" s="882">
        <f>IF($D34&lt;=$C34,0,1)</f>
        <v>0</v>
      </c>
      <c r="BM34" s="882">
        <f>IF($G34&lt;=$F34,0,1)</f>
        <v>0</v>
      </c>
      <c r="BN34" s="882">
        <f>IF($J34&lt;=$I34,0,1)</f>
        <v>0</v>
      </c>
      <c r="BO34" s="882">
        <f>IF($M34&lt;=$L34,0,1)</f>
        <v>0</v>
      </c>
      <c r="BP34" s="882">
        <f>IF($P34&lt;=$O34,0,1)</f>
        <v>0</v>
      </c>
    </row>
    <row r="35" spans="1:74" s="749" customFormat="1" ht="30" customHeight="1" x14ac:dyDescent="0.2">
      <c r="A35" s="784" t="s">
        <v>45</v>
      </c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48"/>
      <c r="S35" s="780"/>
      <c r="T35" s="764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880"/>
      <c r="AG35" s="880"/>
      <c r="AH35" s="880"/>
      <c r="AI35" s="880"/>
      <c r="AJ35" s="779"/>
      <c r="AK35" s="779"/>
      <c r="AP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K35" s="759"/>
    </row>
    <row r="36" spans="1:74" s="749" customFormat="1" ht="15.95" customHeight="1" x14ac:dyDescent="0.1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748"/>
      <c r="S36" s="780"/>
      <c r="T36" s="764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880"/>
      <c r="AG36" s="880"/>
      <c r="AH36" s="880"/>
      <c r="AI36" s="880"/>
      <c r="AJ36" s="779"/>
      <c r="AK36" s="779"/>
      <c r="AP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K36" s="759"/>
    </row>
    <row r="37" spans="1:74" s="749" customFormat="1" ht="15.95" customHeight="1" x14ac:dyDescent="0.15">
      <c r="A37" s="928"/>
      <c r="B37" s="929"/>
      <c r="C37" s="904" t="s">
        <v>37</v>
      </c>
      <c r="D37" s="758" t="s">
        <v>38</v>
      </c>
      <c r="E37" s="905" t="s">
        <v>39</v>
      </c>
      <c r="F37" s="904" t="s">
        <v>37</v>
      </c>
      <c r="G37" s="758" t="s">
        <v>38</v>
      </c>
      <c r="H37" s="905" t="s">
        <v>39</v>
      </c>
      <c r="I37" s="904" t="s">
        <v>37</v>
      </c>
      <c r="J37" s="758" t="s">
        <v>38</v>
      </c>
      <c r="K37" s="905" t="s">
        <v>39</v>
      </c>
      <c r="L37" s="904" t="s">
        <v>37</v>
      </c>
      <c r="M37" s="758" t="s">
        <v>38</v>
      </c>
      <c r="N37" s="905" t="s">
        <v>39</v>
      </c>
      <c r="O37" s="904" t="s">
        <v>37</v>
      </c>
      <c r="P37" s="758" t="s">
        <v>38</v>
      </c>
      <c r="Q37" s="905" t="s">
        <v>39</v>
      </c>
      <c r="R37" s="748"/>
      <c r="S37" s="780"/>
      <c r="T37" s="764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880"/>
      <c r="AG37" s="880"/>
      <c r="AH37" s="880"/>
      <c r="AI37" s="880"/>
      <c r="AJ37" s="779"/>
      <c r="AK37" s="779"/>
      <c r="AP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K37" s="759"/>
    </row>
    <row r="38" spans="1:74" s="749" customFormat="1" ht="15.95" customHeight="1" x14ac:dyDescent="0.15">
      <c r="A38" s="921" t="s">
        <v>40</v>
      </c>
      <c r="B38" s="922"/>
      <c r="C38" s="840"/>
      <c r="D38" s="841"/>
      <c r="E38" s="842"/>
      <c r="F38" s="840"/>
      <c r="G38" s="841"/>
      <c r="H38" s="842"/>
      <c r="I38" s="840"/>
      <c r="J38" s="841"/>
      <c r="K38" s="842"/>
      <c r="L38" s="840"/>
      <c r="M38" s="841"/>
      <c r="N38" s="842"/>
      <c r="O38" s="840"/>
      <c r="P38" s="841"/>
      <c r="Q38" s="842"/>
      <c r="R38" s="874" t="str">
        <f>$BA38&amp;" "&amp;$BB38&amp;""&amp;" "&amp;$BC38&amp;""&amp;" "&amp;$BD38&amp;""&amp;" "&amp;$BE38</f>
        <v xml:space="preserve">    </v>
      </c>
      <c r="S38" s="780"/>
      <c r="T38" s="764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880"/>
      <c r="AG38" s="880"/>
      <c r="AH38" s="880"/>
      <c r="AI38" s="880"/>
      <c r="AJ38" s="779"/>
      <c r="AK38" s="779"/>
      <c r="AP38" s="748"/>
      <c r="AU38" s="748"/>
      <c r="AV38" s="748"/>
      <c r="AW38" s="748"/>
      <c r="AX38" s="748"/>
      <c r="AY38" s="748"/>
      <c r="AZ38" s="748"/>
      <c r="BA38" s="875" t="str">
        <f>IF($D38&lt;=$C38,""," Los exámenes Reactivos de Hepatitis B NO DEBEN ser mayor a los exámenes Procesados. ")</f>
        <v/>
      </c>
      <c r="BB38" s="875" t="str">
        <f>IF($G38&lt;=$F38,""," Los exámenes Reactivos de Hepatitis C NO DEBEN ser mayor a los exámenes Procesados. ")</f>
        <v/>
      </c>
      <c r="BC38" s="875" t="str">
        <f>IF($J38&lt;=$I38,""," Los exámenes Reactivos de Chagas NO DEBEN ser mayor a los exámenes Procesados. ")</f>
        <v/>
      </c>
      <c r="BD38" s="875" t="str">
        <f>IF($M38&lt;=$L38,""," Los exámenes Reactivos de HTLV1 NO DEBEN ser mayor a los exámenes Procesados. ")</f>
        <v/>
      </c>
      <c r="BE38" s="875" t="str">
        <f>IF($P38&lt;=$O38,""," Los exámenes Reactivos de Sífilis NO DEBEN ser mayor a los exámenes Procesados. ")</f>
        <v/>
      </c>
      <c r="BK38" s="759"/>
      <c r="BL38" s="882">
        <f>IF($D38&lt;=$C38,0,1)</f>
        <v>0</v>
      </c>
      <c r="BM38" s="882">
        <f>IF($G38&lt;=$F38,0,1)</f>
        <v>0</v>
      </c>
      <c r="BN38" s="882">
        <f>IF($J38&lt;=$I38,0,1)</f>
        <v>0</v>
      </c>
      <c r="BO38" s="882">
        <f>IF($M38&lt;=$L38,0,1)</f>
        <v>0</v>
      </c>
      <c r="BP38" s="882">
        <f>IF($P38&lt;=$O38,0,1)</f>
        <v>0</v>
      </c>
    </row>
    <row r="39" spans="1:74" s="749" customFormat="1" ht="15.95" customHeight="1" x14ac:dyDescent="0.15">
      <c r="A39" s="930" t="s">
        <v>41</v>
      </c>
      <c r="B39" s="785" t="s">
        <v>42</v>
      </c>
      <c r="C39" s="843"/>
      <c r="D39" s="844"/>
      <c r="E39" s="842"/>
      <c r="F39" s="843"/>
      <c r="G39" s="844"/>
      <c r="H39" s="842"/>
      <c r="I39" s="843"/>
      <c r="J39" s="844"/>
      <c r="K39" s="842"/>
      <c r="L39" s="843"/>
      <c r="M39" s="844"/>
      <c r="N39" s="842"/>
      <c r="O39" s="843"/>
      <c r="P39" s="844"/>
      <c r="Q39" s="842"/>
      <c r="R39" s="874" t="str">
        <f>$BA39&amp;" "&amp;$BB39&amp;""&amp;" "&amp;$BC39&amp;""&amp;" "&amp;$BD39&amp;""&amp;" "&amp;$BE39</f>
        <v xml:space="preserve">    </v>
      </c>
      <c r="S39" s="780"/>
      <c r="T39" s="764"/>
      <c r="U39" s="778"/>
      <c r="V39" s="778"/>
      <c r="W39" s="778"/>
      <c r="X39" s="778"/>
      <c r="Y39" s="778"/>
      <c r="Z39" s="778"/>
      <c r="AA39" s="778"/>
      <c r="AB39" s="778"/>
      <c r="AC39" s="778"/>
      <c r="AD39" s="778"/>
      <c r="AE39" s="778"/>
      <c r="AF39" s="880"/>
      <c r="AG39" s="880"/>
      <c r="AH39" s="880"/>
      <c r="AI39" s="880"/>
      <c r="AJ39" s="779"/>
      <c r="AK39" s="779"/>
      <c r="AP39" s="748"/>
      <c r="AU39" s="748"/>
      <c r="AV39" s="748"/>
      <c r="AW39" s="748"/>
      <c r="AX39" s="748"/>
      <c r="AY39" s="748"/>
      <c r="AZ39" s="748"/>
      <c r="BA39" s="875" t="str">
        <f>IF($D39&lt;=$C39,""," Los exámenes Reactivos de Hepatitis B NO DEBEN ser mayor a los exámenes Procesados. ")</f>
        <v/>
      </c>
      <c r="BB39" s="875" t="str">
        <f>IF($G39&lt;=$F39,""," Los exámenes Reactivos de Hepatitis C NO DEBEN ser mayor a los exámenes Procesados. ")</f>
        <v/>
      </c>
      <c r="BC39" s="875" t="str">
        <f>IF($J39&lt;=$I39,""," Los exámenes Reactivos de Chagas NO DEBEN ser mayor a los exámenes Procesados. ")</f>
        <v/>
      </c>
      <c r="BD39" s="875" t="str">
        <f>IF($M39&lt;=$L39,""," Los exámenes Reactivos de HTLV1 NO DEBEN ser mayor a los exámenes Procesados. ")</f>
        <v/>
      </c>
      <c r="BE39" s="875" t="str">
        <f>IF($P39&lt;=$O39,""," Los exámenes Reactivos de Sífilis NO DEBEN ser mayor a los exámenes Procesados. ")</f>
        <v/>
      </c>
      <c r="BK39" s="759"/>
      <c r="BL39" s="882">
        <f>IF($D39&lt;=$C39,0,1)</f>
        <v>0</v>
      </c>
      <c r="BM39" s="882">
        <f>IF($G39&lt;=$F39,0,1)</f>
        <v>0</v>
      </c>
      <c r="BN39" s="882">
        <f>IF($J39&lt;=$I39,0,1)</f>
        <v>0</v>
      </c>
      <c r="BO39" s="882">
        <f>IF($M39&lt;=$L39,0,1)</f>
        <v>0</v>
      </c>
      <c r="BP39" s="882">
        <f>IF($P39&lt;=$O39,0,1)</f>
        <v>0</v>
      </c>
    </row>
    <row r="40" spans="1:74" s="749" customFormat="1" ht="15.95" customHeight="1" x14ac:dyDescent="0.15">
      <c r="A40" s="930"/>
      <c r="B40" s="785" t="s">
        <v>43</v>
      </c>
      <c r="C40" s="843"/>
      <c r="D40" s="844"/>
      <c r="E40" s="842"/>
      <c r="F40" s="843"/>
      <c r="G40" s="844"/>
      <c r="H40" s="842"/>
      <c r="I40" s="843"/>
      <c r="J40" s="844"/>
      <c r="K40" s="842"/>
      <c r="L40" s="843"/>
      <c r="M40" s="844"/>
      <c r="N40" s="842"/>
      <c r="O40" s="843"/>
      <c r="P40" s="844"/>
      <c r="Q40" s="842"/>
      <c r="R40" s="874" t="str">
        <f>$BA40&amp;" "&amp;$BB40&amp;""&amp;" "&amp;$BC40&amp;""&amp;" "&amp;$BD40&amp;""&amp;" "&amp;$BE40</f>
        <v xml:space="preserve">    </v>
      </c>
      <c r="S40" s="780"/>
      <c r="T40" s="764"/>
      <c r="U40" s="778"/>
      <c r="V40" s="778"/>
      <c r="W40" s="778"/>
      <c r="X40" s="778"/>
      <c r="Y40" s="778"/>
      <c r="Z40" s="778"/>
      <c r="AA40" s="778"/>
      <c r="AB40" s="778"/>
      <c r="AC40" s="778"/>
      <c r="AD40" s="778"/>
      <c r="AE40" s="778"/>
      <c r="AF40" s="880"/>
      <c r="AG40" s="880"/>
      <c r="AH40" s="880"/>
      <c r="AI40" s="880"/>
      <c r="AJ40" s="779"/>
      <c r="AK40" s="779"/>
      <c r="AP40" s="748"/>
      <c r="AU40" s="748"/>
      <c r="AV40" s="748"/>
      <c r="AW40" s="748"/>
      <c r="AX40" s="748"/>
      <c r="AY40" s="748"/>
      <c r="AZ40" s="748"/>
      <c r="BA40" s="875" t="str">
        <f>IF($D40&lt;=$C40,""," Los exámenes Reactivos de Hepatitis B NO DEBEN ser mayor a los exámenes Procesados. ")</f>
        <v/>
      </c>
      <c r="BB40" s="875" t="str">
        <f>IF($G40&lt;=$F40,""," Los exámenes Reactivos de Hepatitis C NO DEBEN ser mayor a los exámenes Procesados. ")</f>
        <v/>
      </c>
      <c r="BC40" s="875" t="str">
        <f>IF($J40&lt;=$I40,""," Los exámenes Reactivos de Chagas NO DEBEN ser mayor a los exámenes Procesados. ")</f>
        <v/>
      </c>
      <c r="BD40" s="875" t="str">
        <f>IF($M40&lt;=$L40,""," Los exámenes Reactivos de HTLV1 NO DEBEN ser mayor a los exámenes Procesados. ")</f>
        <v/>
      </c>
      <c r="BE40" s="875" t="str">
        <f>IF($P40&lt;=$O40,""," Los exámenes Reactivos de Sífilis NO DEBEN ser mayor a los exámenes Procesados. ")</f>
        <v/>
      </c>
      <c r="BK40" s="759"/>
      <c r="BL40" s="882">
        <f>IF($D40&lt;=$C40,0,1)</f>
        <v>0</v>
      </c>
      <c r="BM40" s="882">
        <f>IF($G40&lt;=$F40,0,1)</f>
        <v>0</v>
      </c>
      <c r="BN40" s="882">
        <f>IF($J40&lt;=$I40,0,1)</f>
        <v>0</v>
      </c>
      <c r="BO40" s="882">
        <f>IF($M40&lt;=$L40,0,1)</f>
        <v>0</v>
      </c>
      <c r="BP40" s="882">
        <f>IF($P40&lt;=$O40,0,1)</f>
        <v>0</v>
      </c>
    </row>
    <row r="41" spans="1:74" s="749" customFormat="1" ht="23.25" customHeight="1" x14ac:dyDescent="0.15">
      <c r="A41" s="930"/>
      <c r="B41" s="785" t="s">
        <v>44</v>
      </c>
      <c r="C41" s="843"/>
      <c r="D41" s="844"/>
      <c r="E41" s="842"/>
      <c r="F41" s="843"/>
      <c r="G41" s="844"/>
      <c r="H41" s="842"/>
      <c r="I41" s="843"/>
      <c r="J41" s="844"/>
      <c r="K41" s="842"/>
      <c r="L41" s="843"/>
      <c r="M41" s="844"/>
      <c r="N41" s="842"/>
      <c r="O41" s="843"/>
      <c r="P41" s="844"/>
      <c r="Q41" s="842"/>
      <c r="R41" s="874" t="str">
        <f>$BA41&amp;" "&amp;$BB41&amp;""&amp;" "&amp;$BC41&amp;""&amp;" "&amp;$BD41&amp;""&amp;" "&amp;$BE41</f>
        <v xml:space="preserve">    </v>
      </c>
      <c r="S41" s="780"/>
      <c r="T41" s="764"/>
      <c r="U41" s="778"/>
      <c r="V41" s="778"/>
      <c r="W41" s="778"/>
      <c r="X41" s="778"/>
      <c r="Y41" s="778"/>
      <c r="Z41" s="778"/>
      <c r="AA41" s="778"/>
      <c r="AB41" s="778"/>
      <c r="AC41" s="778"/>
      <c r="AD41" s="778"/>
      <c r="AE41" s="778"/>
      <c r="AF41" s="880"/>
      <c r="AG41" s="880"/>
      <c r="AH41" s="880"/>
      <c r="AI41" s="880"/>
      <c r="AJ41" s="779"/>
      <c r="AK41" s="779"/>
      <c r="AP41" s="748"/>
      <c r="AU41" s="748"/>
      <c r="AV41" s="748"/>
      <c r="AW41" s="748"/>
      <c r="AX41" s="748"/>
      <c r="AY41" s="748"/>
      <c r="AZ41" s="748"/>
      <c r="BA41" s="875" t="str">
        <f>IF($D41&lt;=$C41,""," Los exámenes Reactivos de Hepatitis B NO DEBEN ser mayor a los exámenes Procesados. ")</f>
        <v/>
      </c>
      <c r="BB41" s="875" t="str">
        <f>IF($G41&lt;=$F41,""," Los exámenes Reactivos de Hepatitis C NO DEBEN ser mayor a los exámenes Procesados. ")</f>
        <v/>
      </c>
      <c r="BC41" s="875" t="str">
        <f>IF($J41&lt;=$I41,""," Los exámenes Reactivos de Chagas NO DEBEN ser mayor a los exámenes Procesados. ")</f>
        <v/>
      </c>
      <c r="BD41" s="875" t="str">
        <f>IF($M41&lt;=$L41,""," Los exámenes Reactivos de HTLV1 NO DEBEN ser mayor a los exámenes Procesados. ")</f>
        <v/>
      </c>
      <c r="BE41" s="875" t="str">
        <f>IF($P41&lt;=$O41,""," Los exámenes Reactivos de Sífilis NO DEBEN ser mayor a los exámenes Procesados. ")</f>
        <v/>
      </c>
      <c r="BK41" s="759"/>
      <c r="BL41" s="882">
        <f>IF($D41&lt;=$C41,0,1)</f>
        <v>0</v>
      </c>
      <c r="BM41" s="882">
        <f>IF($G41&lt;=$F41,0,1)</f>
        <v>0</v>
      </c>
      <c r="BN41" s="882">
        <f>IF($J41&lt;=$I41,0,1)</f>
        <v>0</v>
      </c>
      <c r="BO41" s="882">
        <f>IF($M41&lt;=$L41,0,1)</f>
        <v>0</v>
      </c>
      <c r="BP41" s="882">
        <f>IF($P41&lt;=$O41,0,1)</f>
        <v>0</v>
      </c>
    </row>
    <row r="42" spans="1:74" s="749" customFormat="1" ht="15.95" customHeight="1" x14ac:dyDescent="0.15">
      <c r="A42" s="931" t="s">
        <v>46</v>
      </c>
      <c r="B42" s="932"/>
      <c r="C42" s="845"/>
      <c r="D42" s="846"/>
      <c r="E42" s="847"/>
      <c r="F42" s="845"/>
      <c r="G42" s="846"/>
      <c r="H42" s="847"/>
      <c r="I42" s="845"/>
      <c r="J42" s="846"/>
      <c r="K42" s="847"/>
      <c r="L42" s="845"/>
      <c r="M42" s="846"/>
      <c r="N42" s="847"/>
      <c r="O42" s="845"/>
      <c r="P42" s="846"/>
      <c r="Q42" s="847"/>
      <c r="R42" s="874" t="str">
        <f>$BA42&amp;" "&amp;$BB42&amp;""&amp;" "&amp;$BC42&amp;""&amp;" "&amp;$BD42&amp;""&amp;" "&amp;$BE42</f>
        <v xml:space="preserve">    </v>
      </c>
      <c r="S42" s="780"/>
      <c r="T42" s="764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880"/>
      <c r="AG42" s="880"/>
      <c r="AH42" s="880"/>
      <c r="AI42" s="880"/>
      <c r="AJ42" s="779"/>
      <c r="AK42" s="779"/>
      <c r="AP42" s="748"/>
      <c r="AU42" s="748"/>
      <c r="AV42" s="748"/>
      <c r="AW42" s="748"/>
      <c r="AX42" s="748"/>
      <c r="AY42" s="748"/>
      <c r="AZ42" s="748"/>
      <c r="BA42" s="875" t="str">
        <f>IF($D42&lt;=$C42,""," Los exámenes Reactivos de Hepatitis B NO DEBEN ser mayor a los exámenes Procesados. ")</f>
        <v/>
      </c>
      <c r="BB42" s="875" t="str">
        <f>IF($G42&lt;=$F42,""," Los exámenes Reactivos de Hepatitis C NO DEBEN ser mayor a los exámenes Procesados. ")</f>
        <v/>
      </c>
      <c r="BC42" s="875" t="str">
        <f>IF($J42&lt;=$I42,""," Los exámenes Reactivos de Chagas NO DEBEN ser mayor a los exámenes Procesados. ")</f>
        <v/>
      </c>
      <c r="BD42" s="875" t="str">
        <f>IF($M42&lt;=$L42,""," Los exámenes Reactivos de HTLV1 NO DEBEN ser mayor a los exámenes Procesados. ")</f>
        <v/>
      </c>
      <c r="BE42" s="875" t="str">
        <f>IF($P42&lt;=$O42,""," Los exámenes Reactivos de Sífilis NO DEBEN ser mayor a los exámenes Procesados. ")</f>
        <v/>
      </c>
      <c r="BK42" s="759"/>
      <c r="BL42" s="882">
        <f>IF($D42&lt;=$C42,0,1)</f>
        <v>0</v>
      </c>
      <c r="BM42" s="882">
        <f>IF($G42&lt;=$F42,0,1)</f>
        <v>0</v>
      </c>
      <c r="BN42" s="882">
        <f>IF($J42&lt;=$I42,0,1)</f>
        <v>0</v>
      </c>
      <c r="BO42" s="882">
        <f>IF($M42&lt;=$L42,0,1)</f>
        <v>0</v>
      </c>
      <c r="BP42" s="882">
        <f>IF($P42&lt;=$O42,0,1)</f>
        <v>0</v>
      </c>
    </row>
    <row r="43" spans="1:74" s="748" customFormat="1" ht="30" customHeight="1" x14ac:dyDescent="0.2">
      <c r="A43" s="784" t="s">
        <v>47</v>
      </c>
      <c r="B43" s="784"/>
      <c r="C43" s="784"/>
      <c r="D43" s="784"/>
      <c r="E43" s="772"/>
      <c r="O43" s="757"/>
      <c r="AL43" s="749"/>
      <c r="AM43" s="749"/>
      <c r="AN43" s="749"/>
      <c r="AO43" s="749"/>
      <c r="BJ43" s="752"/>
    </row>
    <row r="44" spans="1:74" s="749" customFormat="1" ht="23.25" customHeight="1" x14ac:dyDescent="0.1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748"/>
      <c r="AG44" s="748"/>
      <c r="AH44" s="748"/>
      <c r="AI44" s="748"/>
      <c r="AJ44" s="748"/>
      <c r="AK44" s="748"/>
      <c r="AP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52"/>
    </row>
    <row r="45" spans="1:74" s="749" customFormat="1" ht="15.95" customHeight="1" x14ac:dyDescent="0.1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748"/>
      <c r="AG45" s="748"/>
      <c r="AH45" s="748"/>
      <c r="AI45" s="748"/>
      <c r="AJ45" s="748"/>
      <c r="AK45" s="748"/>
      <c r="AP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52"/>
    </row>
    <row r="46" spans="1:74" s="749" customFormat="1" ht="19.5" customHeight="1" x14ac:dyDescent="0.15">
      <c r="A46" s="928"/>
      <c r="B46" s="929"/>
      <c r="C46" s="904" t="s">
        <v>37</v>
      </c>
      <c r="D46" s="758" t="s">
        <v>38</v>
      </c>
      <c r="E46" s="905" t="s">
        <v>39</v>
      </c>
      <c r="F46" s="904" t="s">
        <v>37</v>
      </c>
      <c r="G46" s="758" t="s">
        <v>38</v>
      </c>
      <c r="H46" s="905" t="s">
        <v>39</v>
      </c>
      <c r="I46" s="904" t="s">
        <v>37</v>
      </c>
      <c r="J46" s="758" t="s">
        <v>38</v>
      </c>
      <c r="K46" s="905" t="s">
        <v>39</v>
      </c>
      <c r="L46" s="904" t="s">
        <v>37</v>
      </c>
      <c r="M46" s="758" t="s">
        <v>38</v>
      </c>
      <c r="N46" s="905" t="s">
        <v>39</v>
      </c>
      <c r="O46" s="904" t="s">
        <v>37</v>
      </c>
      <c r="P46" s="758" t="s">
        <v>38</v>
      </c>
      <c r="Q46" s="905" t="s">
        <v>39</v>
      </c>
      <c r="R46" s="904" t="s">
        <v>37</v>
      </c>
      <c r="S46" s="758" t="s">
        <v>38</v>
      </c>
      <c r="T46" s="905" t="s">
        <v>39</v>
      </c>
      <c r="U46" s="904" t="s">
        <v>37</v>
      </c>
      <c r="V46" s="758" t="s">
        <v>38</v>
      </c>
      <c r="W46" s="905" t="s">
        <v>39</v>
      </c>
      <c r="X46" s="904" t="s">
        <v>37</v>
      </c>
      <c r="Y46" s="758" t="s">
        <v>38</v>
      </c>
      <c r="Z46" s="905" t="s">
        <v>39</v>
      </c>
      <c r="AA46" s="904" t="s">
        <v>37</v>
      </c>
      <c r="AB46" s="758" t="s">
        <v>38</v>
      </c>
      <c r="AC46" s="905" t="s">
        <v>39</v>
      </c>
      <c r="AD46" s="937"/>
      <c r="AE46" s="929"/>
      <c r="AF46" s="748"/>
      <c r="AG46" s="748"/>
      <c r="AH46" s="748"/>
      <c r="AI46" s="748"/>
      <c r="AJ46" s="748"/>
      <c r="AK46" s="748"/>
      <c r="AP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52"/>
    </row>
    <row r="47" spans="1:74" s="749" customFormat="1" ht="15.75" customHeight="1" x14ac:dyDescent="0.15">
      <c r="A47" s="938" t="s">
        <v>59</v>
      </c>
      <c r="B47" s="939"/>
      <c r="C47" s="848">
        <f>F47+I47+L47+O47+R47+U47+X47+AA47</f>
        <v>0</v>
      </c>
      <c r="D47" s="849">
        <f>G47+J47+M47+P47+S47+V47+Y47+AB47</f>
        <v>0</v>
      </c>
      <c r="E47" s="850">
        <f>H47+K47+N47+Q47+T47+W47+Z47+AC47</f>
        <v>0</v>
      </c>
      <c r="F47" s="822"/>
      <c r="G47" s="851"/>
      <c r="H47" s="823"/>
      <c r="I47" s="822"/>
      <c r="J47" s="851"/>
      <c r="K47" s="823"/>
      <c r="L47" s="796"/>
      <c r="M47" s="797"/>
      <c r="N47" s="817"/>
      <c r="O47" s="796"/>
      <c r="P47" s="797"/>
      <c r="Q47" s="817"/>
      <c r="R47" s="796"/>
      <c r="S47" s="797"/>
      <c r="T47" s="817"/>
      <c r="U47" s="796"/>
      <c r="V47" s="797"/>
      <c r="W47" s="817"/>
      <c r="X47" s="796"/>
      <c r="Y47" s="797"/>
      <c r="Z47" s="817"/>
      <c r="AA47" s="822"/>
      <c r="AB47" s="851"/>
      <c r="AC47" s="823"/>
      <c r="AD47" s="788"/>
      <c r="AE47" s="798"/>
      <c r="AF47" s="874" t="str">
        <f>$BA47&amp;" "&amp;$BB47&amp;""&amp;" "&amp;$BC47&amp;""&amp;" "&amp;$BD47&amp;""&amp;" "&amp;$BE47&amp;""&amp;" "&amp;$BF47&amp;""&amp;" "&amp;$BG47&amp;""&amp;" "&amp;$BH47&amp;""&amp;" "&amp;$BI47&amp;""&amp;" "&amp;$BJ47&amp;""&amp;" "&amp;$BK47&amp;""</f>
        <v xml:space="preserve">          </v>
      </c>
      <c r="AG47" s="748"/>
      <c r="AH47" s="748"/>
      <c r="AI47" s="748"/>
      <c r="AJ47" s="748"/>
      <c r="AK47" s="748"/>
      <c r="AP47" s="748"/>
      <c r="AU47" s="748"/>
      <c r="AV47" s="748"/>
      <c r="AW47" s="748"/>
      <c r="AX47" s="748"/>
      <c r="AY47" s="748"/>
      <c r="AZ47" s="748"/>
      <c r="BA47" s="875" t="str">
        <f>IF($C47&lt;&gt;$AD47," REVISE los Ex. Procesados por Edad y Sexo, la columna Mujeres NO es igual al Total. ","")</f>
        <v/>
      </c>
      <c r="BB47" s="875" t="str">
        <f>IF($D47&lt;&gt;$M47+$P47+$S47+$V47+$Y47," NO ALTERE LAS FÓRMULAS, la suma del Total de exámenes Reactivos NO es igual a la suma de los grupos de edades. ","")</f>
        <v/>
      </c>
      <c r="BC47" s="875" t="str">
        <f>IF($E47&lt;&gt;$N47+$Q47+$T47+$W47+$Z47," NO ALTERE LAS FÓRMULAS, la suma del Total de exámenes Confirmados NO es igual a la suma de los grupos de edades. ","")</f>
        <v/>
      </c>
      <c r="BD47" s="881" t="str">
        <f>IF(M47&lt;=L47,""," Los exámenes Reactivos de 10 a 14 años NO DEBEN ser mayor a los Exámenes Procesados de la misma edad. ")</f>
        <v/>
      </c>
      <c r="BE47" s="881" t="str">
        <f>IF(P47&lt;=O47,""," Los exámenes Reactivos de 15 a 19 años NO DEBEN ser mayor a los Exámenes Procesados de la misma edad. ")</f>
        <v/>
      </c>
      <c r="BF47" s="881" t="str">
        <f>IF(S47&lt;=R47,""," Los exámenes Reactivos de 20 a 24 años NO DEBEN ser mayor a los Exámenes Procesados de la misma edad. ")</f>
        <v/>
      </c>
      <c r="BG47" s="881" t="str">
        <f>IF(V47&lt;=U47,""," Los exámenes Reactivos de 25 a 29 años NO DEBEN ser mayor a los Exámenes Procesados de la misma edad. ")</f>
        <v/>
      </c>
      <c r="BH47" s="881" t="str">
        <f>IF(Y47&lt;=X47,""," Los exámenes Reactivos de 30 a 49 años NO DEBEN ser mayor a los Exámenes Procesados de la misma edad. ")</f>
        <v/>
      </c>
      <c r="BI47" s="885"/>
      <c r="BJ47" s="885"/>
      <c r="BK47" s="885"/>
      <c r="BL47" s="882">
        <f>IF($C47&lt;&gt;$AD47,1,0)</f>
        <v>0</v>
      </c>
      <c r="BM47" s="876">
        <f>IF($D47&lt;&gt;$G47+$J47+$M47+$P47+$S47+$V47+$Y47,1,0)</f>
        <v>0</v>
      </c>
      <c r="BN47" s="876">
        <f>IF($E47&lt;&gt;$H47+$K47+$N47+$Q47+$T47+$W47+$Z47,1,0)</f>
        <v>0</v>
      </c>
      <c r="BO47" s="876">
        <f>IF(M47&lt;=L47,0,1)</f>
        <v>0</v>
      </c>
      <c r="BP47" s="876">
        <f>IF(P47&lt;=O47,0,1)</f>
        <v>0</v>
      </c>
      <c r="BQ47" s="876">
        <f>IF(S47&lt;=R47,0,1)</f>
        <v>0</v>
      </c>
      <c r="BR47" s="876">
        <f>IF(V47&lt;=U47,0,1)</f>
        <v>0</v>
      </c>
      <c r="BS47" s="876">
        <f>IF(Y47&lt;=X47,0,1)</f>
        <v>0</v>
      </c>
      <c r="BT47" s="879"/>
      <c r="BU47" s="879"/>
      <c r="BV47" s="879"/>
    </row>
    <row r="48" spans="1:74" s="749" customFormat="1" ht="15.75" customHeight="1" x14ac:dyDescent="0.15">
      <c r="A48" s="940" t="s">
        <v>60</v>
      </c>
      <c r="B48" s="941"/>
      <c r="C48" s="852">
        <f t="shared" ref="C48:E64" si="11">F48+I48+L48+O48+R48+U48+X48+AA48</f>
        <v>0</v>
      </c>
      <c r="D48" s="818">
        <f t="shared" si="11"/>
        <v>0</v>
      </c>
      <c r="E48" s="850">
        <f t="shared" si="11"/>
        <v>0</v>
      </c>
      <c r="F48" s="793"/>
      <c r="G48" s="794"/>
      <c r="H48" s="795"/>
      <c r="I48" s="793"/>
      <c r="J48" s="794"/>
      <c r="K48" s="795"/>
      <c r="L48" s="808"/>
      <c r="M48" s="809"/>
      <c r="N48" s="817"/>
      <c r="O48" s="808"/>
      <c r="P48" s="809"/>
      <c r="Q48" s="817"/>
      <c r="R48" s="808"/>
      <c r="S48" s="809"/>
      <c r="T48" s="817"/>
      <c r="U48" s="808"/>
      <c r="V48" s="809"/>
      <c r="W48" s="817"/>
      <c r="X48" s="808"/>
      <c r="Y48" s="809"/>
      <c r="Z48" s="817"/>
      <c r="AA48" s="793"/>
      <c r="AB48" s="794"/>
      <c r="AC48" s="795"/>
      <c r="AD48" s="788"/>
      <c r="AE48" s="871"/>
      <c r="AF48" s="874" t="str">
        <f t="shared" ref="AF48:AF64" si="12">$BA48&amp;" "&amp;$BB48&amp;""&amp;" "&amp;$BC48&amp;""&amp;" "&amp;$BD48&amp;""&amp;" "&amp;$BE48&amp;""&amp;" "&amp;$BF48&amp;""&amp;" "&amp;$BG48&amp;""&amp;" "&amp;$BH48&amp;""&amp;" "&amp;$BI48&amp;""&amp;" "&amp;$BJ48&amp;""&amp;" "&amp;$BK48&amp;""</f>
        <v xml:space="preserve">          </v>
      </c>
      <c r="AG48" s="748"/>
      <c r="AH48" s="748"/>
      <c r="AI48" s="748"/>
      <c r="AJ48" s="748"/>
      <c r="AK48" s="748"/>
      <c r="AP48" s="748"/>
      <c r="AU48" s="748"/>
      <c r="AV48" s="748"/>
      <c r="AW48" s="748"/>
      <c r="AX48" s="748"/>
      <c r="AY48" s="748"/>
      <c r="AZ48" s="748"/>
      <c r="BA48" s="875" t="str">
        <f>IF($C48&lt;&gt;$AD48," REVISE los Ex. Procesados por Edad y Sexo, la columna Mujeres NO es igual al Total. ","")</f>
        <v/>
      </c>
      <c r="BB48" s="875" t="str">
        <f t="shared" ref="BB48:BB64" si="13">IF($D48&lt;&gt;$G48+$J48+$M48+$P48+$S48+$V48+$Y48+$AB48," NO ALTERE LAS FÓRMULAS, la suma del Total de exámenes Reactivos NO es igual a la suma de los grupos de edades. ","")</f>
        <v/>
      </c>
      <c r="BC48" s="875" t="str">
        <f t="shared" ref="BC48:BC64" si="14">IF($E48&lt;&gt;$H48+$K48+$N48+$Q48+$T48+$W48+$Z48+$AC48," NO ALTERE LAS FÓRMULAS, la suma del Total de exámenes Confirmados NO es igual a la suma de los grupos de edades. ","")</f>
        <v/>
      </c>
      <c r="BD48" s="881" t="str">
        <f t="shared" ref="BD48:BD64" si="15">IF(M48&lt;=L48,""," Los exámenes Reactivos de 10 a 14 años NO DEBEN ser mayor a los Exámenes Procesados de la misma edad. ")</f>
        <v/>
      </c>
      <c r="BE48" s="881" t="str">
        <f t="shared" ref="BE48:BE64" si="16">IF(P48&lt;=O48,""," Los exámenes Reactivos de 15 a 19 años NO DEBEN ser mayor a los Exámenes Procesados de la misma edad. ")</f>
        <v/>
      </c>
      <c r="BF48" s="881" t="str">
        <f t="shared" ref="BF48:BF64" si="17">IF(S48&lt;=R48,""," Los exámenes Reactivos de 20 a 24 años NO DEBEN ser mayor a los Exámenes Procesados de la misma edad. ")</f>
        <v/>
      </c>
      <c r="BG48" s="881" t="str">
        <f t="shared" ref="BG48:BG64" si="18">IF(V48&lt;=U48,""," Los exámenes Reactivos de 25 a 29 años NO DEBEN ser mayor a los Exámenes Procesados de la misma edad. ")</f>
        <v/>
      </c>
      <c r="BH48" s="881" t="str">
        <f t="shared" ref="BH48:BH64" si="19">IF(Y48&lt;=X48,""," Los exámenes Reactivos de 30 a 49 años NO DEBEN ser mayor a los Exámenes Procesados de la misma edad. ")</f>
        <v/>
      </c>
      <c r="BI48" s="881" t="str">
        <f t="shared" ref="BI48:BI64" si="20">IF(AB48&lt;=AA48,""," Los exámenes Reactivos de 50 y más años NO DEBEN ser mayor a los Exámenes Procesados de la misma edad. ")</f>
        <v/>
      </c>
      <c r="BJ48" s="881" t="str">
        <f t="shared" ref="BJ48:BJ64" si="21">IF(G48&lt;=F48,""," Los exámenes Reactivos de 0 a 4 años NO DEBEN ser mayor a los Exámenes Procesados de la misma edad. ")</f>
        <v/>
      </c>
      <c r="BK48" s="881" t="str">
        <f>IF(J48&lt;=I48,""," Los exámenes Reactivos de 5 a 9 años NO DEBEN ser mayor a los Exámenes Procesados de la misma edad. ")</f>
        <v/>
      </c>
      <c r="BL48" s="882">
        <f>IF($C48&lt;&gt;$AD48,1,0)</f>
        <v>0</v>
      </c>
      <c r="BM48" s="876">
        <f>IF($D48&lt;&gt;$G48+$J48+$M48+$P48+$S48+$V48+$Y48,1,0)</f>
        <v>0</v>
      </c>
      <c r="BN48" s="876">
        <f>IF($E48&lt;&gt;$H48+$K48+$N48+$Q48+$T48+$W48+$Z48,1,0)</f>
        <v>0</v>
      </c>
      <c r="BO48" s="876">
        <f>IF(M48&lt;=L48,0,1)</f>
        <v>0</v>
      </c>
      <c r="BP48" s="876">
        <f>IF(P48&lt;=O48,0,1)</f>
        <v>0</v>
      </c>
      <c r="BQ48" s="876">
        <f>IF(S48&lt;=R48,0,1)</f>
        <v>0</v>
      </c>
      <c r="BR48" s="876">
        <f>IF(V48&lt;=U48,0,1)</f>
        <v>0</v>
      </c>
      <c r="BS48" s="876">
        <f>IF(Y48&lt;=X48,0,1)</f>
        <v>0</v>
      </c>
      <c r="BT48" s="879"/>
      <c r="BU48" s="879"/>
      <c r="BV48" s="879"/>
    </row>
    <row r="49" spans="1:74" s="749" customFormat="1" ht="15.75" customHeight="1" x14ac:dyDescent="0.15">
      <c r="A49" s="940" t="s">
        <v>23</v>
      </c>
      <c r="B49" s="941"/>
      <c r="C49" s="853">
        <f t="shared" si="11"/>
        <v>0</v>
      </c>
      <c r="D49" s="819">
        <f t="shared" si="11"/>
        <v>0</v>
      </c>
      <c r="E49" s="854">
        <f t="shared" si="11"/>
        <v>0</v>
      </c>
      <c r="F49" s="793"/>
      <c r="G49" s="794"/>
      <c r="H49" s="795"/>
      <c r="I49" s="793"/>
      <c r="J49" s="794"/>
      <c r="K49" s="795"/>
      <c r="L49" s="793"/>
      <c r="M49" s="794"/>
      <c r="N49" s="795"/>
      <c r="O49" s="788"/>
      <c r="P49" s="789"/>
      <c r="Q49" s="799"/>
      <c r="R49" s="788"/>
      <c r="S49" s="789"/>
      <c r="T49" s="799"/>
      <c r="U49" s="788"/>
      <c r="V49" s="789"/>
      <c r="W49" s="799"/>
      <c r="X49" s="788"/>
      <c r="Y49" s="789"/>
      <c r="Z49" s="799"/>
      <c r="AA49" s="788"/>
      <c r="AB49" s="789"/>
      <c r="AC49" s="799"/>
      <c r="AD49" s="788"/>
      <c r="AE49" s="786"/>
      <c r="AF49" s="874" t="str">
        <f t="shared" si="12"/>
        <v xml:space="preserve">          </v>
      </c>
      <c r="AG49" s="748"/>
      <c r="AH49" s="748"/>
      <c r="AI49" s="748"/>
      <c r="AJ49" s="748"/>
      <c r="AK49" s="748"/>
      <c r="AP49" s="748"/>
      <c r="AU49" s="748"/>
      <c r="AV49" s="748"/>
      <c r="AW49" s="748"/>
      <c r="AX49" s="748"/>
      <c r="AY49" s="748"/>
      <c r="AZ49" s="748"/>
      <c r="BA49" s="875" t="str">
        <f t="shared" ref="BA49:BA64" si="22">IF($C49&lt;&gt;$AD49+$AE49," NO ALTERE LAS FÓRMULAS, la suma del Total de exámenes Procesados NO es igual a la suma de Hombres y Mujeres. ","")</f>
        <v/>
      </c>
      <c r="BB49" s="875" t="str">
        <f t="shared" si="13"/>
        <v/>
      </c>
      <c r="BC49" s="875" t="str">
        <f t="shared" si="14"/>
        <v/>
      </c>
      <c r="BD49" s="881" t="str">
        <f t="shared" si="15"/>
        <v/>
      </c>
      <c r="BE49" s="881" t="str">
        <f t="shared" si="16"/>
        <v/>
      </c>
      <c r="BF49" s="881" t="str">
        <f t="shared" si="17"/>
        <v/>
      </c>
      <c r="BG49" s="881" t="str">
        <f t="shared" si="18"/>
        <v/>
      </c>
      <c r="BH49" s="881" t="str">
        <f t="shared" si="19"/>
        <v/>
      </c>
      <c r="BI49" s="881" t="str">
        <f t="shared" si="20"/>
        <v/>
      </c>
      <c r="BJ49" s="881" t="str">
        <f t="shared" si="21"/>
        <v/>
      </c>
      <c r="BK49" s="881" t="str">
        <f t="shared" ref="BK49:BK64" si="23">IF(J49&lt;=I49,""," Los exámenes Reactivos de 5 a 9 años NO DEBEN ser mayor a los Exámenes Procesados de la misma edad. ")</f>
        <v/>
      </c>
      <c r="BL49" s="882">
        <f t="shared" ref="BL49:BL64" si="24">IF($C49&lt;&gt;$AD49+$AE49,1,0)</f>
        <v>0</v>
      </c>
      <c r="BM49" s="876">
        <f t="shared" ref="BM49:BM64" si="25">IF($D49&lt;&gt;$G49+$J49+$M49+$P49+$S49+$V49+$Y49+$AB49,1,0)</f>
        <v>0</v>
      </c>
      <c r="BN49" s="876">
        <f t="shared" ref="BN49:BN64" si="26">IF($E49&lt;&gt;$H49+$K49+$N49+$Q49+$T49+$W49+$Z49+$AC49,1,0)</f>
        <v>0</v>
      </c>
      <c r="BO49" s="876">
        <f t="shared" ref="BO49:BO64" si="27">IF(M49&lt;=L49,0,1)</f>
        <v>0</v>
      </c>
      <c r="BP49" s="876">
        <f t="shared" ref="BP49:BP64" si="28">IF(P49&lt;=O49,0,1)</f>
        <v>0</v>
      </c>
      <c r="BQ49" s="876">
        <f t="shared" ref="BQ49:BQ64" si="29">IF(S49&lt;=R49,0,1)</f>
        <v>0</v>
      </c>
      <c r="BR49" s="876">
        <f t="shared" ref="BR49:BR64" si="30">IF(V49&lt;=U49,0,1)</f>
        <v>0</v>
      </c>
      <c r="BS49" s="876">
        <f t="shared" ref="BS49:BS64" si="31">IF(Y49&lt;=X49,0,1)</f>
        <v>0</v>
      </c>
      <c r="BT49" s="876">
        <f t="shared" ref="BT49:BT64" si="32">IF(AB49&lt;=AA49,0,1)</f>
        <v>0</v>
      </c>
      <c r="BU49" s="876">
        <f t="shared" ref="BU49:BU64" si="33">IF(G49&lt;=F49,0,1)</f>
        <v>0</v>
      </c>
      <c r="BV49" s="876">
        <f t="shared" ref="BV49:BV64" si="34">IF(J49&lt;=I49,0,1)</f>
        <v>0</v>
      </c>
    </row>
    <row r="50" spans="1:74" s="749" customFormat="1" ht="15.75" customHeight="1" x14ac:dyDescent="0.15">
      <c r="A50" s="940" t="s">
        <v>29</v>
      </c>
      <c r="B50" s="941"/>
      <c r="C50" s="853">
        <f t="shared" si="11"/>
        <v>0</v>
      </c>
      <c r="D50" s="819">
        <f t="shared" si="11"/>
        <v>0</v>
      </c>
      <c r="E50" s="854">
        <f t="shared" si="11"/>
        <v>0</v>
      </c>
      <c r="F50" s="788"/>
      <c r="G50" s="789"/>
      <c r="H50" s="799"/>
      <c r="I50" s="788"/>
      <c r="J50" s="789"/>
      <c r="K50" s="799"/>
      <c r="L50" s="788"/>
      <c r="M50" s="789"/>
      <c r="N50" s="799"/>
      <c r="O50" s="788"/>
      <c r="P50" s="789"/>
      <c r="Q50" s="799"/>
      <c r="R50" s="788"/>
      <c r="S50" s="789"/>
      <c r="T50" s="799"/>
      <c r="U50" s="788"/>
      <c r="V50" s="789"/>
      <c r="W50" s="799"/>
      <c r="X50" s="788"/>
      <c r="Y50" s="789"/>
      <c r="Z50" s="799"/>
      <c r="AA50" s="788"/>
      <c r="AB50" s="789"/>
      <c r="AC50" s="799"/>
      <c r="AD50" s="788"/>
      <c r="AE50" s="786"/>
      <c r="AF50" s="874" t="str">
        <f t="shared" si="12"/>
        <v xml:space="preserve">          </v>
      </c>
      <c r="AG50" s="748"/>
      <c r="AH50" s="748"/>
      <c r="AI50" s="748"/>
      <c r="AJ50" s="748"/>
      <c r="AK50" s="748"/>
      <c r="AP50" s="748"/>
      <c r="AU50" s="748"/>
      <c r="AV50" s="748"/>
      <c r="AW50" s="748"/>
      <c r="AX50" s="748"/>
      <c r="AY50" s="748"/>
      <c r="AZ50" s="748"/>
      <c r="BA50" s="875" t="str">
        <f t="shared" si="22"/>
        <v/>
      </c>
      <c r="BB50" s="875" t="str">
        <f t="shared" si="13"/>
        <v/>
      </c>
      <c r="BC50" s="875" t="str">
        <f t="shared" si="14"/>
        <v/>
      </c>
      <c r="BD50" s="881" t="str">
        <f t="shared" si="15"/>
        <v/>
      </c>
      <c r="BE50" s="881" t="str">
        <f t="shared" si="16"/>
        <v/>
      </c>
      <c r="BF50" s="881" t="str">
        <f t="shared" si="17"/>
        <v/>
      </c>
      <c r="BG50" s="881" t="str">
        <f t="shared" si="18"/>
        <v/>
      </c>
      <c r="BH50" s="881" t="str">
        <f t="shared" si="19"/>
        <v/>
      </c>
      <c r="BI50" s="881" t="str">
        <f t="shared" si="20"/>
        <v/>
      </c>
      <c r="BJ50" s="881" t="str">
        <f t="shared" si="21"/>
        <v/>
      </c>
      <c r="BK50" s="881" t="str">
        <f t="shared" si="23"/>
        <v/>
      </c>
      <c r="BL50" s="882">
        <f t="shared" si="24"/>
        <v>0</v>
      </c>
      <c r="BM50" s="876">
        <f t="shared" si="25"/>
        <v>0</v>
      </c>
      <c r="BN50" s="876">
        <f t="shared" si="26"/>
        <v>0</v>
      </c>
      <c r="BO50" s="876">
        <f t="shared" si="27"/>
        <v>0</v>
      </c>
      <c r="BP50" s="876">
        <f t="shared" si="28"/>
        <v>0</v>
      </c>
      <c r="BQ50" s="876">
        <f t="shared" si="29"/>
        <v>0</v>
      </c>
      <c r="BR50" s="876">
        <f t="shared" si="30"/>
        <v>0</v>
      </c>
      <c r="BS50" s="876">
        <f t="shared" si="31"/>
        <v>0</v>
      </c>
      <c r="BT50" s="876">
        <f t="shared" si="32"/>
        <v>0</v>
      </c>
      <c r="BU50" s="876">
        <f t="shared" si="33"/>
        <v>0</v>
      </c>
      <c r="BV50" s="876">
        <f t="shared" si="34"/>
        <v>0</v>
      </c>
    </row>
    <row r="51" spans="1:74" s="749" customFormat="1" ht="15.75" customHeight="1" x14ac:dyDescent="0.15">
      <c r="A51" s="940" t="s">
        <v>61</v>
      </c>
      <c r="B51" s="941"/>
      <c r="C51" s="853">
        <f t="shared" si="11"/>
        <v>0</v>
      </c>
      <c r="D51" s="819">
        <f t="shared" si="11"/>
        <v>0</v>
      </c>
      <c r="E51" s="854">
        <f t="shared" si="11"/>
        <v>0</v>
      </c>
      <c r="F51" s="788"/>
      <c r="G51" s="789"/>
      <c r="H51" s="799"/>
      <c r="I51" s="788"/>
      <c r="J51" s="789"/>
      <c r="K51" s="799"/>
      <c r="L51" s="788"/>
      <c r="M51" s="789"/>
      <c r="N51" s="799"/>
      <c r="O51" s="788"/>
      <c r="P51" s="789"/>
      <c r="Q51" s="799"/>
      <c r="R51" s="788"/>
      <c r="S51" s="789"/>
      <c r="T51" s="799"/>
      <c r="U51" s="788"/>
      <c r="V51" s="789"/>
      <c r="W51" s="799"/>
      <c r="X51" s="788"/>
      <c r="Y51" s="789"/>
      <c r="Z51" s="799"/>
      <c r="AA51" s="788"/>
      <c r="AB51" s="789"/>
      <c r="AC51" s="799"/>
      <c r="AD51" s="788"/>
      <c r="AE51" s="786"/>
      <c r="AF51" s="874" t="str">
        <f t="shared" si="12"/>
        <v xml:space="preserve">          </v>
      </c>
      <c r="AG51" s="748"/>
      <c r="AH51" s="748"/>
      <c r="AI51" s="748"/>
      <c r="AJ51" s="748"/>
      <c r="AK51" s="748"/>
      <c r="AP51" s="748"/>
      <c r="AU51" s="748"/>
      <c r="AV51" s="748"/>
      <c r="AW51" s="748"/>
      <c r="AX51" s="748"/>
      <c r="AY51" s="748"/>
      <c r="AZ51" s="748"/>
      <c r="BA51" s="875" t="str">
        <f t="shared" si="22"/>
        <v/>
      </c>
      <c r="BB51" s="875" t="str">
        <f t="shared" si="13"/>
        <v/>
      </c>
      <c r="BC51" s="875" t="str">
        <f t="shared" si="14"/>
        <v/>
      </c>
      <c r="BD51" s="881" t="str">
        <f t="shared" si="15"/>
        <v/>
      </c>
      <c r="BE51" s="881" t="str">
        <f t="shared" si="16"/>
        <v/>
      </c>
      <c r="BF51" s="881" t="str">
        <f t="shared" si="17"/>
        <v/>
      </c>
      <c r="BG51" s="881" t="str">
        <f t="shared" si="18"/>
        <v/>
      </c>
      <c r="BH51" s="881" t="str">
        <f t="shared" si="19"/>
        <v/>
      </c>
      <c r="BI51" s="881" t="str">
        <f t="shared" si="20"/>
        <v/>
      </c>
      <c r="BJ51" s="881" t="str">
        <f t="shared" si="21"/>
        <v/>
      </c>
      <c r="BK51" s="881" t="str">
        <f t="shared" si="23"/>
        <v/>
      </c>
      <c r="BL51" s="882">
        <f t="shared" si="24"/>
        <v>0</v>
      </c>
      <c r="BM51" s="876">
        <f t="shared" si="25"/>
        <v>0</v>
      </c>
      <c r="BN51" s="876">
        <f t="shared" si="26"/>
        <v>0</v>
      </c>
      <c r="BO51" s="876">
        <f t="shared" si="27"/>
        <v>0</v>
      </c>
      <c r="BP51" s="876">
        <f t="shared" si="28"/>
        <v>0</v>
      </c>
      <c r="BQ51" s="876">
        <f t="shared" si="29"/>
        <v>0</v>
      </c>
      <c r="BR51" s="876">
        <f t="shared" si="30"/>
        <v>0</v>
      </c>
      <c r="BS51" s="876">
        <f t="shared" si="31"/>
        <v>0</v>
      </c>
      <c r="BT51" s="876">
        <f t="shared" si="32"/>
        <v>0</v>
      </c>
      <c r="BU51" s="876">
        <f t="shared" si="33"/>
        <v>0</v>
      </c>
      <c r="BV51" s="876">
        <f t="shared" si="34"/>
        <v>0</v>
      </c>
    </row>
    <row r="52" spans="1:74" s="749" customFormat="1" ht="24.75" customHeight="1" x14ac:dyDescent="0.15">
      <c r="A52" s="950" t="s">
        <v>62</v>
      </c>
      <c r="B52" s="951"/>
      <c r="C52" s="853">
        <f t="shared" si="11"/>
        <v>0</v>
      </c>
      <c r="D52" s="819">
        <f t="shared" si="11"/>
        <v>0</v>
      </c>
      <c r="E52" s="854">
        <f t="shared" si="11"/>
        <v>0</v>
      </c>
      <c r="F52" s="793"/>
      <c r="G52" s="794"/>
      <c r="H52" s="795"/>
      <c r="I52" s="793"/>
      <c r="J52" s="794"/>
      <c r="K52" s="795"/>
      <c r="L52" s="788"/>
      <c r="M52" s="789"/>
      <c r="N52" s="799"/>
      <c r="O52" s="788"/>
      <c r="P52" s="789"/>
      <c r="Q52" s="799"/>
      <c r="R52" s="788"/>
      <c r="S52" s="789"/>
      <c r="T52" s="799"/>
      <c r="U52" s="788"/>
      <c r="V52" s="789"/>
      <c r="W52" s="799"/>
      <c r="X52" s="788"/>
      <c r="Y52" s="789"/>
      <c r="Z52" s="799"/>
      <c r="AA52" s="788"/>
      <c r="AB52" s="789"/>
      <c r="AC52" s="799"/>
      <c r="AD52" s="788"/>
      <c r="AE52" s="786"/>
      <c r="AF52" s="874" t="str">
        <f t="shared" si="12"/>
        <v xml:space="preserve">          </v>
      </c>
      <c r="AG52" s="748"/>
      <c r="AH52" s="748"/>
      <c r="AI52" s="748"/>
      <c r="AJ52" s="748"/>
      <c r="AK52" s="748"/>
      <c r="AP52" s="748"/>
      <c r="AU52" s="748"/>
      <c r="AV52" s="748"/>
      <c r="AW52" s="748"/>
      <c r="AX52" s="748"/>
      <c r="AY52" s="748"/>
      <c r="AZ52" s="748"/>
      <c r="BA52" s="875" t="str">
        <f t="shared" si="22"/>
        <v/>
      </c>
      <c r="BB52" s="875" t="str">
        <f t="shared" si="13"/>
        <v/>
      </c>
      <c r="BC52" s="875" t="str">
        <f t="shared" si="14"/>
        <v/>
      </c>
      <c r="BD52" s="881" t="str">
        <f t="shared" si="15"/>
        <v/>
      </c>
      <c r="BE52" s="881" t="str">
        <f t="shared" si="16"/>
        <v/>
      </c>
      <c r="BF52" s="881" t="str">
        <f t="shared" si="17"/>
        <v/>
      </c>
      <c r="BG52" s="881" t="str">
        <f t="shared" si="18"/>
        <v/>
      </c>
      <c r="BH52" s="881" t="str">
        <f t="shared" si="19"/>
        <v/>
      </c>
      <c r="BI52" s="881" t="str">
        <f t="shared" si="20"/>
        <v/>
      </c>
      <c r="BJ52" s="881" t="str">
        <f t="shared" si="21"/>
        <v/>
      </c>
      <c r="BK52" s="881" t="str">
        <f t="shared" si="23"/>
        <v/>
      </c>
      <c r="BL52" s="882">
        <f t="shared" si="24"/>
        <v>0</v>
      </c>
      <c r="BM52" s="876">
        <f t="shared" si="25"/>
        <v>0</v>
      </c>
      <c r="BN52" s="876">
        <f t="shared" si="26"/>
        <v>0</v>
      </c>
      <c r="BO52" s="876">
        <f t="shared" si="27"/>
        <v>0</v>
      </c>
      <c r="BP52" s="876">
        <f t="shared" si="28"/>
        <v>0</v>
      </c>
      <c r="BQ52" s="876">
        <f t="shared" si="29"/>
        <v>0</v>
      </c>
      <c r="BR52" s="876">
        <f t="shared" si="30"/>
        <v>0</v>
      </c>
      <c r="BS52" s="876">
        <f t="shared" si="31"/>
        <v>0</v>
      </c>
      <c r="BT52" s="876">
        <f t="shared" si="32"/>
        <v>0</v>
      </c>
      <c r="BU52" s="876">
        <f t="shared" si="33"/>
        <v>0</v>
      </c>
      <c r="BV52" s="876">
        <f t="shared" si="34"/>
        <v>0</v>
      </c>
    </row>
    <row r="53" spans="1:74" s="749" customFormat="1" ht="15.75" customHeight="1" x14ac:dyDescent="0.15">
      <c r="A53" s="940" t="s">
        <v>26</v>
      </c>
      <c r="B53" s="941"/>
      <c r="C53" s="853">
        <f t="shared" si="11"/>
        <v>0</v>
      </c>
      <c r="D53" s="819">
        <f t="shared" si="11"/>
        <v>0</v>
      </c>
      <c r="E53" s="854">
        <f t="shared" si="11"/>
        <v>0</v>
      </c>
      <c r="F53" s="793"/>
      <c r="G53" s="794"/>
      <c r="H53" s="795"/>
      <c r="I53" s="793"/>
      <c r="J53" s="794"/>
      <c r="K53" s="795"/>
      <c r="L53" s="788"/>
      <c r="M53" s="789"/>
      <c r="N53" s="799"/>
      <c r="O53" s="788"/>
      <c r="P53" s="789"/>
      <c r="Q53" s="799"/>
      <c r="R53" s="788"/>
      <c r="S53" s="789"/>
      <c r="T53" s="799"/>
      <c r="U53" s="788"/>
      <c r="V53" s="789"/>
      <c r="W53" s="799"/>
      <c r="X53" s="788"/>
      <c r="Y53" s="789"/>
      <c r="Z53" s="799"/>
      <c r="AA53" s="788"/>
      <c r="AB53" s="789"/>
      <c r="AC53" s="799"/>
      <c r="AD53" s="788"/>
      <c r="AE53" s="786"/>
      <c r="AF53" s="874" t="str">
        <f t="shared" si="12"/>
        <v xml:space="preserve">          </v>
      </c>
      <c r="AG53" s="748"/>
      <c r="AH53" s="748"/>
      <c r="AI53" s="748"/>
      <c r="AJ53" s="748"/>
      <c r="AK53" s="748"/>
      <c r="AP53" s="748"/>
      <c r="AU53" s="748"/>
      <c r="AV53" s="748"/>
      <c r="AW53" s="748"/>
      <c r="AX53" s="748"/>
      <c r="AY53" s="748"/>
      <c r="AZ53" s="748"/>
      <c r="BA53" s="875" t="str">
        <f t="shared" si="22"/>
        <v/>
      </c>
      <c r="BB53" s="875" t="str">
        <f t="shared" si="13"/>
        <v/>
      </c>
      <c r="BC53" s="875" t="str">
        <f t="shared" si="14"/>
        <v/>
      </c>
      <c r="BD53" s="881" t="str">
        <f t="shared" si="15"/>
        <v/>
      </c>
      <c r="BE53" s="881" t="str">
        <f t="shared" si="16"/>
        <v/>
      </c>
      <c r="BF53" s="881" t="str">
        <f t="shared" si="17"/>
        <v/>
      </c>
      <c r="BG53" s="881" t="str">
        <f t="shared" si="18"/>
        <v/>
      </c>
      <c r="BH53" s="881" t="str">
        <f t="shared" si="19"/>
        <v/>
      </c>
      <c r="BI53" s="881" t="str">
        <f t="shared" si="20"/>
        <v/>
      </c>
      <c r="BJ53" s="881" t="str">
        <f t="shared" si="21"/>
        <v/>
      </c>
      <c r="BK53" s="881" t="str">
        <f t="shared" si="23"/>
        <v/>
      </c>
      <c r="BL53" s="882">
        <f t="shared" si="24"/>
        <v>0</v>
      </c>
      <c r="BM53" s="876">
        <f t="shared" si="25"/>
        <v>0</v>
      </c>
      <c r="BN53" s="876">
        <f t="shared" si="26"/>
        <v>0</v>
      </c>
      <c r="BO53" s="876">
        <f t="shared" si="27"/>
        <v>0</v>
      </c>
      <c r="BP53" s="876">
        <f t="shared" si="28"/>
        <v>0</v>
      </c>
      <c r="BQ53" s="876">
        <f t="shared" si="29"/>
        <v>0</v>
      </c>
      <c r="BR53" s="876">
        <f t="shared" si="30"/>
        <v>0</v>
      </c>
      <c r="BS53" s="876">
        <f t="shared" si="31"/>
        <v>0</v>
      </c>
      <c r="BT53" s="876">
        <f t="shared" si="32"/>
        <v>0</v>
      </c>
      <c r="BU53" s="876">
        <f t="shared" si="33"/>
        <v>0</v>
      </c>
      <c r="BV53" s="876">
        <f t="shared" si="34"/>
        <v>0</v>
      </c>
    </row>
    <row r="54" spans="1:74" s="749" customFormat="1" ht="15.75" customHeight="1" x14ac:dyDescent="0.15">
      <c r="A54" s="952" t="s">
        <v>63</v>
      </c>
      <c r="B54" s="953"/>
      <c r="C54" s="853">
        <f t="shared" si="11"/>
        <v>0</v>
      </c>
      <c r="D54" s="819">
        <f t="shared" si="11"/>
        <v>0</v>
      </c>
      <c r="E54" s="854">
        <f t="shared" si="11"/>
        <v>0</v>
      </c>
      <c r="F54" s="788"/>
      <c r="G54" s="789"/>
      <c r="H54" s="799"/>
      <c r="I54" s="788"/>
      <c r="J54" s="789"/>
      <c r="K54" s="799"/>
      <c r="L54" s="788"/>
      <c r="M54" s="789"/>
      <c r="N54" s="799"/>
      <c r="O54" s="788"/>
      <c r="P54" s="789"/>
      <c r="Q54" s="799"/>
      <c r="R54" s="788"/>
      <c r="S54" s="789"/>
      <c r="T54" s="799"/>
      <c r="U54" s="788"/>
      <c r="V54" s="789"/>
      <c r="W54" s="799"/>
      <c r="X54" s="788"/>
      <c r="Y54" s="789"/>
      <c r="Z54" s="799"/>
      <c r="AA54" s="788"/>
      <c r="AB54" s="789"/>
      <c r="AC54" s="799"/>
      <c r="AD54" s="788"/>
      <c r="AE54" s="786"/>
      <c r="AF54" s="874" t="str">
        <f t="shared" si="12"/>
        <v xml:space="preserve">          </v>
      </c>
      <c r="AG54" s="748"/>
      <c r="AH54" s="748"/>
      <c r="AI54" s="748"/>
      <c r="AJ54" s="748"/>
      <c r="AK54" s="748"/>
      <c r="AP54" s="748"/>
      <c r="AU54" s="748"/>
      <c r="AV54" s="748"/>
      <c r="AW54" s="748"/>
      <c r="AX54" s="748"/>
      <c r="AY54" s="748"/>
      <c r="AZ54" s="748"/>
      <c r="BA54" s="875" t="str">
        <f t="shared" si="22"/>
        <v/>
      </c>
      <c r="BB54" s="875" t="str">
        <f t="shared" si="13"/>
        <v/>
      </c>
      <c r="BC54" s="875" t="str">
        <f t="shared" si="14"/>
        <v/>
      </c>
      <c r="BD54" s="881" t="str">
        <f t="shared" si="15"/>
        <v/>
      </c>
      <c r="BE54" s="881" t="str">
        <f t="shared" si="16"/>
        <v/>
      </c>
      <c r="BF54" s="881" t="str">
        <f t="shared" si="17"/>
        <v/>
      </c>
      <c r="BG54" s="881" t="str">
        <f t="shared" si="18"/>
        <v/>
      </c>
      <c r="BH54" s="881" t="str">
        <f t="shared" si="19"/>
        <v/>
      </c>
      <c r="BI54" s="881" t="str">
        <f t="shared" si="20"/>
        <v/>
      </c>
      <c r="BJ54" s="881" t="str">
        <f t="shared" si="21"/>
        <v/>
      </c>
      <c r="BK54" s="881" t="str">
        <f t="shared" si="23"/>
        <v/>
      </c>
      <c r="BL54" s="882">
        <f t="shared" si="24"/>
        <v>0</v>
      </c>
      <c r="BM54" s="876">
        <f t="shared" si="25"/>
        <v>0</v>
      </c>
      <c r="BN54" s="876">
        <f t="shared" si="26"/>
        <v>0</v>
      </c>
      <c r="BO54" s="876">
        <f t="shared" si="27"/>
        <v>0</v>
      </c>
      <c r="BP54" s="876">
        <f t="shared" si="28"/>
        <v>0</v>
      </c>
      <c r="BQ54" s="876">
        <f t="shared" si="29"/>
        <v>0</v>
      </c>
      <c r="BR54" s="876">
        <f t="shared" si="30"/>
        <v>0</v>
      </c>
      <c r="BS54" s="876">
        <f t="shared" si="31"/>
        <v>0</v>
      </c>
      <c r="BT54" s="876">
        <f t="shared" si="32"/>
        <v>0</v>
      </c>
      <c r="BU54" s="876">
        <f t="shared" si="33"/>
        <v>0</v>
      </c>
      <c r="BV54" s="876">
        <f t="shared" si="34"/>
        <v>0</v>
      </c>
    </row>
    <row r="55" spans="1:74" s="749" customFormat="1" ht="15.75" customHeight="1" x14ac:dyDescent="0.15">
      <c r="A55" s="933" t="s">
        <v>27</v>
      </c>
      <c r="B55" s="785" t="s">
        <v>42</v>
      </c>
      <c r="C55" s="855">
        <f t="shared" si="11"/>
        <v>0</v>
      </c>
      <c r="D55" s="819">
        <f t="shared" si="11"/>
        <v>0</v>
      </c>
      <c r="E55" s="854">
        <f t="shared" si="11"/>
        <v>0</v>
      </c>
      <c r="F55" s="793"/>
      <c r="G55" s="794"/>
      <c r="H55" s="795"/>
      <c r="I55" s="793"/>
      <c r="J55" s="794"/>
      <c r="K55" s="795"/>
      <c r="L55" s="793"/>
      <c r="M55" s="794"/>
      <c r="N55" s="795"/>
      <c r="O55" s="788"/>
      <c r="P55" s="789"/>
      <c r="Q55" s="799"/>
      <c r="R55" s="788"/>
      <c r="S55" s="789"/>
      <c r="T55" s="799"/>
      <c r="U55" s="788"/>
      <c r="V55" s="789"/>
      <c r="W55" s="799"/>
      <c r="X55" s="788"/>
      <c r="Y55" s="789"/>
      <c r="Z55" s="799"/>
      <c r="AA55" s="788"/>
      <c r="AB55" s="789"/>
      <c r="AC55" s="799"/>
      <c r="AD55" s="788"/>
      <c r="AE55" s="786"/>
      <c r="AF55" s="874" t="str">
        <f t="shared" si="12"/>
        <v xml:space="preserve">          </v>
      </c>
      <c r="AG55" s="748"/>
      <c r="AH55" s="748"/>
      <c r="AI55" s="748"/>
      <c r="AJ55" s="748"/>
      <c r="AK55" s="748"/>
      <c r="AP55" s="748"/>
      <c r="AU55" s="748"/>
      <c r="AV55" s="748"/>
      <c r="AW55" s="748"/>
      <c r="AX55" s="748"/>
      <c r="AY55" s="748"/>
      <c r="AZ55" s="748"/>
      <c r="BA55" s="875" t="str">
        <f t="shared" si="22"/>
        <v/>
      </c>
      <c r="BB55" s="875" t="str">
        <f t="shared" si="13"/>
        <v/>
      </c>
      <c r="BC55" s="875" t="str">
        <f t="shared" si="14"/>
        <v/>
      </c>
      <c r="BD55" s="881" t="str">
        <f t="shared" si="15"/>
        <v/>
      </c>
      <c r="BE55" s="881" t="str">
        <f t="shared" si="16"/>
        <v/>
      </c>
      <c r="BF55" s="881" t="str">
        <f t="shared" si="17"/>
        <v/>
      </c>
      <c r="BG55" s="881" t="str">
        <f t="shared" si="18"/>
        <v/>
      </c>
      <c r="BH55" s="881" t="str">
        <f t="shared" si="19"/>
        <v/>
      </c>
      <c r="BI55" s="881" t="str">
        <f t="shared" si="20"/>
        <v/>
      </c>
      <c r="BJ55" s="881" t="str">
        <f t="shared" si="21"/>
        <v/>
      </c>
      <c r="BK55" s="881" t="str">
        <f t="shared" si="23"/>
        <v/>
      </c>
      <c r="BL55" s="882">
        <f t="shared" si="24"/>
        <v>0</v>
      </c>
      <c r="BM55" s="876">
        <f t="shared" si="25"/>
        <v>0</v>
      </c>
      <c r="BN55" s="876">
        <f t="shared" si="26"/>
        <v>0</v>
      </c>
      <c r="BO55" s="876">
        <f t="shared" si="27"/>
        <v>0</v>
      </c>
      <c r="BP55" s="876">
        <f t="shared" si="28"/>
        <v>0</v>
      </c>
      <c r="BQ55" s="876">
        <f t="shared" si="29"/>
        <v>0</v>
      </c>
      <c r="BR55" s="876">
        <f t="shared" si="30"/>
        <v>0</v>
      </c>
      <c r="BS55" s="876">
        <f t="shared" si="31"/>
        <v>0</v>
      </c>
      <c r="BT55" s="876">
        <f t="shared" si="32"/>
        <v>0</v>
      </c>
      <c r="BU55" s="876">
        <f t="shared" si="33"/>
        <v>0</v>
      </c>
      <c r="BV55" s="876">
        <f t="shared" si="34"/>
        <v>0</v>
      </c>
    </row>
    <row r="56" spans="1:74" s="749" customFormat="1" ht="15.75" customHeight="1" x14ac:dyDescent="0.15">
      <c r="A56" s="933"/>
      <c r="B56" s="785" t="s">
        <v>43</v>
      </c>
      <c r="C56" s="855">
        <f t="shared" si="11"/>
        <v>0</v>
      </c>
      <c r="D56" s="819">
        <f t="shared" si="11"/>
        <v>0</v>
      </c>
      <c r="E56" s="854">
        <f t="shared" si="11"/>
        <v>0</v>
      </c>
      <c r="F56" s="793"/>
      <c r="G56" s="794"/>
      <c r="H56" s="795"/>
      <c r="I56" s="793"/>
      <c r="J56" s="794"/>
      <c r="K56" s="795"/>
      <c r="L56" s="793"/>
      <c r="M56" s="794"/>
      <c r="N56" s="795"/>
      <c r="O56" s="788"/>
      <c r="P56" s="789"/>
      <c r="Q56" s="799"/>
      <c r="R56" s="788"/>
      <c r="S56" s="789"/>
      <c r="T56" s="799"/>
      <c r="U56" s="788"/>
      <c r="V56" s="789"/>
      <c r="W56" s="799"/>
      <c r="X56" s="788"/>
      <c r="Y56" s="789"/>
      <c r="Z56" s="799"/>
      <c r="AA56" s="788"/>
      <c r="AB56" s="789"/>
      <c r="AC56" s="799"/>
      <c r="AD56" s="788"/>
      <c r="AE56" s="786"/>
      <c r="AF56" s="874" t="str">
        <f t="shared" si="12"/>
        <v xml:space="preserve">          </v>
      </c>
      <c r="AG56" s="748"/>
      <c r="AH56" s="748"/>
      <c r="AI56" s="748"/>
      <c r="AJ56" s="748"/>
      <c r="AK56" s="748"/>
      <c r="AP56" s="748"/>
      <c r="AU56" s="748"/>
      <c r="AV56" s="748"/>
      <c r="AW56" s="748"/>
      <c r="AX56" s="748"/>
      <c r="AY56" s="748"/>
      <c r="AZ56" s="748"/>
      <c r="BA56" s="875" t="str">
        <f t="shared" si="22"/>
        <v/>
      </c>
      <c r="BB56" s="875" t="str">
        <f t="shared" si="13"/>
        <v/>
      </c>
      <c r="BC56" s="875" t="str">
        <f t="shared" si="14"/>
        <v/>
      </c>
      <c r="BD56" s="881" t="str">
        <f t="shared" si="15"/>
        <v/>
      </c>
      <c r="BE56" s="881" t="str">
        <f t="shared" si="16"/>
        <v/>
      </c>
      <c r="BF56" s="881" t="str">
        <f t="shared" si="17"/>
        <v/>
      </c>
      <c r="BG56" s="881" t="str">
        <f t="shared" si="18"/>
        <v/>
      </c>
      <c r="BH56" s="881" t="str">
        <f t="shared" si="19"/>
        <v/>
      </c>
      <c r="BI56" s="881" t="str">
        <f t="shared" si="20"/>
        <v/>
      </c>
      <c r="BJ56" s="881" t="str">
        <f t="shared" si="21"/>
        <v/>
      </c>
      <c r="BK56" s="881" t="str">
        <f t="shared" si="23"/>
        <v/>
      </c>
      <c r="BL56" s="882">
        <f t="shared" si="24"/>
        <v>0</v>
      </c>
      <c r="BM56" s="876">
        <f t="shared" si="25"/>
        <v>0</v>
      </c>
      <c r="BN56" s="876">
        <f t="shared" si="26"/>
        <v>0</v>
      </c>
      <c r="BO56" s="876">
        <f t="shared" si="27"/>
        <v>0</v>
      </c>
      <c r="BP56" s="876">
        <f t="shared" si="28"/>
        <v>0</v>
      </c>
      <c r="BQ56" s="876">
        <f t="shared" si="29"/>
        <v>0</v>
      </c>
      <c r="BR56" s="876">
        <f t="shared" si="30"/>
        <v>0</v>
      </c>
      <c r="BS56" s="876">
        <f t="shared" si="31"/>
        <v>0</v>
      </c>
      <c r="BT56" s="876">
        <f t="shared" si="32"/>
        <v>0</v>
      </c>
      <c r="BU56" s="876">
        <f t="shared" si="33"/>
        <v>0</v>
      </c>
      <c r="BV56" s="876">
        <f t="shared" si="34"/>
        <v>0</v>
      </c>
    </row>
    <row r="57" spans="1:74" s="749" customFormat="1" ht="23.25" customHeight="1" x14ac:dyDescent="0.15">
      <c r="A57" s="933"/>
      <c r="B57" s="785" t="s">
        <v>44</v>
      </c>
      <c r="C57" s="855">
        <f t="shared" si="11"/>
        <v>0</v>
      </c>
      <c r="D57" s="819">
        <f t="shared" si="11"/>
        <v>0</v>
      </c>
      <c r="E57" s="854">
        <f t="shared" si="11"/>
        <v>0</v>
      </c>
      <c r="F57" s="793"/>
      <c r="G57" s="794"/>
      <c r="H57" s="795"/>
      <c r="I57" s="793"/>
      <c r="J57" s="794"/>
      <c r="K57" s="795"/>
      <c r="L57" s="793"/>
      <c r="M57" s="794"/>
      <c r="N57" s="795"/>
      <c r="O57" s="788"/>
      <c r="P57" s="789"/>
      <c r="Q57" s="799"/>
      <c r="R57" s="788"/>
      <c r="S57" s="789"/>
      <c r="T57" s="799"/>
      <c r="U57" s="788"/>
      <c r="V57" s="789"/>
      <c r="W57" s="799"/>
      <c r="X57" s="788"/>
      <c r="Y57" s="789"/>
      <c r="Z57" s="799"/>
      <c r="AA57" s="788"/>
      <c r="AB57" s="789"/>
      <c r="AC57" s="799"/>
      <c r="AD57" s="788"/>
      <c r="AE57" s="786"/>
      <c r="AF57" s="874" t="str">
        <f t="shared" si="12"/>
        <v xml:space="preserve">          </v>
      </c>
      <c r="AG57" s="748"/>
      <c r="AH57" s="748"/>
      <c r="AI57" s="748"/>
      <c r="AJ57" s="748"/>
      <c r="AK57" s="748"/>
      <c r="AP57" s="748"/>
      <c r="AU57" s="748"/>
      <c r="AV57" s="748"/>
      <c r="AW57" s="748"/>
      <c r="AX57" s="748"/>
      <c r="AY57" s="748"/>
      <c r="AZ57" s="748"/>
      <c r="BA57" s="875" t="str">
        <f t="shared" si="22"/>
        <v/>
      </c>
      <c r="BB57" s="875" t="str">
        <f t="shared" si="13"/>
        <v/>
      </c>
      <c r="BC57" s="875" t="str">
        <f t="shared" si="14"/>
        <v/>
      </c>
      <c r="BD57" s="881" t="str">
        <f t="shared" si="15"/>
        <v/>
      </c>
      <c r="BE57" s="881" t="str">
        <f t="shared" si="16"/>
        <v/>
      </c>
      <c r="BF57" s="881" t="str">
        <f t="shared" si="17"/>
        <v/>
      </c>
      <c r="BG57" s="881" t="str">
        <f t="shared" si="18"/>
        <v/>
      </c>
      <c r="BH57" s="881" t="str">
        <f t="shared" si="19"/>
        <v/>
      </c>
      <c r="BI57" s="881" t="str">
        <f t="shared" si="20"/>
        <v/>
      </c>
      <c r="BJ57" s="881" t="str">
        <f t="shared" si="21"/>
        <v/>
      </c>
      <c r="BK57" s="881" t="str">
        <f t="shared" si="23"/>
        <v/>
      </c>
      <c r="BL57" s="882">
        <f t="shared" si="24"/>
        <v>0</v>
      </c>
      <c r="BM57" s="876">
        <f t="shared" si="25"/>
        <v>0</v>
      </c>
      <c r="BN57" s="876">
        <f t="shared" si="26"/>
        <v>0</v>
      </c>
      <c r="BO57" s="876">
        <f t="shared" si="27"/>
        <v>0</v>
      </c>
      <c r="BP57" s="876">
        <f t="shared" si="28"/>
        <v>0</v>
      </c>
      <c r="BQ57" s="876">
        <f t="shared" si="29"/>
        <v>0</v>
      </c>
      <c r="BR57" s="876">
        <f t="shared" si="30"/>
        <v>0</v>
      </c>
      <c r="BS57" s="876">
        <f t="shared" si="31"/>
        <v>0</v>
      </c>
      <c r="BT57" s="876">
        <f t="shared" si="32"/>
        <v>0</v>
      </c>
      <c r="BU57" s="876">
        <f t="shared" si="33"/>
        <v>0</v>
      </c>
      <c r="BV57" s="876">
        <f t="shared" si="34"/>
        <v>0</v>
      </c>
    </row>
    <row r="58" spans="1:74" s="749" customFormat="1" ht="15.75" customHeight="1" x14ac:dyDescent="0.15">
      <c r="A58" s="934" t="s">
        <v>28</v>
      </c>
      <c r="B58" s="935"/>
      <c r="C58" s="853">
        <f t="shared" si="11"/>
        <v>0</v>
      </c>
      <c r="D58" s="819">
        <f t="shared" si="11"/>
        <v>0</v>
      </c>
      <c r="E58" s="854">
        <f t="shared" si="11"/>
        <v>0</v>
      </c>
      <c r="F58" s="788"/>
      <c r="G58" s="789"/>
      <c r="H58" s="799"/>
      <c r="I58" s="788"/>
      <c r="J58" s="789"/>
      <c r="K58" s="799"/>
      <c r="L58" s="788"/>
      <c r="M58" s="789"/>
      <c r="N58" s="799"/>
      <c r="O58" s="788"/>
      <c r="P58" s="789"/>
      <c r="Q58" s="799"/>
      <c r="R58" s="788"/>
      <c r="S58" s="789"/>
      <c r="T58" s="799"/>
      <c r="U58" s="788"/>
      <c r="V58" s="789"/>
      <c r="W58" s="799"/>
      <c r="X58" s="788"/>
      <c r="Y58" s="789"/>
      <c r="Z58" s="799"/>
      <c r="AA58" s="788"/>
      <c r="AB58" s="789"/>
      <c r="AC58" s="799"/>
      <c r="AD58" s="788"/>
      <c r="AE58" s="786"/>
      <c r="AF58" s="874" t="str">
        <f t="shared" si="12"/>
        <v xml:space="preserve">          </v>
      </c>
      <c r="AG58" s="748"/>
      <c r="AH58" s="748"/>
      <c r="AI58" s="748"/>
      <c r="AJ58" s="748"/>
      <c r="AK58" s="748"/>
      <c r="AP58" s="748"/>
      <c r="AU58" s="748"/>
      <c r="AV58" s="748"/>
      <c r="AW58" s="748"/>
      <c r="AX58" s="748"/>
      <c r="AY58" s="748"/>
      <c r="AZ58" s="748"/>
      <c r="BA58" s="875" t="str">
        <f t="shared" si="22"/>
        <v/>
      </c>
      <c r="BB58" s="875" t="str">
        <f t="shared" si="13"/>
        <v/>
      </c>
      <c r="BC58" s="875" t="str">
        <f t="shared" si="14"/>
        <v/>
      </c>
      <c r="BD58" s="881" t="str">
        <f t="shared" si="15"/>
        <v/>
      </c>
      <c r="BE58" s="881" t="str">
        <f t="shared" si="16"/>
        <v/>
      </c>
      <c r="BF58" s="881" t="str">
        <f t="shared" si="17"/>
        <v/>
      </c>
      <c r="BG58" s="881" t="str">
        <f t="shared" si="18"/>
        <v/>
      </c>
      <c r="BH58" s="881" t="str">
        <f t="shared" si="19"/>
        <v/>
      </c>
      <c r="BI58" s="881" t="str">
        <f t="shared" si="20"/>
        <v/>
      </c>
      <c r="BJ58" s="881" t="str">
        <f t="shared" si="21"/>
        <v/>
      </c>
      <c r="BK58" s="881" t="str">
        <f t="shared" si="23"/>
        <v/>
      </c>
      <c r="BL58" s="882">
        <f t="shared" si="24"/>
        <v>0</v>
      </c>
      <c r="BM58" s="876">
        <f t="shared" si="25"/>
        <v>0</v>
      </c>
      <c r="BN58" s="876">
        <f t="shared" si="26"/>
        <v>0</v>
      </c>
      <c r="BO58" s="876">
        <f t="shared" si="27"/>
        <v>0</v>
      </c>
      <c r="BP58" s="876">
        <f t="shared" si="28"/>
        <v>0</v>
      </c>
      <c r="BQ58" s="876">
        <f t="shared" si="29"/>
        <v>0</v>
      </c>
      <c r="BR58" s="876">
        <f t="shared" si="30"/>
        <v>0</v>
      </c>
      <c r="BS58" s="876">
        <f t="shared" si="31"/>
        <v>0</v>
      </c>
      <c r="BT58" s="876">
        <f t="shared" si="32"/>
        <v>0</v>
      </c>
      <c r="BU58" s="876">
        <f t="shared" si="33"/>
        <v>0</v>
      </c>
      <c r="BV58" s="876">
        <f t="shared" si="34"/>
        <v>0</v>
      </c>
    </row>
    <row r="59" spans="1:74" s="749" customFormat="1" ht="15.75" customHeight="1" x14ac:dyDescent="0.15">
      <c r="A59" s="940" t="s">
        <v>64</v>
      </c>
      <c r="B59" s="941"/>
      <c r="C59" s="853">
        <f t="shared" si="11"/>
        <v>0</v>
      </c>
      <c r="D59" s="819">
        <f t="shared" si="11"/>
        <v>0</v>
      </c>
      <c r="E59" s="854">
        <f t="shared" si="11"/>
        <v>0</v>
      </c>
      <c r="F59" s="788"/>
      <c r="G59" s="789"/>
      <c r="H59" s="799"/>
      <c r="I59" s="793"/>
      <c r="J59" s="794"/>
      <c r="K59" s="795"/>
      <c r="L59" s="793"/>
      <c r="M59" s="794"/>
      <c r="N59" s="795"/>
      <c r="O59" s="793"/>
      <c r="P59" s="794"/>
      <c r="Q59" s="795"/>
      <c r="R59" s="793"/>
      <c r="S59" s="794"/>
      <c r="T59" s="795"/>
      <c r="U59" s="793"/>
      <c r="V59" s="794"/>
      <c r="W59" s="795"/>
      <c r="X59" s="793"/>
      <c r="Y59" s="794"/>
      <c r="Z59" s="795"/>
      <c r="AA59" s="793"/>
      <c r="AB59" s="794"/>
      <c r="AC59" s="795"/>
      <c r="AD59" s="788"/>
      <c r="AE59" s="786"/>
      <c r="AF59" s="874" t="str">
        <f t="shared" si="12"/>
        <v xml:space="preserve">          </v>
      </c>
      <c r="AG59" s="748"/>
      <c r="AH59" s="748"/>
      <c r="AI59" s="748"/>
      <c r="AJ59" s="748"/>
      <c r="AK59" s="748"/>
      <c r="AP59" s="748"/>
      <c r="AU59" s="748"/>
      <c r="AV59" s="748"/>
      <c r="AW59" s="748"/>
      <c r="AX59" s="748"/>
      <c r="AY59" s="748"/>
      <c r="AZ59" s="748"/>
      <c r="BA59" s="875" t="str">
        <f t="shared" si="22"/>
        <v/>
      </c>
      <c r="BB59" s="875" t="str">
        <f t="shared" si="13"/>
        <v/>
      </c>
      <c r="BC59" s="875" t="str">
        <f t="shared" si="14"/>
        <v/>
      </c>
      <c r="BD59" s="881" t="str">
        <f t="shared" si="15"/>
        <v/>
      </c>
      <c r="BE59" s="881" t="str">
        <f t="shared" si="16"/>
        <v/>
      </c>
      <c r="BF59" s="881" t="str">
        <f t="shared" si="17"/>
        <v/>
      </c>
      <c r="BG59" s="881" t="str">
        <f t="shared" si="18"/>
        <v/>
      </c>
      <c r="BH59" s="881" t="str">
        <f t="shared" si="19"/>
        <v/>
      </c>
      <c r="BI59" s="881" t="str">
        <f t="shared" si="20"/>
        <v/>
      </c>
      <c r="BJ59" s="881" t="str">
        <f t="shared" si="21"/>
        <v/>
      </c>
      <c r="BK59" s="881" t="str">
        <f t="shared" si="23"/>
        <v/>
      </c>
      <c r="BL59" s="882">
        <f t="shared" si="24"/>
        <v>0</v>
      </c>
      <c r="BM59" s="876">
        <f t="shared" si="25"/>
        <v>0</v>
      </c>
      <c r="BN59" s="876">
        <f t="shared" si="26"/>
        <v>0</v>
      </c>
      <c r="BO59" s="876">
        <f t="shared" si="27"/>
        <v>0</v>
      </c>
      <c r="BP59" s="876">
        <f t="shared" si="28"/>
        <v>0</v>
      </c>
      <c r="BQ59" s="876">
        <f t="shared" si="29"/>
        <v>0</v>
      </c>
      <c r="BR59" s="876">
        <f t="shared" si="30"/>
        <v>0</v>
      </c>
      <c r="BS59" s="876">
        <f t="shared" si="31"/>
        <v>0</v>
      </c>
      <c r="BT59" s="876">
        <f t="shared" si="32"/>
        <v>0</v>
      </c>
      <c r="BU59" s="876">
        <f t="shared" si="33"/>
        <v>0</v>
      </c>
      <c r="BV59" s="876">
        <f t="shared" si="34"/>
        <v>0</v>
      </c>
    </row>
    <row r="60" spans="1:74" s="762" customFormat="1" ht="15.75" customHeight="1" x14ac:dyDescent="0.15">
      <c r="A60" s="940" t="s">
        <v>65</v>
      </c>
      <c r="B60" s="941"/>
      <c r="C60" s="853">
        <f t="shared" si="11"/>
        <v>0</v>
      </c>
      <c r="D60" s="819">
        <f t="shared" si="11"/>
        <v>0</v>
      </c>
      <c r="E60" s="854">
        <f t="shared" si="11"/>
        <v>0</v>
      </c>
      <c r="F60" s="788"/>
      <c r="G60" s="789"/>
      <c r="H60" s="799"/>
      <c r="I60" s="788"/>
      <c r="J60" s="789"/>
      <c r="K60" s="799"/>
      <c r="L60" s="788"/>
      <c r="M60" s="789"/>
      <c r="N60" s="799"/>
      <c r="O60" s="788"/>
      <c r="P60" s="789"/>
      <c r="Q60" s="799"/>
      <c r="R60" s="788"/>
      <c r="S60" s="789"/>
      <c r="T60" s="799"/>
      <c r="U60" s="788"/>
      <c r="V60" s="789"/>
      <c r="W60" s="799"/>
      <c r="X60" s="788"/>
      <c r="Y60" s="789"/>
      <c r="Z60" s="799"/>
      <c r="AA60" s="788"/>
      <c r="AB60" s="789"/>
      <c r="AC60" s="799"/>
      <c r="AD60" s="788"/>
      <c r="AE60" s="786"/>
      <c r="AF60" s="874" t="str">
        <f t="shared" si="12"/>
        <v xml:space="preserve">          </v>
      </c>
      <c r="AG60" s="761"/>
      <c r="AH60" s="761"/>
      <c r="AI60" s="761"/>
      <c r="AJ60" s="761"/>
      <c r="AK60" s="761"/>
      <c r="AM60" s="749"/>
      <c r="AP60" s="761"/>
      <c r="AU60" s="761"/>
      <c r="AV60" s="761"/>
      <c r="AW60" s="761"/>
      <c r="AX60" s="761"/>
      <c r="AY60" s="761"/>
      <c r="AZ60" s="761"/>
      <c r="BA60" s="875" t="str">
        <f t="shared" si="22"/>
        <v/>
      </c>
      <c r="BB60" s="875" t="str">
        <f t="shared" si="13"/>
        <v/>
      </c>
      <c r="BC60" s="875" t="str">
        <f t="shared" si="14"/>
        <v/>
      </c>
      <c r="BD60" s="881" t="str">
        <f t="shared" si="15"/>
        <v/>
      </c>
      <c r="BE60" s="881" t="str">
        <f t="shared" si="16"/>
        <v/>
      </c>
      <c r="BF60" s="881" t="str">
        <f t="shared" si="17"/>
        <v/>
      </c>
      <c r="BG60" s="881" t="str">
        <f t="shared" si="18"/>
        <v/>
      </c>
      <c r="BH60" s="881" t="str">
        <f t="shared" si="19"/>
        <v/>
      </c>
      <c r="BI60" s="881" t="str">
        <f t="shared" si="20"/>
        <v/>
      </c>
      <c r="BJ60" s="881" t="str">
        <f t="shared" si="21"/>
        <v/>
      </c>
      <c r="BK60" s="881" t="str">
        <f t="shared" si="23"/>
        <v/>
      </c>
      <c r="BL60" s="882">
        <f t="shared" si="24"/>
        <v>0</v>
      </c>
      <c r="BM60" s="876">
        <f t="shared" si="25"/>
        <v>0</v>
      </c>
      <c r="BN60" s="876">
        <f t="shared" si="26"/>
        <v>0</v>
      </c>
      <c r="BO60" s="876">
        <f t="shared" si="27"/>
        <v>0</v>
      </c>
      <c r="BP60" s="876">
        <f t="shared" si="28"/>
        <v>0</v>
      </c>
      <c r="BQ60" s="876">
        <f t="shared" si="29"/>
        <v>0</v>
      </c>
      <c r="BR60" s="876">
        <f t="shared" si="30"/>
        <v>0</v>
      </c>
      <c r="BS60" s="876">
        <f t="shared" si="31"/>
        <v>0</v>
      </c>
      <c r="BT60" s="876">
        <f t="shared" si="32"/>
        <v>0</v>
      </c>
      <c r="BU60" s="876">
        <f t="shared" si="33"/>
        <v>0</v>
      </c>
      <c r="BV60" s="876">
        <f t="shared" si="34"/>
        <v>0</v>
      </c>
    </row>
    <row r="61" spans="1:74" s="762" customFormat="1" ht="15.75" customHeight="1" x14ac:dyDescent="0.15">
      <c r="A61" s="940" t="s">
        <v>66</v>
      </c>
      <c r="B61" s="941"/>
      <c r="C61" s="856">
        <f t="shared" si="11"/>
        <v>0</v>
      </c>
      <c r="D61" s="857">
        <f t="shared" si="11"/>
        <v>0</v>
      </c>
      <c r="E61" s="858">
        <f t="shared" si="11"/>
        <v>0</v>
      </c>
      <c r="F61" s="800"/>
      <c r="G61" s="801"/>
      <c r="H61" s="802"/>
      <c r="I61" s="800"/>
      <c r="J61" s="801"/>
      <c r="K61" s="802"/>
      <c r="L61" s="800"/>
      <c r="M61" s="801"/>
      <c r="N61" s="802"/>
      <c r="O61" s="800"/>
      <c r="P61" s="801"/>
      <c r="Q61" s="802"/>
      <c r="R61" s="800"/>
      <c r="S61" s="801"/>
      <c r="T61" s="802"/>
      <c r="U61" s="800"/>
      <c r="V61" s="801"/>
      <c r="W61" s="802"/>
      <c r="X61" s="800"/>
      <c r="Y61" s="801"/>
      <c r="Z61" s="802"/>
      <c r="AA61" s="800"/>
      <c r="AB61" s="801"/>
      <c r="AC61" s="802"/>
      <c r="AD61" s="800"/>
      <c r="AE61" s="787"/>
      <c r="AF61" s="874" t="str">
        <f t="shared" si="12"/>
        <v xml:space="preserve">          </v>
      </c>
      <c r="AG61" s="761"/>
      <c r="AH61" s="761"/>
      <c r="AI61" s="761"/>
      <c r="AJ61" s="761"/>
      <c r="AK61" s="761"/>
      <c r="AM61" s="749"/>
      <c r="AP61" s="761"/>
      <c r="AU61" s="761"/>
      <c r="AV61" s="761"/>
      <c r="AW61" s="761"/>
      <c r="AX61" s="761"/>
      <c r="AY61" s="761"/>
      <c r="AZ61" s="761"/>
      <c r="BA61" s="875" t="str">
        <f t="shared" si="22"/>
        <v/>
      </c>
      <c r="BB61" s="875" t="str">
        <f t="shared" si="13"/>
        <v/>
      </c>
      <c r="BC61" s="875" t="str">
        <f t="shared" si="14"/>
        <v/>
      </c>
      <c r="BD61" s="881" t="str">
        <f t="shared" si="15"/>
        <v/>
      </c>
      <c r="BE61" s="881" t="str">
        <f t="shared" si="16"/>
        <v/>
      </c>
      <c r="BF61" s="881" t="str">
        <f t="shared" si="17"/>
        <v/>
      </c>
      <c r="BG61" s="881" t="str">
        <f t="shared" si="18"/>
        <v/>
      </c>
      <c r="BH61" s="881" t="str">
        <f t="shared" si="19"/>
        <v/>
      </c>
      <c r="BI61" s="881" t="str">
        <f t="shared" si="20"/>
        <v/>
      </c>
      <c r="BJ61" s="881" t="str">
        <f t="shared" si="21"/>
        <v/>
      </c>
      <c r="BK61" s="881" t="str">
        <f t="shared" si="23"/>
        <v/>
      </c>
      <c r="BL61" s="882">
        <f t="shared" si="24"/>
        <v>0</v>
      </c>
      <c r="BM61" s="876">
        <f t="shared" si="25"/>
        <v>0</v>
      </c>
      <c r="BN61" s="876">
        <f t="shared" si="26"/>
        <v>0</v>
      </c>
      <c r="BO61" s="876">
        <f t="shared" si="27"/>
        <v>0</v>
      </c>
      <c r="BP61" s="876">
        <f t="shared" si="28"/>
        <v>0</v>
      </c>
      <c r="BQ61" s="876">
        <f t="shared" si="29"/>
        <v>0</v>
      </c>
      <c r="BR61" s="876">
        <f t="shared" si="30"/>
        <v>0</v>
      </c>
      <c r="BS61" s="876">
        <f t="shared" si="31"/>
        <v>0</v>
      </c>
      <c r="BT61" s="876">
        <f t="shared" si="32"/>
        <v>0</v>
      </c>
      <c r="BU61" s="876">
        <f t="shared" si="33"/>
        <v>0</v>
      </c>
      <c r="BV61" s="876">
        <f t="shared" si="34"/>
        <v>0</v>
      </c>
    </row>
    <row r="62" spans="1:74" s="762" customFormat="1" ht="15.75" customHeight="1" x14ac:dyDescent="0.15">
      <c r="A62" s="940" t="s">
        <v>67</v>
      </c>
      <c r="B62" s="941"/>
      <c r="C62" s="856">
        <f t="shared" si="11"/>
        <v>0</v>
      </c>
      <c r="D62" s="857">
        <f t="shared" si="11"/>
        <v>0</v>
      </c>
      <c r="E62" s="858">
        <f t="shared" si="11"/>
        <v>0</v>
      </c>
      <c r="F62" s="793"/>
      <c r="G62" s="794"/>
      <c r="H62" s="795"/>
      <c r="I62" s="793"/>
      <c r="J62" s="794"/>
      <c r="K62" s="795"/>
      <c r="L62" s="793"/>
      <c r="M62" s="794"/>
      <c r="N62" s="795"/>
      <c r="O62" s="800"/>
      <c r="P62" s="801"/>
      <c r="Q62" s="802"/>
      <c r="R62" s="800"/>
      <c r="S62" s="801"/>
      <c r="T62" s="802"/>
      <c r="U62" s="800"/>
      <c r="V62" s="801"/>
      <c r="W62" s="802"/>
      <c r="X62" s="800"/>
      <c r="Y62" s="801"/>
      <c r="Z62" s="802"/>
      <c r="AA62" s="800"/>
      <c r="AB62" s="801"/>
      <c r="AC62" s="802"/>
      <c r="AD62" s="800"/>
      <c r="AE62" s="787"/>
      <c r="AF62" s="874" t="str">
        <f t="shared" si="12"/>
        <v xml:space="preserve">          </v>
      </c>
      <c r="AG62" s="761"/>
      <c r="AH62" s="761"/>
      <c r="AI62" s="761"/>
      <c r="AJ62" s="761"/>
      <c r="AK62" s="761"/>
      <c r="AM62" s="749"/>
      <c r="AP62" s="761"/>
      <c r="AU62" s="761"/>
      <c r="AV62" s="761"/>
      <c r="AW62" s="761"/>
      <c r="AX62" s="761"/>
      <c r="AY62" s="761"/>
      <c r="AZ62" s="761"/>
      <c r="BA62" s="875" t="str">
        <f t="shared" si="22"/>
        <v/>
      </c>
      <c r="BB62" s="875" t="str">
        <f t="shared" si="13"/>
        <v/>
      </c>
      <c r="BC62" s="875" t="str">
        <f t="shared" si="14"/>
        <v/>
      </c>
      <c r="BD62" s="881" t="str">
        <f t="shared" si="15"/>
        <v/>
      </c>
      <c r="BE62" s="881" t="str">
        <f t="shared" si="16"/>
        <v/>
      </c>
      <c r="BF62" s="881" t="str">
        <f t="shared" si="17"/>
        <v/>
      </c>
      <c r="BG62" s="881" t="str">
        <f t="shared" si="18"/>
        <v/>
      </c>
      <c r="BH62" s="881" t="str">
        <f t="shared" si="19"/>
        <v/>
      </c>
      <c r="BI62" s="881" t="str">
        <f t="shared" si="20"/>
        <v/>
      </c>
      <c r="BJ62" s="881" t="str">
        <f t="shared" si="21"/>
        <v/>
      </c>
      <c r="BK62" s="881" t="str">
        <f t="shared" si="23"/>
        <v/>
      </c>
      <c r="BL62" s="882">
        <f t="shared" si="24"/>
        <v>0</v>
      </c>
      <c r="BM62" s="876">
        <f t="shared" si="25"/>
        <v>0</v>
      </c>
      <c r="BN62" s="876">
        <f t="shared" si="26"/>
        <v>0</v>
      </c>
      <c r="BO62" s="876">
        <f t="shared" si="27"/>
        <v>0</v>
      </c>
      <c r="BP62" s="876">
        <f t="shared" si="28"/>
        <v>0</v>
      </c>
      <c r="BQ62" s="876">
        <f t="shared" si="29"/>
        <v>0</v>
      </c>
      <c r="BR62" s="876">
        <f t="shared" si="30"/>
        <v>0</v>
      </c>
      <c r="BS62" s="876">
        <f t="shared" si="31"/>
        <v>0</v>
      </c>
      <c r="BT62" s="876">
        <f t="shared" si="32"/>
        <v>0</v>
      </c>
      <c r="BU62" s="876">
        <f t="shared" si="33"/>
        <v>0</v>
      </c>
      <c r="BV62" s="876">
        <f t="shared" si="34"/>
        <v>0</v>
      </c>
    </row>
    <row r="63" spans="1:74" s="762" customFormat="1" ht="15.75" customHeight="1" x14ac:dyDescent="0.15">
      <c r="A63" s="902" t="s">
        <v>68</v>
      </c>
      <c r="B63" s="903"/>
      <c r="C63" s="856">
        <f t="shared" si="11"/>
        <v>0</v>
      </c>
      <c r="D63" s="857">
        <f t="shared" si="11"/>
        <v>0</v>
      </c>
      <c r="E63" s="858">
        <f t="shared" si="11"/>
        <v>0</v>
      </c>
      <c r="F63" s="800"/>
      <c r="G63" s="801"/>
      <c r="H63" s="802"/>
      <c r="I63" s="800"/>
      <c r="J63" s="801"/>
      <c r="K63" s="802"/>
      <c r="L63" s="800"/>
      <c r="M63" s="801"/>
      <c r="N63" s="802"/>
      <c r="O63" s="800"/>
      <c r="P63" s="801"/>
      <c r="Q63" s="802"/>
      <c r="R63" s="800"/>
      <c r="S63" s="801"/>
      <c r="T63" s="802"/>
      <c r="U63" s="800"/>
      <c r="V63" s="801"/>
      <c r="W63" s="802"/>
      <c r="X63" s="800"/>
      <c r="Y63" s="801"/>
      <c r="Z63" s="802"/>
      <c r="AA63" s="800"/>
      <c r="AB63" s="801"/>
      <c r="AC63" s="802"/>
      <c r="AD63" s="800"/>
      <c r="AE63" s="787"/>
      <c r="AF63" s="874" t="str">
        <f t="shared" si="12"/>
        <v xml:space="preserve">          </v>
      </c>
      <c r="AG63" s="761"/>
      <c r="AH63" s="761"/>
      <c r="AI63" s="761"/>
      <c r="AJ63" s="761"/>
      <c r="AK63" s="761"/>
      <c r="AM63" s="749"/>
      <c r="AP63" s="761"/>
      <c r="AU63" s="761"/>
      <c r="AV63" s="761"/>
      <c r="AW63" s="761"/>
      <c r="AX63" s="761"/>
      <c r="AY63" s="761"/>
      <c r="AZ63" s="761"/>
      <c r="BA63" s="875" t="str">
        <f t="shared" si="22"/>
        <v/>
      </c>
      <c r="BB63" s="875" t="str">
        <f t="shared" si="13"/>
        <v/>
      </c>
      <c r="BC63" s="875" t="str">
        <f t="shared" si="14"/>
        <v/>
      </c>
      <c r="BD63" s="881" t="str">
        <f t="shared" si="15"/>
        <v/>
      </c>
      <c r="BE63" s="881" t="str">
        <f t="shared" si="16"/>
        <v/>
      </c>
      <c r="BF63" s="881" t="str">
        <f t="shared" si="17"/>
        <v/>
      </c>
      <c r="BG63" s="881" t="str">
        <f t="shared" si="18"/>
        <v/>
      </c>
      <c r="BH63" s="881" t="str">
        <f t="shared" si="19"/>
        <v/>
      </c>
      <c r="BI63" s="881" t="str">
        <f t="shared" si="20"/>
        <v/>
      </c>
      <c r="BJ63" s="881" t="str">
        <f t="shared" si="21"/>
        <v/>
      </c>
      <c r="BK63" s="881" t="str">
        <f t="shared" si="23"/>
        <v/>
      </c>
      <c r="BL63" s="882">
        <f t="shared" si="24"/>
        <v>0</v>
      </c>
      <c r="BM63" s="876">
        <f t="shared" si="25"/>
        <v>0</v>
      </c>
      <c r="BN63" s="876">
        <f t="shared" si="26"/>
        <v>0</v>
      </c>
      <c r="BO63" s="876">
        <f t="shared" si="27"/>
        <v>0</v>
      </c>
      <c r="BP63" s="876">
        <f t="shared" si="28"/>
        <v>0</v>
      </c>
      <c r="BQ63" s="876">
        <f t="shared" si="29"/>
        <v>0</v>
      </c>
      <c r="BR63" s="876">
        <f t="shared" si="30"/>
        <v>0</v>
      </c>
      <c r="BS63" s="876">
        <f t="shared" si="31"/>
        <v>0</v>
      </c>
      <c r="BT63" s="876">
        <f t="shared" si="32"/>
        <v>0</v>
      </c>
      <c r="BU63" s="876">
        <f t="shared" si="33"/>
        <v>0</v>
      </c>
      <c r="BV63" s="876">
        <f t="shared" si="34"/>
        <v>0</v>
      </c>
    </row>
    <row r="64" spans="1:74" s="762" customFormat="1" ht="15.75" customHeight="1" x14ac:dyDescent="0.15">
      <c r="A64" s="954" t="s">
        <v>69</v>
      </c>
      <c r="B64" s="955"/>
      <c r="C64" s="859">
        <f t="shared" si="11"/>
        <v>0</v>
      </c>
      <c r="D64" s="860">
        <f t="shared" si="11"/>
        <v>0</v>
      </c>
      <c r="E64" s="861">
        <f t="shared" si="11"/>
        <v>0</v>
      </c>
      <c r="F64" s="804"/>
      <c r="G64" s="805"/>
      <c r="H64" s="806"/>
      <c r="I64" s="804"/>
      <c r="J64" s="805"/>
      <c r="K64" s="806"/>
      <c r="L64" s="790"/>
      <c r="M64" s="791"/>
      <c r="N64" s="815"/>
      <c r="O64" s="790"/>
      <c r="P64" s="791"/>
      <c r="Q64" s="815"/>
      <c r="R64" s="790"/>
      <c r="S64" s="791"/>
      <c r="T64" s="815"/>
      <c r="U64" s="790"/>
      <c r="V64" s="791"/>
      <c r="W64" s="815"/>
      <c r="X64" s="790"/>
      <c r="Y64" s="791"/>
      <c r="Z64" s="815"/>
      <c r="AA64" s="790"/>
      <c r="AB64" s="791"/>
      <c r="AC64" s="815"/>
      <c r="AD64" s="790"/>
      <c r="AE64" s="792"/>
      <c r="AF64" s="874" t="str">
        <f t="shared" si="12"/>
        <v xml:space="preserve">          </v>
      </c>
      <c r="AG64" s="761"/>
      <c r="AH64" s="761"/>
      <c r="AI64" s="761"/>
      <c r="AJ64" s="761"/>
      <c r="AK64" s="761"/>
      <c r="AM64" s="749"/>
      <c r="AP64" s="761"/>
      <c r="AU64" s="761"/>
      <c r="AV64" s="761"/>
      <c r="AW64" s="761"/>
      <c r="AX64" s="761"/>
      <c r="AY64" s="761"/>
      <c r="AZ64" s="761"/>
      <c r="BA64" s="875" t="str">
        <f t="shared" si="22"/>
        <v/>
      </c>
      <c r="BB64" s="875" t="str">
        <f t="shared" si="13"/>
        <v/>
      </c>
      <c r="BC64" s="875" t="str">
        <f t="shared" si="14"/>
        <v/>
      </c>
      <c r="BD64" s="881" t="str">
        <f t="shared" si="15"/>
        <v/>
      </c>
      <c r="BE64" s="881" t="str">
        <f t="shared" si="16"/>
        <v/>
      </c>
      <c r="BF64" s="881" t="str">
        <f t="shared" si="17"/>
        <v/>
      </c>
      <c r="BG64" s="881" t="str">
        <f t="shared" si="18"/>
        <v/>
      </c>
      <c r="BH64" s="881" t="str">
        <f t="shared" si="19"/>
        <v/>
      </c>
      <c r="BI64" s="881" t="str">
        <f t="shared" si="20"/>
        <v/>
      </c>
      <c r="BJ64" s="881" t="str">
        <f t="shared" si="21"/>
        <v/>
      </c>
      <c r="BK64" s="881" t="str">
        <f t="shared" si="23"/>
        <v/>
      </c>
      <c r="BL64" s="882">
        <f t="shared" si="24"/>
        <v>0</v>
      </c>
      <c r="BM64" s="876">
        <f t="shared" si="25"/>
        <v>0</v>
      </c>
      <c r="BN64" s="876">
        <f t="shared" si="26"/>
        <v>0</v>
      </c>
      <c r="BO64" s="876">
        <f t="shared" si="27"/>
        <v>0</v>
      </c>
      <c r="BP64" s="876">
        <f t="shared" si="28"/>
        <v>0</v>
      </c>
      <c r="BQ64" s="876">
        <f t="shared" si="29"/>
        <v>0</v>
      </c>
      <c r="BR64" s="876">
        <f t="shared" si="30"/>
        <v>0</v>
      </c>
      <c r="BS64" s="876">
        <f t="shared" si="31"/>
        <v>0</v>
      </c>
      <c r="BT64" s="876">
        <f t="shared" si="32"/>
        <v>0</v>
      </c>
      <c r="BU64" s="876">
        <f t="shared" si="33"/>
        <v>0</v>
      </c>
      <c r="BV64" s="876">
        <f t="shared" si="34"/>
        <v>0</v>
      </c>
    </row>
    <row r="65" spans="1:74" s="761" customFormat="1" ht="28.5" customHeight="1" x14ac:dyDescent="0.2">
      <c r="A65" s="784" t="s">
        <v>70</v>
      </c>
      <c r="B65" s="784"/>
      <c r="C65" s="784"/>
      <c r="D65" s="784"/>
      <c r="E65" s="784"/>
      <c r="F65" s="771"/>
      <c r="G65" s="771"/>
      <c r="H65" s="771"/>
      <c r="I65" s="748"/>
      <c r="J65" s="748"/>
      <c r="K65" s="748"/>
      <c r="L65" s="748"/>
      <c r="AL65" s="762"/>
      <c r="AM65" s="749"/>
      <c r="AN65" s="762"/>
      <c r="AO65" s="762"/>
    </row>
    <row r="66" spans="1:74" s="749" customFormat="1" ht="21.75" customHeight="1" x14ac:dyDescent="0.1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748"/>
      <c r="AG66" s="748"/>
      <c r="AH66" s="748"/>
      <c r="AI66" s="748"/>
      <c r="AJ66" s="748"/>
      <c r="AK66" s="748"/>
      <c r="AP66" s="748"/>
      <c r="AU66" s="748"/>
      <c r="AV66" s="748"/>
      <c r="AW66" s="748"/>
      <c r="AX66" s="748"/>
      <c r="AY66" s="748"/>
      <c r="AZ66" s="748"/>
      <c r="BA66" s="748"/>
      <c r="BB66" s="748"/>
      <c r="BC66" s="748"/>
      <c r="BD66" s="748"/>
      <c r="BE66" s="748"/>
      <c r="BF66" s="748"/>
      <c r="BG66" s="748"/>
      <c r="BH66" s="752"/>
    </row>
    <row r="67" spans="1:74" s="749" customFormat="1" ht="15.95" customHeight="1" x14ac:dyDescent="0.1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748"/>
      <c r="AG67" s="748"/>
      <c r="AH67" s="748"/>
      <c r="AI67" s="748"/>
      <c r="AJ67" s="748"/>
      <c r="AK67" s="748"/>
      <c r="AM67" s="762"/>
      <c r="AP67" s="748"/>
      <c r="AU67" s="748"/>
      <c r="AV67" s="748"/>
      <c r="AW67" s="748"/>
      <c r="AX67" s="748"/>
      <c r="AY67" s="748"/>
      <c r="AZ67" s="748"/>
      <c r="BA67" s="748"/>
      <c r="BB67" s="748"/>
      <c r="BC67" s="748"/>
      <c r="BD67" s="748"/>
      <c r="BE67" s="748"/>
      <c r="BF67" s="748"/>
      <c r="BG67" s="748"/>
      <c r="BH67" s="752"/>
    </row>
    <row r="68" spans="1:74" s="749" customFormat="1" ht="19.5" customHeight="1" x14ac:dyDescent="0.15">
      <c r="A68" s="961"/>
      <c r="B68" s="962"/>
      <c r="C68" s="904" t="s">
        <v>37</v>
      </c>
      <c r="D68" s="758" t="s">
        <v>38</v>
      </c>
      <c r="E68" s="905" t="s">
        <v>39</v>
      </c>
      <c r="F68" s="904" t="s">
        <v>37</v>
      </c>
      <c r="G68" s="758" t="s">
        <v>38</v>
      </c>
      <c r="H68" s="905" t="s">
        <v>39</v>
      </c>
      <c r="I68" s="904" t="s">
        <v>37</v>
      </c>
      <c r="J68" s="758" t="s">
        <v>38</v>
      </c>
      <c r="K68" s="905" t="s">
        <v>39</v>
      </c>
      <c r="L68" s="904" t="s">
        <v>37</v>
      </c>
      <c r="M68" s="758" t="s">
        <v>38</v>
      </c>
      <c r="N68" s="905" t="s">
        <v>39</v>
      </c>
      <c r="O68" s="904" t="s">
        <v>37</v>
      </c>
      <c r="P68" s="758" t="s">
        <v>38</v>
      </c>
      <c r="Q68" s="905" t="s">
        <v>39</v>
      </c>
      <c r="R68" s="904" t="s">
        <v>37</v>
      </c>
      <c r="S68" s="758" t="s">
        <v>38</v>
      </c>
      <c r="T68" s="905" t="s">
        <v>39</v>
      </c>
      <c r="U68" s="904" t="s">
        <v>37</v>
      </c>
      <c r="V68" s="758" t="s">
        <v>38</v>
      </c>
      <c r="W68" s="905" t="s">
        <v>39</v>
      </c>
      <c r="X68" s="904" t="s">
        <v>37</v>
      </c>
      <c r="Y68" s="758" t="s">
        <v>38</v>
      </c>
      <c r="Z68" s="905" t="s">
        <v>39</v>
      </c>
      <c r="AA68" s="904" t="s">
        <v>37</v>
      </c>
      <c r="AB68" s="758" t="s">
        <v>38</v>
      </c>
      <c r="AC68" s="905" t="s">
        <v>39</v>
      </c>
      <c r="AD68" s="956"/>
      <c r="AE68" s="915"/>
      <c r="AF68" s="748"/>
      <c r="AG68" s="748"/>
      <c r="AH68" s="748"/>
      <c r="AI68" s="748"/>
      <c r="AJ68" s="748"/>
      <c r="AK68" s="748"/>
      <c r="AM68" s="762"/>
      <c r="AP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8"/>
      <c r="BF68" s="748"/>
      <c r="BG68" s="748"/>
      <c r="BH68" s="752"/>
    </row>
    <row r="69" spans="1:74" s="749" customFormat="1" ht="15.75" customHeight="1" x14ac:dyDescent="0.15">
      <c r="A69" s="938" t="s">
        <v>59</v>
      </c>
      <c r="B69" s="939"/>
      <c r="C69" s="848">
        <f>F69+I69+L69+O69+R69+U69+X69+AA69</f>
        <v>0</v>
      </c>
      <c r="D69" s="849">
        <f>G69+J69+M69+P69+S69+V69+Y69+AB69</f>
        <v>0</v>
      </c>
      <c r="E69" s="850">
        <f>H69+K69+N69+Q69+T69+W69+Z69+AC69</f>
        <v>0</v>
      </c>
      <c r="F69" s="822"/>
      <c r="G69" s="851"/>
      <c r="H69" s="862"/>
      <c r="I69" s="822"/>
      <c r="J69" s="851"/>
      <c r="K69" s="862"/>
      <c r="L69" s="840"/>
      <c r="M69" s="841"/>
      <c r="N69" s="863"/>
      <c r="O69" s="840"/>
      <c r="P69" s="841"/>
      <c r="Q69" s="863"/>
      <c r="R69" s="840"/>
      <c r="S69" s="841"/>
      <c r="T69" s="863"/>
      <c r="U69" s="840"/>
      <c r="V69" s="841"/>
      <c r="W69" s="863"/>
      <c r="X69" s="840"/>
      <c r="Y69" s="841"/>
      <c r="Z69" s="863"/>
      <c r="AA69" s="822"/>
      <c r="AB69" s="851"/>
      <c r="AC69" s="823"/>
      <c r="AD69" s="840"/>
      <c r="AE69" s="883"/>
      <c r="AF69" s="874" t="str">
        <f t="shared" ref="AF69:AF86" si="35">$BA69&amp;" "&amp;$BB69&amp;""&amp;" "&amp;$BC69&amp;""&amp;" "&amp;$BD69&amp;""&amp;" "&amp;$BE69&amp;""&amp;" "&amp;$BF69&amp;""&amp;" "&amp;$BG69&amp;""&amp;" "&amp;$BH69&amp;""&amp;" "&amp;$BI69&amp;""&amp;" "&amp;$BJ69&amp;""&amp;" "&amp;$BK69&amp;""</f>
        <v xml:space="preserve">          </v>
      </c>
      <c r="AG69" s="748"/>
      <c r="AH69" s="748"/>
      <c r="AI69" s="748"/>
      <c r="AJ69" s="748"/>
      <c r="AK69" s="748"/>
      <c r="AM69" s="762"/>
      <c r="AP69" s="748"/>
      <c r="AU69" s="748"/>
      <c r="AV69" s="748"/>
      <c r="AW69" s="748"/>
      <c r="AX69" s="748"/>
      <c r="AY69" s="748"/>
      <c r="AZ69" s="748"/>
      <c r="BA69" s="875" t="str">
        <f>IF($C69&lt;&gt;$AD69," REVISE los Ex. Procesados por Edad y Sexo, la columna Mujeres NO es igual al Total. ","")</f>
        <v/>
      </c>
      <c r="BB69" s="875" t="str">
        <f>IF($D69&lt;&gt;$M69+$P69+$S69+$V69+$Y69," NO ALTERE LAS FÓRMULAS, la suma del Total de exámenes Reactivos NO es igual a la suma de los grupos de edades. ","")</f>
        <v/>
      </c>
      <c r="BC69" s="875" t="str">
        <f>IF($E69&lt;&gt;$N69+$Q69+$T69+$W69+$Z69," NO ALTERE LAS FÓRMULAS, la suma del Total de exámenes Confirmados NO es igual a la suma de los grupos de edades. ","")</f>
        <v/>
      </c>
      <c r="BD69" s="881" t="str">
        <f>IF(M69&lt;=L69,""," Los exámenes Reactivos de 10 a 14 años NO DEBEN ser mayor a los Exámenes Procesados de la misma edad. ")</f>
        <v/>
      </c>
      <c r="BE69" s="881" t="str">
        <f>IF(P69&lt;=O69,""," Los exámenes Reactivos de 15 a 19 años NO DEBEN ser mayor a los Exámenes Procesados de la misma edad. ")</f>
        <v/>
      </c>
      <c r="BF69" s="881" t="str">
        <f>IF(S69&lt;=R69,""," Los exámenes Reactivos de 20 a 24 años NO DEBEN ser mayor a los Exámenes Procesados de la misma edad. ")</f>
        <v/>
      </c>
      <c r="BG69" s="881" t="str">
        <f>IF(V69&lt;=U69,""," Los exámenes Reactivos de 25 a 29 años NO DEBEN ser mayor a los Exámenes Procesados de la misma edad. ")</f>
        <v/>
      </c>
      <c r="BH69" s="881" t="str">
        <f>IF(Y69&lt;=X69,""," Los exámenes Reactivos de 30 a 49 años NO DEBEN ser mayor a los Exámenes Procesados de la misma edad. ")</f>
        <v/>
      </c>
      <c r="BI69" s="885"/>
      <c r="BJ69" s="885"/>
      <c r="BK69" s="885"/>
      <c r="BL69" s="882">
        <f>IF($C69&lt;&gt;$AD69,1,0)</f>
        <v>0</v>
      </c>
      <c r="BM69" s="876">
        <f>IF($D69&lt;&gt;$M69+$P69+$S69+$V69+$Y69,1,0)</f>
        <v>0</v>
      </c>
      <c r="BN69" s="876">
        <f>IF($E69&lt;&gt;$N69+$Q69+$T69+$W69+$Z69,1,0)</f>
        <v>0</v>
      </c>
      <c r="BO69" s="876">
        <f>IF(M69&lt;=L69,0,1)</f>
        <v>0</v>
      </c>
      <c r="BP69" s="876">
        <f>IF(P69&lt;=O69,0,1)</f>
        <v>0</v>
      </c>
      <c r="BQ69" s="876">
        <f>IF(S69&lt;=R69,0,1)</f>
        <v>0</v>
      </c>
      <c r="BR69" s="876">
        <f>IF(V69&lt;=U69,0,1)</f>
        <v>0</v>
      </c>
      <c r="BS69" s="876">
        <f>IF(Y69&lt;=X69,0,1)</f>
        <v>0</v>
      </c>
      <c r="BT69" s="879"/>
      <c r="BU69" s="879"/>
      <c r="BV69" s="879"/>
    </row>
    <row r="70" spans="1:74" s="749" customFormat="1" ht="15.75" customHeight="1" x14ac:dyDescent="0.15">
      <c r="A70" s="940" t="s">
        <v>60</v>
      </c>
      <c r="B70" s="941"/>
      <c r="C70" s="852">
        <f t="shared" ref="C70:E86" si="36">F70+I70+L70+O70+R70+U70+X70+AA70</f>
        <v>0</v>
      </c>
      <c r="D70" s="818">
        <f t="shared" si="36"/>
        <v>0</v>
      </c>
      <c r="E70" s="850">
        <f t="shared" si="36"/>
        <v>0</v>
      </c>
      <c r="F70" s="793"/>
      <c r="G70" s="794"/>
      <c r="H70" s="864"/>
      <c r="I70" s="793"/>
      <c r="J70" s="794"/>
      <c r="K70" s="864"/>
      <c r="L70" s="843"/>
      <c r="M70" s="844"/>
      <c r="N70" s="865"/>
      <c r="O70" s="843"/>
      <c r="P70" s="844"/>
      <c r="Q70" s="865"/>
      <c r="R70" s="843"/>
      <c r="S70" s="844"/>
      <c r="T70" s="865"/>
      <c r="U70" s="843"/>
      <c r="V70" s="844"/>
      <c r="W70" s="865"/>
      <c r="X70" s="843"/>
      <c r="Y70" s="844"/>
      <c r="Z70" s="865"/>
      <c r="AA70" s="793"/>
      <c r="AB70" s="794"/>
      <c r="AC70" s="795"/>
      <c r="AD70" s="843"/>
      <c r="AE70" s="884"/>
      <c r="AF70" s="874" t="str">
        <f t="shared" si="35"/>
        <v xml:space="preserve">          </v>
      </c>
      <c r="AG70" s="748"/>
      <c r="AH70" s="748"/>
      <c r="AI70" s="748"/>
      <c r="AJ70" s="748"/>
      <c r="AK70" s="748"/>
      <c r="AM70" s="762"/>
      <c r="AP70" s="748"/>
      <c r="AU70" s="748"/>
      <c r="AV70" s="748"/>
      <c r="AW70" s="748"/>
      <c r="AX70" s="748"/>
      <c r="AY70" s="748"/>
      <c r="AZ70" s="748"/>
      <c r="BA70" s="875" t="str">
        <f>IF($C70&lt;&gt;$AD70," REVISE los Ex. Procesados por Edad y Sexo, la columna Mujeres NO es igual al Total. ","")</f>
        <v/>
      </c>
      <c r="BB70" s="875" t="str">
        <f>IF($D70&lt;&gt;$M70+$P70+$S70+$V70+$Y70," NO ALTERE LAS FÓRMULAS, la suma del Total de exámenes Reactivos NO es igual a la suma de los grupos de edades. ","")</f>
        <v/>
      </c>
      <c r="BC70" s="875" t="str">
        <f>IF($E70&lt;&gt;$N70+$Q70+$T70+$W70+$Z70," NO ALTERE LAS FÓRMULAS, la suma del Total de exámenes Confirmados NO es igual a la suma de los grupos de edades. ","")</f>
        <v/>
      </c>
      <c r="BD70" s="881" t="str">
        <f t="shared" ref="BD70:BD86" si="37">IF(M70&lt;=L70,""," Los exámenes Reactivos de 10 a 14 años NO DEBEN ser mayor a los Exámenes Procesados de la misma edad. ")</f>
        <v/>
      </c>
      <c r="BE70" s="881" t="str">
        <f t="shared" ref="BE70:BE86" si="38">IF(P70&lt;=O70,""," Los exámenes Reactivos de 15 a 19 años NO DEBEN ser mayor a los Exámenes Procesados de la misma edad. ")</f>
        <v/>
      </c>
      <c r="BF70" s="881" t="str">
        <f t="shared" ref="BF70:BF86" si="39">IF(S70&lt;=R70,""," Los exámenes Reactivos de 20 a 24 años NO DEBEN ser mayor a los Exámenes Procesados de la misma edad. ")</f>
        <v/>
      </c>
      <c r="BG70" s="881" t="str">
        <f t="shared" ref="BG70:BG86" si="40">IF(V70&lt;=U70,""," Los exámenes Reactivos de 25 a 29 años NO DEBEN ser mayor a los Exámenes Procesados de la misma edad. ")</f>
        <v/>
      </c>
      <c r="BH70" s="881" t="str">
        <f>IF(Y70&lt;=X70,""," Los exámenes Reactivos de 30 a 49 años NO DEBEN ser mayor a los Exámenes Procesados de la misma edad. ")</f>
        <v/>
      </c>
      <c r="BI70" s="885"/>
      <c r="BJ70" s="885"/>
      <c r="BK70" s="885"/>
      <c r="BL70" s="882">
        <f>IF($C70&lt;&gt;$AD70,1,0)</f>
        <v>0</v>
      </c>
      <c r="BM70" s="876">
        <f>IF($D70&lt;&gt;$M70+$P70+$S70+$V70+$Y70,1,0)</f>
        <v>0</v>
      </c>
      <c r="BN70" s="876">
        <f>IF($E70&lt;&gt;$N70+$Q70+$T70+$W70+$Z70,1,0)</f>
        <v>0</v>
      </c>
      <c r="BO70" s="876">
        <f>IF(M70&lt;=L70,0,1)</f>
        <v>0</v>
      </c>
      <c r="BP70" s="876">
        <f t="shared" ref="BP70:BP86" si="41">IF(P70&lt;=O70,0,1)</f>
        <v>0</v>
      </c>
      <c r="BQ70" s="876">
        <f t="shared" ref="BQ70:BQ86" si="42">IF(S70&lt;=R70,0,1)</f>
        <v>0</v>
      </c>
      <c r="BR70" s="876">
        <f t="shared" ref="BR70:BR86" si="43">IF(V70&lt;=U70,0,1)</f>
        <v>0</v>
      </c>
      <c r="BS70" s="876">
        <f t="shared" ref="BS70:BS86" si="44">IF(Y70&lt;=X70,0,1)</f>
        <v>0</v>
      </c>
      <c r="BT70" s="879"/>
      <c r="BU70" s="879"/>
      <c r="BV70" s="879"/>
    </row>
    <row r="71" spans="1:74" s="749" customFormat="1" ht="15.75" customHeight="1" x14ac:dyDescent="0.15">
      <c r="A71" s="940" t="s">
        <v>23</v>
      </c>
      <c r="B71" s="941"/>
      <c r="C71" s="853">
        <f t="shared" si="36"/>
        <v>0</v>
      </c>
      <c r="D71" s="819">
        <f t="shared" si="36"/>
        <v>0</v>
      </c>
      <c r="E71" s="854">
        <f t="shared" si="36"/>
        <v>0</v>
      </c>
      <c r="F71" s="793"/>
      <c r="G71" s="794"/>
      <c r="H71" s="864"/>
      <c r="I71" s="793"/>
      <c r="J71" s="794"/>
      <c r="K71" s="864"/>
      <c r="L71" s="793"/>
      <c r="M71" s="794"/>
      <c r="N71" s="795"/>
      <c r="O71" s="843"/>
      <c r="P71" s="844"/>
      <c r="Q71" s="865"/>
      <c r="R71" s="843"/>
      <c r="S71" s="844"/>
      <c r="T71" s="865"/>
      <c r="U71" s="843"/>
      <c r="V71" s="844"/>
      <c r="W71" s="865"/>
      <c r="X71" s="843"/>
      <c r="Y71" s="844"/>
      <c r="Z71" s="865"/>
      <c r="AA71" s="843"/>
      <c r="AB71" s="844"/>
      <c r="AC71" s="865"/>
      <c r="AD71" s="843"/>
      <c r="AE71" s="865"/>
      <c r="AF71" s="874" t="str">
        <f t="shared" si="35"/>
        <v xml:space="preserve">          </v>
      </c>
      <c r="AG71" s="748"/>
      <c r="AH71" s="748"/>
      <c r="AI71" s="748"/>
      <c r="AJ71" s="748"/>
      <c r="AK71" s="748"/>
      <c r="AM71" s="762"/>
      <c r="AP71" s="748"/>
      <c r="AU71" s="748"/>
      <c r="AV71" s="748"/>
      <c r="AW71" s="748"/>
      <c r="AX71" s="748"/>
      <c r="AY71" s="748"/>
      <c r="AZ71" s="748"/>
      <c r="BA71" s="875" t="str">
        <f t="shared" ref="BA71:BA86" si="45">IF($C71&lt;&gt;$AD71+$AE71," NO ALTERE LAS FÓRMULAS, la suma del Total de exámenes Procesados NO es igual a la suma de Hombres y Mujeres. ","")</f>
        <v/>
      </c>
      <c r="BB71" s="875" t="str">
        <f t="shared" ref="BB71:BB86" si="46">IF($D71&lt;&gt;$G71+$J71+$M71+$P71+$S71+$V71+$Y71+$AB71," NO ALTERE LAS FÓRMULAS, la suma del Total de exámenes Reactivos NO es igual a la suma de los grupos de edades. ","")</f>
        <v/>
      </c>
      <c r="BC71" s="875" t="str">
        <f t="shared" ref="BC71:BC86" si="47">IF($E71&lt;&gt;$H71+$K71+$N71+$Q71+$T71+$W71+$Z71+$AC71," NO ALTERE LAS FÓRMULAS, la suma del Total de exámenes Confirmados NO es igual a la suma de los grupos de edades. ","")</f>
        <v/>
      </c>
      <c r="BD71" s="881" t="str">
        <f t="shared" si="37"/>
        <v/>
      </c>
      <c r="BE71" s="881" t="str">
        <f t="shared" si="38"/>
        <v/>
      </c>
      <c r="BF71" s="881" t="str">
        <f t="shared" si="39"/>
        <v/>
      </c>
      <c r="BG71" s="881" t="str">
        <f t="shared" si="40"/>
        <v/>
      </c>
      <c r="BH71" s="881" t="str">
        <f t="shared" ref="BH71:BH86" si="48">IF(Y71&lt;=X71,""," Los exámenes Reactivos de 30 a 49 años NO DEBEN ser mayor a los Exámenes Procesados de la misma edad. ")</f>
        <v/>
      </c>
      <c r="BI71" s="881" t="str">
        <f t="shared" ref="BI71:BI86" si="49">IF(AB71&lt;=AA71,""," Los exámenes Reactivos de 50 y más años NO DEBEN ser mayor a los Exámenes Procesados de la misma edad. ")</f>
        <v/>
      </c>
      <c r="BJ71" s="881" t="str">
        <f t="shared" ref="BJ71:BJ86" si="50">IF(G71&lt;=F71,""," Los exámenes Reactivos de 0 a 4 años NO DEBEN ser mayor a los Exámenes Procesados de la misma edad. ")</f>
        <v/>
      </c>
      <c r="BK71" s="881" t="str">
        <f t="shared" ref="BK71:BK86" si="51">IF(J71&lt;=I71,""," Los exámenes Reactivos de 5 a 9 años NO DEBEN ser mayor a los Exámenes Procesados de la misma edad. ")</f>
        <v/>
      </c>
      <c r="BL71" s="882">
        <f t="shared" ref="BL71:BL86" si="52">IF($C71&lt;&gt;$AD71+$AE71,1,0)</f>
        <v>0</v>
      </c>
      <c r="BM71" s="876">
        <f t="shared" ref="BM71:BM86" si="53">IF($D71&lt;&gt;$G71+$J71+$M71+$P71+$S71+$V71+$Y71+$AB71,1,0)</f>
        <v>0</v>
      </c>
      <c r="BN71" s="876">
        <f t="shared" ref="BN71:BN86" si="54">IF($E71&lt;&gt;$H71+$K71+$N71+$Q71+$T71+$W71+$Z71+$AC71,1,0)</f>
        <v>0</v>
      </c>
      <c r="BO71" s="876">
        <f t="shared" ref="BO71:BO86" si="55">IF(M71&lt;=L71,0,1)</f>
        <v>0</v>
      </c>
      <c r="BP71" s="876">
        <f t="shared" si="41"/>
        <v>0</v>
      </c>
      <c r="BQ71" s="876">
        <f t="shared" si="42"/>
        <v>0</v>
      </c>
      <c r="BR71" s="876">
        <f t="shared" si="43"/>
        <v>0</v>
      </c>
      <c r="BS71" s="876">
        <f t="shared" si="44"/>
        <v>0</v>
      </c>
      <c r="BT71" s="876">
        <f t="shared" ref="BT71:BT86" si="56">IF(AB71&lt;=AA71,0,1)</f>
        <v>0</v>
      </c>
      <c r="BU71" s="876">
        <f t="shared" ref="BU71:BU86" si="57">IF(G71&lt;=F71,0,1)</f>
        <v>0</v>
      </c>
      <c r="BV71" s="876">
        <f t="shared" ref="BV71:BV86" si="58">IF(J71&lt;=I71,0,1)</f>
        <v>0</v>
      </c>
    </row>
    <row r="72" spans="1:74" s="749" customFormat="1" ht="15.75" customHeight="1" x14ac:dyDescent="0.15">
      <c r="A72" s="940" t="s">
        <v>29</v>
      </c>
      <c r="B72" s="941"/>
      <c r="C72" s="853">
        <f t="shared" si="36"/>
        <v>0</v>
      </c>
      <c r="D72" s="819">
        <f t="shared" si="36"/>
        <v>0</v>
      </c>
      <c r="E72" s="854">
        <f t="shared" si="36"/>
        <v>0</v>
      </c>
      <c r="F72" s="844"/>
      <c r="G72" s="844"/>
      <c r="H72" s="866"/>
      <c r="I72" s="843"/>
      <c r="J72" s="844"/>
      <c r="K72" s="866"/>
      <c r="L72" s="843"/>
      <c r="M72" s="844"/>
      <c r="N72" s="865"/>
      <c r="O72" s="843"/>
      <c r="P72" s="844"/>
      <c r="Q72" s="865"/>
      <c r="R72" s="843"/>
      <c r="S72" s="844"/>
      <c r="T72" s="865"/>
      <c r="U72" s="843"/>
      <c r="V72" s="844"/>
      <c r="W72" s="865"/>
      <c r="X72" s="843"/>
      <c r="Y72" s="844"/>
      <c r="Z72" s="865"/>
      <c r="AA72" s="843"/>
      <c r="AB72" s="844"/>
      <c r="AC72" s="865"/>
      <c r="AD72" s="843"/>
      <c r="AE72" s="865"/>
      <c r="AF72" s="874" t="str">
        <f t="shared" si="35"/>
        <v xml:space="preserve">          </v>
      </c>
      <c r="AG72" s="748"/>
      <c r="AH72" s="748"/>
      <c r="AI72" s="748"/>
      <c r="AJ72" s="748"/>
      <c r="AK72" s="748"/>
      <c r="AM72" s="762"/>
      <c r="AP72" s="748"/>
      <c r="AU72" s="748"/>
      <c r="AV72" s="748"/>
      <c r="AW72" s="748"/>
      <c r="AX72" s="748"/>
      <c r="AY72" s="748"/>
      <c r="AZ72" s="748"/>
      <c r="BA72" s="875" t="str">
        <f t="shared" si="45"/>
        <v/>
      </c>
      <c r="BB72" s="875" t="str">
        <f t="shared" si="46"/>
        <v/>
      </c>
      <c r="BC72" s="875" t="str">
        <f t="shared" si="47"/>
        <v/>
      </c>
      <c r="BD72" s="881" t="str">
        <f t="shared" si="37"/>
        <v/>
      </c>
      <c r="BE72" s="881" t="str">
        <f t="shared" si="38"/>
        <v/>
      </c>
      <c r="BF72" s="881" t="str">
        <f t="shared" si="39"/>
        <v/>
      </c>
      <c r="BG72" s="881" t="str">
        <f t="shared" si="40"/>
        <v/>
      </c>
      <c r="BH72" s="881" t="str">
        <f t="shared" si="48"/>
        <v/>
      </c>
      <c r="BI72" s="881" t="str">
        <f t="shared" si="49"/>
        <v/>
      </c>
      <c r="BJ72" s="881" t="str">
        <f t="shared" si="50"/>
        <v/>
      </c>
      <c r="BK72" s="881" t="str">
        <f t="shared" si="51"/>
        <v/>
      </c>
      <c r="BL72" s="882">
        <f t="shared" si="52"/>
        <v>0</v>
      </c>
      <c r="BM72" s="876">
        <f t="shared" si="53"/>
        <v>0</v>
      </c>
      <c r="BN72" s="876">
        <f t="shared" si="54"/>
        <v>0</v>
      </c>
      <c r="BO72" s="876">
        <f t="shared" si="55"/>
        <v>0</v>
      </c>
      <c r="BP72" s="876">
        <f t="shared" si="41"/>
        <v>0</v>
      </c>
      <c r="BQ72" s="876">
        <f t="shared" si="42"/>
        <v>0</v>
      </c>
      <c r="BR72" s="876">
        <f t="shared" si="43"/>
        <v>0</v>
      </c>
      <c r="BS72" s="876">
        <f t="shared" si="44"/>
        <v>0</v>
      </c>
      <c r="BT72" s="876">
        <f t="shared" si="56"/>
        <v>0</v>
      </c>
      <c r="BU72" s="876">
        <f t="shared" si="57"/>
        <v>0</v>
      </c>
      <c r="BV72" s="876">
        <f t="shared" si="58"/>
        <v>0</v>
      </c>
    </row>
    <row r="73" spans="1:74" s="749" customFormat="1" ht="15.75" customHeight="1" x14ac:dyDescent="0.15">
      <c r="A73" s="940" t="s">
        <v>61</v>
      </c>
      <c r="B73" s="941"/>
      <c r="C73" s="853">
        <f t="shared" si="36"/>
        <v>0</v>
      </c>
      <c r="D73" s="819">
        <f t="shared" si="36"/>
        <v>0</v>
      </c>
      <c r="E73" s="854">
        <f t="shared" si="36"/>
        <v>0</v>
      </c>
      <c r="F73" s="844"/>
      <c r="G73" s="844"/>
      <c r="H73" s="866"/>
      <c r="I73" s="843"/>
      <c r="J73" s="844"/>
      <c r="K73" s="866"/>
      <c r="L73" s="843"/>
      <c r="M73" s="844"/>
      <c r="N73" s="865"/>
      <c r="O73" s="843"/>
      <c r="P73" s="844"/>
      <c r="Q73" s="865"/>
      <c r="R73" s="843"/>
      <c r="S73" s="844"/>
      <c r="T73" s="865"/>
      <c r="U73" s="843"/>
      <c r="V73" s="844"/>
      <c r="W73" s="865"/>
      <c r="X73" s="843"/>
      <c r="Y73" s="844"/>
      <c r="Z73" s="865"/>
      <c r="AA73" s="843"/>
      <c r="AB73" s="844"/>
      <c r="AC73" s="865"/>
      <c r="AD73" s="843"/>
      <c r="AE73" s="865"/>
      <c r="AF73" s="874" t="str">
        <f t="shared" si="35"/>
        <v xml:space="preserve">          </v>
      </c>
      <c r="AG73" s="748"/>
      <c r="AH73" s="748"/>
      <c r="AI73" s="748"/>
      <c r="AJ73" s="748"/>
      <c r="AK73" s="748"/>
      <c r="AP73" s="748"/>
      <c r="AU73" s="748"/>
      <c r="AV73" s="748"/>
      <c r="AW73" s="748"/>
      <c r="AX73" s="748"/>
      <c r="AY73" s="748"/>
      <c r="AZ73" s="748"/>
      <c r="BA73" s="875" t="str">
        <f t="shared" si="45"/>
        <v/>
      </c>
      <c r="BB73" s="875" t="str">
        <f t="shared" si="46"/>
        <v/>
      </c>
      <c r="BC73" s="875" t="str">
        <f t="shared" si="47"/>
        <v/>
      </c>
      <c r="BD73" s="881" t="str">
        <f t="shared" si="37"/>
        <v/>
      </c>
      <c r="BE73" s="881" t="str">
        <f t="shared" si="38"/>
        <v/>
      </c>
      <c r="BF73" s="881" t="str">
        <f t="shared" si="39"/>
        <v/>
      </c>
      <c r="BG73" s="881" t="str">
        <f t="shared" si="40"/>
        <v/>
      </c>
      <c r="BH73" s="881" t="str">
        <f t="shared" si="48"/>
        <v/>
      </c>
      <c r="BI73" s="881" t="str">
        <f t="shared" si="49"/>
        <v/>
      </c>
      <c r="BJ73" s="881" t="str">
        <f t="shared" si="50"/>
        <v/>
      </c>
      <c r="BK73" s="881" t="str">
        <f t="shared" si="51"/>
        <v/>
      </c>
      <c r="BL73" s="882">
        <f t="shared" si="52"/>
        <v>0</v>
      </c>
      <c r="BM73" s="876">
        <f t="shared" si="53"/>
        <v>0</v>
      </c>
      <c r="BN73" s="876">
        <f t="shared" si="54"/>
        <v>0</v>
      </c>
      <c r="BO73" s="876">
        <f t="shared" si="55"/>
        <v>0</v>
      </c>
      <c r="BP73" s="876">
        <f t="shared" si="41"/>
        <v>0</v>
      </c>
      <c r="BQ73" s="876">
        <f t="shared" si="42"/>
        <v>0</v>
      </c>
      <c r="BR73" s="876">
        <f t="shared" si="43"/>
        <v>0</v>
      </c>
      <c r="BS73" s="876">
        <f t="shared" si="44"/>
        <v>0</v>
      </c>
      <c r="BT73" s="876">
        <f t="shared" si="56"/>
        <v>0</v>
      </c>
      <c r="BU73" s="876">
        <f t="shared" si="57"/>
        <v>0</v>
      </c>
      <c r="BV73" s="876">
        <f t="shared" si="58"/>
        <v>0</v>
      </c>
    </row>
    <row r="74" spans="1:74" s="749" customFormat="1" ht="24.75" customHeight="1" x14ac:dyDescent="0.15">
      <c r="A74" s="950" t="s">
        <v>62</v>
      </c>
      <c r="B74" s="951"/>
      <c r="C74" s="853">
        <f t="shared" si="36"/>
        <v>0</v>
      </c>
      <c r="D74" s="819">
        <f t="shared" si="36"/>
        <v>0</v>
      </c>
      <c r="E74" s="854">
        <f t="shared" si="36"/>
        <v>0</v>
      </c>
      <c r="F74" s="793"/>
      <c r="G74" s="794"/>
      <c r="H74" s="864"/>
      <c r="I74" s="793"/>
      <c r="J74" s="794"/>
      <c r="K74" s="864"/>
      <c r="L74" s="843"/>
      <c r="M74" s="844"/>
      <c r="N74" s="865"/>
      <c r="O74" s="843"/>
      <c r="P74" s="844"/>
      <c r="Q74" s="865"/>
      <c r="R74" s="843"/>
      <c r="S74" s="844"/>
      <c r="T74" s="865"/>
      <c r="U74" s="843"/>
      <c r="V74" s="844"/>
      <c r="W74" s="865"/>
      <c r="X74" s="843"/>
      <c r="Y74" s="844"/>
      <c r="Z74" s="865"/>
      <c r="AA74" s="843"/>
      <c r="AB74" s="844"/>
      <c r="AC74" s="865"/>
      <c r="AD74" s="843"/>
      <c r="AE74" s="865"/>
      <c r="AF74" s="874" t="str">
        <f t="shared" si="35"/>
        <v xml:space="preserve">          </v>
      </c>
      <c r="AG74" s="748"/>
      <c r="AH74" s="748"/>
      <c r="AI74" s="748"/>
      <c r="AJ74" s="748"/>
      <c r="AK74" s="748"/>
      <c r="AP74" s="748"/>
      <c r="AU74" s="748"/>
      <c r="AV74" s="748"/>
      <c r="AW74" s="748"/>
      <c r="AX74" s="748"/>
      <c r="AY74" s="748"/>
      <c r="AZ74" s="748"/>
      <c r="BA74" s="875" t="str">
        <f t="shared" si="45"/>
        <v/>
      </c>
      <c r="BB74" s="875" t="str">
        <f t="shared" si="46"/>
        <v/>
      </c>
      <c r="BC74" s="875" t="str">
        <f t="shared" si="47"/>
        <v/>
      </c>
      <c r="BD74" s="881" t="str">
        <f t="shared" si="37"/>
        <v/>
      </c>
      <c r="BE74" s="881" t="str">
        <f t="shared" si="38"/>
        <v/>
      </c>
      <c r="BF74" s="881" t="str">
        <f t="shared" si="39"/>
        <v/>
      </c>
      <c r="BG74" s="881" t="str">
        <f t="shared" si="40"/>
        <v/>
      </c>
      <c r="BH74" s="881" t="str">
        <f t="shared" si="48"/>
        <v/>
      </c>
      <c r="BI74" s="881" t="str">
        <f t="shared" si="49"/>
        <v/>
      </c>
      <c r="BJ74" s="881" t="str">
        <f t="shared" si="50"/>
        <v/>
      </c>
      <c r="BK74" s="881" t="str">
        <f t="shared" si="51"/>
        <v/>
      </c>
      <c r="BL74" s="882">
        <f t="shared" si="52"/>
        <v>0</v>
      </c>
      <c r="BM74" s="876">
        <f t="shared" si="53"/>
        <v>0</v>
      </c>
      <c r="BN74" s="876">
        <f t="shared" si="54"/>
        <v>0</v>
      </c>
      <c r="BO74" s="876">
        <f t="shared" si="55"/>
        <v>0</v>
      </c>
      <c r="BP74" s="876">
        <f t="shared" si="41"/>
        <v>0</v>
      </c>
      <c r="BQ74" s="876">
        <f t="shared" si="42"/>
        <v>0</v>
      </c>
      <c r="BR74" s="876">
        <f t="shared" si="43"/>
        <v>0</v>
      </c>
      <c r="BS74" s="876">
        <f t="shared" si="44"/>
        <v>0</v>
      </c>
      <c r="BT74" s="876">
        <f t="shared" si="56"/>
        <v>0</v>
      </c>
      <c r="BU74" s="876">
        <f t="shared" si="57"/>
        <v>0</v>
      </c>
      <c r="BV74" s="876">
        <f t="shared" si="58"/>
        <v>0</v>
      </c>
    </row>
    <row r="75" spans="1:74" s="749" customFormat="1" ht="15.75" customHeight="1" x14ac:dyDescent="0.15">
      <c r="A75" s="940" t="s">
        <v>26</v>
      </c>
      <c r="B75" s="941"/>
      <c r="C75" s="853">
        <f t="shared" si="36"/>
        <v>0</v>
      </c>
      <c r="D75" s="819">
        <f t="shared" si="36"/>
        <v>0</v>
      </c>
      <c r="E75" s="854">
        <f t="shared" si="36"/>
        <v>0</v>
      </c>
      <c r="F75" s="793"/>
      <c r="G75" s="794"/>
      <c r="H75" s="864"/>
      <c r="I75" s="793"/>
      <c r="J75" s="794"/>
      <c r="K75" s="864"/>
      <c r="L75" s="843"/>
      <c r="M75" s="844"/>
      <c r="N75" s="865"/>
      <c r="O75" s="843"/>
      <c r="P75" s="844"/>
      <c r="Q75" s="865"/>
      <c r="R75" s="843"/>
      <c r="S75" s="844"/>
      <c r="T75" s="865"/>
      <c r="U75" s="843"/>
      <c r="V75" s="844"/>
      <c r="W75" s="865"/>
      <c r="X75" s="843"/>
      <c r="Y75" s="844"/>
      <c r="Z75" s="865"/>
      <c r="AA75" s="843"/>
      <c r="AB75" s="844"/>
      <c r="AC75" s="865"/>
      <c r="AD75" s="843"/>
      <c r="AE75" s="865"/>
      <c r="AF75" s="874" t="str">
        <f t="shared" si="35"/>
        <v xml:space="preserve">          </v>
      </c>
      <c r="AG75" s="748"/>
      <c r="AH75" s="748"/>
      <c r="AI75" s="748"/>
      <c r="AJ75" s="748"/>
      <c r="AK75" s="748"/>
      <c r="AP75" s="748"/>
      <c r="AU75" s="748"/>
      <c r="AV75" s="748"/>
      <c r="AW75" s="748"/>
      <c r="AX75" s="748"/>
      <c r="AY75" s="748"/>
      <c r="AZ75" s="748"/>
      <c r="BA75" s="875" t="str">
        <f t="shared" si="45"/>
        <v/>
      </c>
      <c r="BB75" s="875" t="str">
        <f t="shared" si="46"/>
        <v/>
      </c>
      <c r="BC75" s="875" t="str">
        <f t="shared" si="47"/>
        <v/>
      </c>
      <c r="BD75" s="881" t="str">
        <f t="shared" si="37"/>
        <v/>
      </c>
      <c r="BE75" s="881" t="str">
        <f t="shared" si="38"/>
        <v/>
      </c>
      <c r="BF75" s="881" t="str">
        <f t="shared" si="39"/>
        <v/>
      </c>
      <c r="BG75" s="881" t="str">
        <f t="shared" si="40"/>
        <v/>
      </c>
      <c r="BH75" s="881" t="str">
        <f t="shared" si="48"/>
        <v/>
      </c>
      <c r="BI75" s="881" t="str">
        <f t="shared" si="49"/>
        <v/>
      </c>
      <c r="BJ75" s="881" t="str">
        <f t="shared" si="50"/>
        <v/>
      </c>
      <c r="BK75" s="881" t="str">
        <f t="shared" si="51"/>
        <v/>
      </c>
      <c r="BL75" s="882">
        <f t="shared" si="52"/>
        <v>0</v>
      </c>
      <c r="BM75" s="876">
        <f t="shared" si="53"/>
        <v>0</v>
      </c>
      <c r="BN75" s="876">
        <f t="shared" si="54"/>
        <v>0</v>
      </c>
      <c r="BO75" s="876">
        <f t="shared" si="55"/>
        <v>0</v>
      </c>
      <c r="BP75" s="876">
        <f t="shared" si="41"/>
        <v>0</v>
      </c>
      <c r="BQ75" s="876">
        <f t="shared" si="42"/>
        <v>0</v>
      </c>
      <c r="BR75" s="876">
        <f t="shared" si="43"/>
        <v>0</v>
      </c>
      <c r="BS75" s="876">
        <f t="shared" si="44"/>
        <v>0</v>
      </c>
      <c r="BT75" s="876">
        <f t="shared" si="56"/>
        <v>0</v>
      </c>
      <c r="BU75" s="876">
        <f t="shared" si="57"/>
        <v>0</v>
      </c>
      <c r="BV75" s="876">
        <f t="shared" si="58"/>
        <v>0</v>
      </c>
    </row>
    <row r="76" spans="1:74" s="749" customFormat="1" ht="15.75" customHeight="1" x14ac:dyDescent="0.15">
      <c r="A76" s="952" t="s">
        <v>63</v>
      </c>
      <c r="B76" s="953"/>
      <c r="C76" s="853">
        <f t="shared" si="36"/>
        <v>0</v>
      </c>
      <c r="D76" s="819">
        <f t="shared" si="36"/>
        <v>0</v>
      </c>
      <c r="E76" s="854">
        <f t="shared" si="36"/>
        <v>0</v>
      </c>
      <c r="F76" s="844"/>
      <c r="G76" s="844"/>
      <c r="H76" s="866"/>
      <c r="I76" s="843"/>
      <c r="J76" s="844"/>
      <c r="K76" s="866"/>
      <c r="L76" s="843"/>
      <c r="M76" s="844"/>
      <c r="N76" s="865"/>
      <c r="O76" s="843"/>
      <c r="P76" s="844"/>
      <c r="Q76" s="865"/>
      <c r="R76" s="843"/>
      <c r="S76" s="844"/>
      <c r="T76" s="865"/>
      <c r="U76" s="843"/>
      <c r="V76" s="844"/>
      <c r="W76" s="865"/>
      <c r="X76" s="843"/>
      <c r="Y76" s="844"/>
      <c r="Z76" s="865"/>
      <c r="AA76" s="843"/>
      <c r="AB76" s="844"/>
      <c r="AC76" s="865"/>
      <c r="AD76" s="843"/>
      <c r="AE76" s="865"/>
      <c r="AF76" s="874" t="str">
        <f t="shared" si="35"/>
        <v xml:space="preserve">          </v>
      </c>
      <c r="AG76" s="748"/>
      <c r="AH76" s="748"/>
      <c r="AI76" s="748"/>
      <c r="AJ76" s="748"/>
      <c r="AK76" s="748"/>
      <c r="AP76" s="748"/>
      <c r="AU76" s="748"/>
      <c r="AV76" s="748"/>
      <c r="AW76" s="748"/>
      <c r="AX76" s="748"/>
      <c r="AY76" s="748"/>
      <c r="AZ76" s="748"/>
      <c r="BA76" s="875" t="str">
        <f t="shared" si="45"/>
        <v/>
      </c>
      <c r="BB76" s="875" t="str">
        <f t="shared" si="46"/>
        <v/>
      </c>
      <c r="BC76" s="875" t="str">
        <f t="shared" si="47"/>
        <v/>
      </c>
      <c r="BD76" s="881" t="str">
        <f t="shared" si="37"/>
        <v/>
      </c>
      <c r="BE76" s="881" t="str">
        <f t="shared" si="38"/>
        <v/>
      </c>
      <c r="BF76" s="881" t="str">
        <f t="shared" si="39"/>
        <v/>
      </c>
      <c r="BG76" s="881" t="str">
        <f t="shared" si="40"/>
        <v/>
      </c>
      <c r="BH76" s="881" t="str">
        <f t="shared" si="48"/>
        <v/>
      </c>
      <c r="BI76" s="881" t="str">
        <f t="shared" si="49"/>
        <v/>
      </c>
      <c r="BJ76" s="881" t="str">
        <f t="shared" si="50"/>
        <v/>
      </c>
      <c r="BK76" s="881" t="str">
        <f t="shared" si="51"/>
        <v/>
      </c>
      <c r="BL76" s="882">
        <f t="shared" si="52"/>
        <v>0</v>
      </c>
      <c r="BM76" s="876">
        <f t="shared" si="53"/>
        <v>0</v>
      </c>
      <c r="BN76" s="876">
        <f t="shared" si="54"/>
        <v>0</v>
      </c>
      <c r="BO76" s="876">
        <f t="shared" si="55"/>
        <v>0</v>
      </c>
      <c r="BP76" s="876">
        <f t="shared" si="41"/>
        <v>0</v>
      </c>
      <c r="BQ76" s="876">
        <f t="shared" si="42"/>
        <v>0</v>
      </c>
      <c r="BR76" s="876">
        <f t="shared" si="43"/>
        <v>0</v>
      </c>
      <c r="BS76" s="876">
        <f t="shared" si="44"/>
        <v>0</v>
      </c>
      <c r="BT76" s="876">
        <f t="shared" si="56"/>
        <v>0</v>
      </c>
      <c r="BU76" s="876">
        <f t="shared" si="57"/>
        <v>0</v>
      </c>
      <c r="BV76" s="876">
        <f t="shared" si="58"/>
        <v>0</v>
      </c>
    </row>
    <row r="77" spans="1:74" s="749" customFormat="1" ht="15.75" customHeight="1" x14ac:dyDescent="0.15">
      <c r="A77" s="933" t="s">
        <v>27</v>
      </c>
      <c r="B77" s="785" t="s">
        <v>42</v>
      </c>
      <c r="C77" s="855">
        <f t="shared" si="36"/>
        <v>0</v>
      </c>
      <c r="D77" s="819">
        <f t="shared" si="36"/>
        <v>0</v>
      </c>
      <c r="E77" s="854">
        <f t="shared" si="36"/>
        <v>0</v>
      </c>
      <c r="F77" s="793"/>
      <c r="G77" s="794"/>
      <c r="H77" s="795"/>
      <c r="I77" s="870"/>
      <c r="J77" s="794"/>
      <c r="K77" s="795"/>
      <c r="L77" s="870"/>
      <c r="M77" s="794"/>
      <c r="N77" s="795"/>
      <c r="O77" s="843"/>
      <c r="P77" s="844"/>
      <c r="Q77" s="865"/>
      <c r="R77" s="843"/>
      <c r="S77" s="844"/>
      <c r="T77" s="865"/>
      <c r="U77" s="843"/>
      <c r="V77" s="844"/>
      <c r="W77" s="865"/>
      <c r="X77" s="843"/>
      <c r="Y77" s="844"/>
      <c r="Z77" s="865"/>
      <c r="AA77" s="843"/>
      <c r="AB77" s="844"/>
      <c r="AC77" s="865"/>
      <c r="AD77" s="843"/>
      <c r="AE77" s="865"/>
      <c r="AF77" s="874" t="str">
        <f t="shared" si="35"/>
        <v xml:space="preserve">          </v>
      </c>
      <c r="AG77" s="748"/>
      <c r="AH77" s="748"/>
      <c r="AI77" s="748"/>
      <c r="AJ77" s="748"/>
      <c r="AK77" s="748"/>
      <c r="AP77" s="748"/>
      <c r="AU77" s="748"/>
      <c r="AV77" s="748"/>
      <c r="AW77" s="748"/>
      <c r="AX77" s="748"/>
      <c r="AY77" s="748"/>
      <c r="AZ77" s="748"/>
      <c r="BA77" s="875" t="str">
        <f t="shared" si="45"/>
        <v/>
      </c>
      <c r="BB77" s="875" t="str">
        <f t="shared" si="46"/>
        <v/>
      </c>
      <c r="BC77" s="875" t="str">
        <f t="shared" si="47"/>
        <v/>
      </c>
      <c r="BD77" s="881" t="str">
        <f t="shared" si="37"/>
        <v/>
      </c>
      <c r="BE77" s="881" t="str">
        <f t="shared" si="38"/>
        <v/>
      </c>
      <c r="BF77" s="881" t="str">
        <f t="shared" si="39"/>
        <v/>
      </c>
      <c r="BG77" s="881" t="str">
        <f t="shared" si="40"/>
        <v/>
      </c>
      <c r="BH77" s="881" t="str">
        <f t="shared" si="48"/>
        <v/>
      </c>
      <c r="BI77" s="881" t="str">
        <f t="shared" si="49"/>
        <v/>
      </c>
      <c r="BJ77" s="881" t="str">
        <f t="shared" si="50"/>
        <v/>
      </c>
      <c r="BK77" s="881" t="str">
        <f t="shared" si="51"/>
        <v/>
      </c>
      <c r="BL77" s="882">
        <f t="shared" si="52"/>
        <v>0</v>
      </c>
      <c r="BM77" s="876">
        <f t="shared" si="53"/>
        <v>0</v>
      </c>
      <c r="BN77" s="876">
        <f t="shared" si="54"/>
        <v>0</v>
      </c>
      <c r="BO77" s="876">
        <f t="shared" si="55"/>
        <v>0</v>
      </c>
      <c r="BP77" s="876">
        <f t="shared" si="41"/>
        <v>0</v>
      </c>
      <c r="BQ77" s="876">
        <f t="shared" si="42"/>
        <v>0</v>
      </c>
      <c r="BR77" s="876">
        <f t="shared" si="43"/>
        <v>0</v>
      </c>
      <c r="BS77" s="876">
        <f t="shared" si="44"/>
        <v>0</v>
      </c>
      <c r="BT77" s="876">
        <f t="shared" si="56"/>
        <v>0</v>
      </c>
      <c r="BU77" s="876">
        <f t="shared" si="57"/>
        <v>0</v>
      </c>
      <c r="BV77" s="876">
        <f t="shared" si="58"/>
        <v>0</v>
      </c>
    </row>
    <row r="78" spans="1:74" s="749" customFormat="1" ht="15.75" customHeight="1" x14ac:dyDescent="0.15">
      <c r="A78" s="933"/>
      <c r="B78" s="785" t="s">
        <v>43</v>
      </c>
      <c r="C78" s="855">
        <f t="shared" si="36"/>
        <v>0</v>
      </c>
      <c r="D78" s="819">
        <f t="shared" si="36"/>
        <v>0</v>
      </c>
      <c r="E78" s="854">
        <f t="shared" si="36"/>
        <v>0</v>
      </c>
      <c r="F78" s="793"/>
      <c r="G78" s="794"/>
      <c r="H78" s="795"/>
      <c r="I78" s="870"/>
      <c r="J78" s="794"/>
      <c r="K78" s="795"/>
      <c r="L78" s="870"/>
      <c r="M78" s="794"/>
      <c r="N78" s="795"/>
      <c r="O78" s="843"/>
      <c r="P78" s="844"/>
      <c r="Q78" s="865"/>
      <c r="R78" s="843"/>
      <c r="S78" s="844"/>
      <c r="T78" s="865"/>
      <c r="U78" s="843"/>
      <c r="V78" s="844"/>
      <c r="W78" s="865"/>
      <c r="X78" s="843"/>
      <c r="Y78" s="844"/>
      <c r="Z78" s="865"/>
      <c r="AA78" s="843"/>
      <c r="AB78" s="844"/>
      <c r="AC78" s="865"/>
      <c r="AD78" s="843"/>
      <c r="AE78" s="865"/>
      <c r="AF78" s="874" t="str">
        <f t="shared" si="35"/>
        <v xml:space="preserve">          </v>
      </c>
      <c r="AG78" s="748"/>
      <c r="AH78" s="748"/>
      <c r="AI78" s="748"/>
      <c r="AJ78" s="748"/>
      <c r="AK78" s="748"/>
      <c r="AP78" s="748"/>
      <c r="AU78" s="748"/>
      <c r="AV78" s="748"/>
      <c r="AW78" s="748"/>
      <c r="AX78" s="748"/>
      <c r="AY78" s="748"/>
      <c r="AZ78" s="748"/>
      <c r="BA78" s="875" t="str">
        <f t="shared" si="45"/>
        <v/>
      </c>
      <c r="BB78" s="875" t="str">
        <f t="shared" si="46"/>
        <v/>
      </c>
      <c r="BC78" s="875" t="str">
        <f t="shared" si="47"/>
        <v/>
      </c>
      <c r="BD78" s="881" t="str">
        <f t="shared" si="37"/>
        <v/>
      </c>
      <c r="BE78" s="881" t="str">
        <f t="shared" si="38"/>
        <v/>
      </c>
      <c r="BF78" s="881" t="str">
        <f t="shared" si="39"/>
        <v/>
      </c>
      <c r="BG78" s="881" t="str">
        <f t="shared" si="40"/>
        <v/>
      </c>
      <c r="BH78" s="881" t="str">
        <f t="shared" si="48"/>
        <v/>
      </c>
      <c r="BI78" s="881" t="str">
        <f t="shared" si="49"/>
        <v/>
      </c>
      <c r="BJ78" s="881" t="str">
        <f t="shared" si="50"/>
        <v/>
      </c>
      <c r="BK78" s="881" t="str">
        <f t="shared" si="51"/>
        <v/>
      </c>
      <c r="BL78" s="882">
        <f t="shared" si="52"/>
        <v>0</v>
      </c>
      <c r="BM78" s="876">
        <f t="shared" si="53"/>
        <v>0</v>
      </c>
      <c r="BN78" s="876">
        <f t="shared" si="54"/>
        <v>0</v>
      </c>
      <c r="BO78" s="876">
        <f t="shared" si="55"/>
        <v>0</v>
      </c>
      <c r="BP78" s="876">
        <f t="shared" si="41"/>
        <v>0</v>
      </c>
      <c r="BQ78" s="876">
        <f t="shared" si="42"/>
        <v>0</v>
      </c>
      <c r="BR78" s="876">
        <f t="shared" si="43"/>
        <v>0</v>
      </c>
      <c r="BS78" s="876">
        <f t="shared" si="44"/>
        <v>0</v>
      </c>
      <c r="BT78" s="876">
        <f t="shared" si="56"/>
        <v>0</v>
      </c>
      <c r="BU78" s="876">
        <f t="shared" si="57"/>
        <v>0</v>
      </c>
      <c r="BV78" s="876">
        <f t="shared" si="58"/>
        <v>0</v>
      </c>
    </row>
    <row r="79" spans="1:74" s="749" customFormat="1" ht="23.25" customHeight="1" x14ac:dyDescent="0.15">
      <c r="A79" s="933"/>
      <c r="B79" s="785" t="s">
        <v>44</v>
      </c>
      <c r="C79" s="855">
        <f t="shared" si="36"/>
        <v>0</v>
      </c>
      <c r="D79" s="819">
        <f t="shared" si="36"/>
        <v>0</v>
      </c>
      <c r="E79" s="854">
        <f t="shared" si="36"/>
        <v>0</v>
      </c>
      <c r="F79" s="793"/>
      <c r="G79" s="794"/>
      <c r="H79" s="795"/>
      <c r="I79" s="870"/>
      <c r="J79" s="794"/>
      <c r="K79" s="795"/>
      <c r="L79" s="870"/>
      <c r="M79" s="794"/>
      <c r="N79" s="795"/>
      <c r="O79" s="843"/>
      <c r="P79" s="844"/>
      <c r="Q79" s="865"/>
      <c r="R79" s="843"/>
      <c r="S79" s="844"/>
      <c r="T79" s="865"/>
      <c r="U79" s="843"/>
      <c r="V79" s="844"/>
      <c r="W79" s="865"/>
      <c r="X79" s="843"/>
      <c r="Y79" s="844"/>
      <c r="Z79" s="865"/>
      <c r="AA79" s="843"/>
      <c r="AB79" s="844"/>
      <c r="AC79" s="865"/>
      <c r="AD79" s="843"/>
      <c r="AE79" s="865"/>
      <c r="AF79" s="874" t="str">
        <f t="shared" si="35"/>
        <v xml:space="preserve">          </v>
      </c>
      <c r="AG79" s="748"/>
      <c r="AH79" s="748"/>
      <c r="AI79" s="748"/>
      <c r="AJ79" s="748"/>
      <c r="AK79" s="748"/>
      <c r="AP79" s="748"/>
      <c r="AU79" s="748"/>
      <c r="AV79" s="748"/>
      <c r="AW79" s="748"/>
      <c r="AX79" s="748"/>
      <c r="AY79" s="748"/>
      <c r="AZ79" s="748"/>
      <c r="BA79" s="875" t="str">
        <f t="shared" si="45"/>
        <v/>
      </c>
      <c r="BB79" s="875" t="str">
        <f t="shared" si="46"/>
        <v/>
      </c>
      <c r="BC79" s="875" t="str">
        <f t="shared" si="47"/>
        <v/>
      </c>
      <c r="BD79" s="881" t="str">
        <f t="shared" si="37"/>
        <v/>
      </c>
      <c r="BE79" s="881" t="str">
        <f t="shared" si="38"/>
        <v/>
      </c>
      <c r="BF79" s="881" t="str">
        <f t="shared" si="39"/>
        <v/>
      </c>
      <c r="BG79" s="881" t="str">
        <f t="shared" si="40"/>
        <v/>
      </c>
      <c r="BH79" s="881" t="str">
        <f t="shared" si="48"/>
        <v/>
      </c>
      <c r="BI79" s="881" t="str">
        <f t="shared" si="49"/>
        <v/>
      </c>
      <c r="BJ79" s="881" t="str">
        <f t="shared" si="50"/>
        <v/>
      </c>
      <c r="BK79" s="881" t="str">
        <f t="shared" si="51"/>
        <v/>
      </c>
      <c r="BL79" s="882">
        <f t="shared" si="52"/>
        <v>0</v>
      </c>
      <c r="BM79" s="876">
        <f t="shared" si="53"/>
        <v>0</v>
      </c>
      <c r="BN79" s="876">
        <f t="shared" si="54"/>
        <v>0</v>
      </c>
      <c r="BO79" s="876">
        <f t="shared" si="55"/>
        <v>0</v>
      </c>
      <c r="BP79" s="876">
        <f t="shared" si="41"/>
        <v>0</v>
      </c>
      <c r="BQ79" s="876">
        <f t="shared" si="42"/>
        <v>0</v>
      </c>
      <c r="BR79" s="876">
        <f t="shared" si="43"/>
        <v>0</v>
      </c>
      <c r="BS79" s="876">
        <f t="shared" si="44"/>
        <v>0</v>
      </c>
      <c r="BT79" s="876">
        <f t="shared" si="56"/>
        <v>0</v>
      </c>
      <c r="BU79" s="876">
        <f t="shared" si="57"/>
        <v>0</v>
      </c>
      <c r="BV79" s="876">
        <f t="shared" si="58"/>
        <v>0</v>
      </c>
    </row>
    <row r="80" spans="1:74" s="749" customFormat="1" ht="15.75" customHeight="1" x14ac:dyDescent="0.15">
      <c r="A80" s="934" t="s">
        <v>28</v>
      </c>
      <c r="B80" s="935"/>
      <c r="C80" s="853">
        <f t="shared" si="36"/>
        <v>0</v>
      </c>
      <c r="D80" s="819">
        <f t="shared" si="36"/>
        <v>0</v>
      </c>
      <c r="E80" s="854">
        <f t="shared" si="36"/>
        <v>0</v>
      </c>
      <c r="F80" s="844"/>
      <c r="G80" s="844"/>
      <c r="H80" s="866"/>
      <c r="I80" s="843"/>
      <c r="J80" s="844"/>
      <c r="K80" s="866"/>
      <c r="L80" s="843"/>
      <c r="M80" s="844"/>
      <c r="N80" s="865"/>
      <c r="O80" s="843"/>
      <c r="P80" s="844"/>
      <c r="Q80" s="865"/>
      <c r="R80" s="843"/>
      <c r="S80" s="844"/>
      <c r="T80" s="865"/>
      <c r="U80" s="843"/>
      <c r="V80" s="844"/>
      <c r="W80" s="865"/>
      <c r="X80" s="843"/>
      <c r="Y80" s="844"/>
      <c r="Z80" s="865"/>
      <c r="AA80" s="843"/>
      <c r="AB80" s="844"/>
      <c r="AC80" s="865"/>
      <c r="AD80" s="843"/>
      <c r="AE80" s="865"/>
      <c r="AF80" s="874" t="str">
        <f t="shared" si="35"/>
        <v xml:space="preserve">          </v>
      </c>
      <c r="AG80" s="748"/>
      <c r="AH80" s="748"/>
      <c r="AI80" s="748"/>
      <c r="AJ80" s="748"/>
      <c r="AK80" s="748"/>
      <c r="AP80" s="748"/>
      <c r="AU80" s="748"/>
      <c r="AV80" s="748"/>
      <c r="AW80" s="748"/>
      <c r="AX80" s="748"/>
      <c r="AY80" s="748"/>
      <c r="AZ80" s="748"/>
      <c r="BA80" s="875" t="str">
        <f t="shared" si="45"/>
        <v/>
      </c>
      <c r="BB80" s="875" t="str">
        <f t="shared" si="46"/>
        <v/>
      </c>
      <c r="BC80" s="875" t="str">
        <f t="shared" si="47"/>
        <v/>
      </c>
      <c r="BD80" s="881" t="str">
        <f t="shared" si="37"/>
        <v/>
      </c>
      <c r="BE80" s="881" t="str">
        <f t="shared" si="38"/>
        <v/>
      </c>
      <c r="BF80" s="881" t="str">
        <f t="shared" si="39"/>
        <v/>
      </c>
      <c r="BG80" s="881" t="str">
        <f t="shared" si="40"/>
        <v/>
      </c>
      <c r="BH80" s="881" t="str">
        <f t="shared" si="48"/>
        <v/>
      </c>
      <c r="BI80" s="881" t="str">
        <f t="shared" si="49"/>
        <v/>
      </c>
      <c r="BJ80" s="881" t="str">
        <f t="shared" si="50"/>
        <v/>
      </c>
      <c r="BK80" s="881" t="str">
        <f t="shared" si="51"/>
        <v/>
      </c>
      <c r="BL80" s="882">
        <f t="shared" si="52"/>
        <v>0</v>
      </c>
      <c r="BM80" s="876">
        <f t="shared" si="53"/>
        <v>0</v>
      </c>
      <c r="BN80" s="876">
        <f t="shared" si="54"/>
        <v>0</v>
      </c>
      <c r="BO80" s="876">
        <f t="shared" si="55"/>
        <v>0</v>
      </c>
      <c r="BP80" s="876">
        <f t="shared" si="41"/>
        <v>0</v>
      </c>
      <c r="BQ80" s="876">
        <f t="shared" si="42"/>
        <v>0</v>
      </c>
      <c r="BR80" s="876">
        <f t="shared" si="43"/>
        <v>0</v>
      </c>
      <c r="BS80" s="876">
        <f t="shared" si="44"/>
        <v>0</v>
      </c>
      <c r="BT80" s="876">
        <f t="shared" si="56"/>
        <v>0</v>
      </c>
      <c r="BU80" s="876">
        <f t="shared" si="57"/>
        <v>0</v>
      </c>
      <c r="BV80" s="876">
        <f t="shared" si="58"/>
        <v>0</v>
      </c>
    </row>
    <row r="81" spans="1:74" s="749" customFormat="1" ht="15.75" customHeight="1" x14ac:dyDescent="0.15">
      <c r="A81" s="940" t="s">
        <v>64</v>
      </c>
      <c r="B81" s="941"/>
      <c r="C81" s="853">
        <f t="shared" si="36"/>
        <v>0</v>
      </c>
      <c r="D81" s="819">
        <f t="shared" si="36"/>
        <v>0</v>
      </c>
      <c r="E81" s="854">
        <f t="shared" si="36"/>
        <v>0</v>
      </c>
      <c r="F81" s="844"/>
      <c r="G81" s="844"/>
      <c r="H81" s="866"/>
      <c r="I81" s="793"/>
      <c r="J81" s="794"/>
      <c r="K81" s="864"/>
      <c r="L81" s="793"/>
      <c r="M81" s="794"/>
      <c r="N81" s="795"/>
      <c r="O81" s="793"/>
      <c r="P81" s="794"/>
      <c r="Q81" s="795"/>
      <c r="R81" s="793"/>
      <c r="S81" s="794"/>
      <c r="T81" s="795"/>
      <c r="U81" s="793"/>
      <c r="V81" s="794"/>
      <c r="W81" s="795"/>
      <c r="X81" s="793"/>
      <c r="Y81" s="794"/>
      <c r="Z81" s="795"/>
      <c r="AA81" s="793"/>
      <c r="AB81" s="794"/>
      <c r="AC81" s="795"/>
      <c r="AD81" s="843"/>
      <c r="AE81" s="865"/>
      <c r="AF81" s="874" t="str">
        <f t="shared" si="35"/>
        <v xml:space="preserve">          </v>
      </c>
      <c r="AG81" s="748"/>
      <c r="AH81" s="748"/>
      <c r="AI81" s="748"/>
      <c r="AJ81" s="748"/>
      <c r="AK81" s="748"/>
      <c r="AP81" s="748"/>
      <c r="AU81" s="748"/>
      <c r="AV81" s="748"/>
      <c r="AW81" s="748"/>
      <c r="AX81" s="748"/>
      <c r="AY81" s="748"/>
      <c r="AZ81" s="748"/>
      <c r="BA81" s="875" t="str">
        <f t="shared" si="45"/>
        <v/>
      </c>
      <c r="BB81" s="875" t="str">
        <f t="shared" si="46"/>
        <v/>
      </c>
      <c r="BC81" s="875" t="str">
        <f t="shared" si="47"/>
        <v/>
      </c>
      <c r="BD81" s="881" t="str">
        <f t="shared" si="37"/>
        <v/>
      </c>
      <c r="BE81" s="881" t="str">
        <f t="shared" si="38"/>
        <v/>
      </c>
      <c r="BF81" s="881" t="str">
        <f t="shared" si="39"/>
        <v/>
      </c>
      <c r="BG81" s="881" t="str">
        <f t="shared" si="40"/>
        <v/>
      </c>
      <c r="BH81" s="881" t="str">
        <f t="shared" si="48"/>
        <v/>
      </c>
      <c r="BI81" s="881" t="str">
        <f t="shared" si="49"/>
        <v/>
      </c>
      <c r="BJ81" s="881" t="str">
        <f t="shared" si="50"/>
        <v/>
      </c>
      <c r="BK81" s="881" t="str">
        <f t="shared" si="51"/>
        <v/>
      </c>
      <c r="BL81" s="882">
        <f t="shared" si="52"/>
        <v>0</v>
      </c>
      <c r="BM81" s="876">
        <f t="shared" si="53"/>
        <v>0</v>
      </c>
      <c r="BN81" s="876">
        <f t="shared" si="54"/>
        <v>0</v>
      </c>
      <c r="BO81" s="876">
        <f t="shared" si="55"/>
        <v>0</v>
      </c>
      <c r="BP81" s="876">
        <f t="shared" si="41"/>
        <v>0</v>
      </c>
      <c r="BQ81" s="876">
        <f t="shared" si="42"/>
        <v>0</v>
      </c>
      <c r="BR81" s="876">
        <f t="shared" si="43"/>
        <v>0</v>
      </c>
      <c r="BS81" s="876">
        <f t="shared" si="44"/>
        <v>0</v>
      </c>
      <c r="BT81" s="876">
        <f t="shared" si="56"/>
        <v>0</v>
      </c>
      <c r="BU81" s="876">
        <f t="shared" si="57"/>
        <v>0</v>
      </c>
      <c r="BV81" s="876">
        <f t="shared" si="58"/>
        <v>0</v>
      </c>
    </row>
    <row r="82" spans="1:74" s="762" customFormat="1" ht="15.75" customHeight="1" x14ac:dyDescent="0.15">
      <c r="A82" s="940" t="s">
        <v>65</v>
      </c>
      <c r="B82" s="941"/>
      <c r="C82" s="853">
        <f t="shared" si="36"/>
        <v>0</v>
      </c>
      <c r="D82" s="819">
        <f t="shared" si="36"/>
        <v>0</v>
      </c>
      <c r="E82" s="854">
        <f t="shared" si="36"/>
        <v>0</v>
      </c>
      <c r="F82" s="844"/>
      <c r="G82" s="844"/>
      <c r="H82" s="866"/>
      <c r="I82" s="843"/>
      <c r="J82" s="844"/>
      <c r="K82" s="866"/>
      <c r="L82" s="843"/>
      <c r="M82" s="844"/>
      <c r="N82" s="865"/>
      <c r="O82" s="843"/>
      <c r="P82" s="844"/>
      <c r="Q82" s="865"/>
      <c r="R82" s="843"/>
      <c r="S82" s="844"/>
      <c r="T82" s="865"/>
      <c r="U82" s="843"/>
      <c r="V82" s="844"/>
      <c r="W82" s="865"/>
      <c r="X82" s="843"/>
      <c r="Y82" s="844"/>
      <c r="Z82" s="865"/>
      <c r="AA82" s="843"/>
      <c r="AB82" s="844"/>
      <c r="AC82" s="865"/>
      <c r="AD82" s="843"/>
      <c r="AE82" s="865"/>
      <c r="AF82" s="874" t="str">
        <f t="shared" si="35"/>
        <v xml:space="preserve">          </v>
      </c>
      <c r="AG82" s="761"/>
      <c r="AH82" s="761"/>
      <c r="AI82" s="761"/>
      <c r="AJ82" s="761"/>
      <c r="AK82" s="761"/>
      <c r="AM82" s="749"/>
      <c r="AP82" s="761"/>
      <c r="AU82" s="761"/>
      <c r="AV82" s="761"/>
      <c r="AW82" s="761"/>
      <c r="AX82" s="761"/>
      <c r="AY82" s="761"/>
      <c r="AZ82" s="761"/>
      <c r="BA82" s="875" t="str">
        <f t="shared" si="45"/>
        <v/>
      </c>
      <c r="BB82" s="875" t="str">
        <f t="shared" si="46"/>
        <v/>
      </c>
      <c r="BC82" s="875" t="str">
        <f t="shared" si="47"/>
        <v/>
      </c>
      <c r="BD82" s="881" t="str">
        <f t="shared" si="37"/>
        <v/>
      </c>
      <c r="BE82" s="881" t="str">
        <f t="shared" si="38"/>
        <v/>
      </c>
      <c r="BF82" s="881" t="str">
        <f t="shared" si="39"/>
        <v/>
      </c>
      <c r="BG82" s="881" t="str">
        <f t="shared" si="40"/>
        <v/>
      </c>
      <c r="BH82" s="881" t="str">
        <f t="shared" si="48"/>
        <v/>
      </c>
      <c r="BI82" s="881" t="str">
        <f t="shared" si="49"/>
        <v/>
      </c>
      <c r="BJ82" s="881" t="str">
        <f t="shared" si="50"/>
        <v/>
      </c>
      <c r="BK82" s="881" t="str">
        <f t="shared" si="51"/>
        <v/>
      </c>
      <c r="BL82" s="882">
        <f t="shared" si="52"/>
        <v>0</v>
      </c>
      <c r="BM82" s="876">
        <f t="shared" si="53"/>
        <v>0</v>
      </c>
      <c r="BN82" s="876">
        <f t="shared" si="54"/>
        <v>0</v>
      </c>
      <c r="BO82" s="876">
        <f t="shared" si="55"/>
        <v>0</v>
      </c>
      <c r="BP82" s="876">
        <f t="shared" si="41"/>
        <v>0</v>
      </c>
      <c r="BQ82" s="876">
        <f t="shared" si="42"/>
        <v>0</v>
      </c>
      <c r="BR82" s="876">
        <f t="shared" si="43"/>
        <v>0</v>
      </c>
      <c r="BS82" s="876">
        <f t="shared" si="44"/>
        <v>0</v>
      </c>
      <c r="BT82" s="876">
        <f t="shared" si="56"/>
        <v>0</v>
      </c>
      <c r="BU82" s="876">
        <f t="shared" si="57"/>
        <v>0</v>
      </c>
      <c r="BV82" s="876">
        <f t="shared" si="58"/>
        <v>0</v>
      </c>
    </row>
    <row r="83" spans="1:74" s="762" customFormat="1" ht="15.75" customHeight="1" x14ac:dyDescent="0.15">
      <c r="A83" s="940" t="s">
        <v>66</v>
      </c>
      <c r="B83" s="941"/>
      <c r="C83" s="856">
        <f t="shared" si="36"/>
        <v>0</v>
      </c>
      <c r="D83" s="857">
        <f t="shared" si="36"/>
        <v>0</v>
      </c>
      <c r="E83" s="858">
        <f t="shared" si="36"/>
        <v>0</v>
      </c>
      <c r="F83" s="844"/>
      <c r="G83" s="844"/>
      <c r="H83" s="866"/>
      <c r="I83" s="843"/>
      <c r="J83" s="844"/>
      <c r="K83" s="866"/>
      <c r="L83" s="843"/>
      <c r="M83" s="844"/>
      <c r="N83" s="865"/>
      <c r="O83" s="843"/>
      <c r="P83" s="844"/>
      <c r="Q83" s="865"/>
      <c r="R83" s="843"/>
      <c r="S83" s="844"/>
      <c r="T83" s="865"/>
      <c r="U83" s="843"/>
      <c r="V83" s="844"/>
      <c r="W83" s="865"/>
      <c r="X83" s="843"/>
      <c r="Y83" s="844"/>
      <c r="Z83" s="865"/>
      <c r="AA83" s="843"/>
      <c r="AB83" s="844"/>
      <c r="AC83" s="865"/>
      <c r="AD83" s="843"/>
      <c r="AE83" s="865"/>
      <c r="AF83" s="874" t="str">
        <f t="shared" si="35"/>
        <v xml:space="preserve">          </v>
      </c>
      <c r="AG83" s="761"/>
      <c r="AH83" s="761"/>
      <c r="AI83" s="761"/>
      <c r="AJ83" s="761"/>
      <c r="AK83" s="761"/>
      <c r="AM83" s="749"/>
      <c r="AP83" s="761"/>
      <c r="AU83" s="761"/>
      <c r="AV83" s="761"/>
      <c r="AW83" s="761"/>
      <c r="AX83" s="761"/>
      <c r="AY83" s="761"/>
      <c r="AZ83" s="761"/>
      <c r="BA83" s="875" t="str">
        <f t="shared" si="45"/>
        <v/>
      </c>
      <c r="BB83" s="875" t="str">
        <f t="shared" si="46"/>
        <v/>
      </c>
      <c r="BC83" s="875" t="str">
        <f t="shared" si="47"/>
        <v/>
      </c>
      <c r="BD83" s="881" t="str">
        <f t="shared" si="37"/>
        <v/>
      </c>
      <c r="BE83" s="881" t="str">
        <f t="shared" si="38"/>
        <v/>
      </c>
      <c r="BF83" s="881" t="str">
        <f t="shared" si="39"/>
        <v/>
      </c>
      <c r="BG83" s="881" t="str">
        <f t="shared" si="40"/>
        <v/>
      </c>
      <c r="BH83" s="881" t="str">
        <f t="shared" si="48"/>
        <v/>
      </c>
      <c r="BI83" s="881" t="str">
        <f t="shared" si="49"/>
        <v/>
      </c>
      <c r="BJ83" s="881" t="str">
        <f t="shared" si="50"/>
        <v/>
      </c>
      <c r="BK83" s="881" t="str">
        <f t="shared" si="51"/>
        <v/>
      </c>
      <c r="BL83" s="882">
        <f t="shared" si="52"/>
        <v>0</v>
      </c>
      <c r="BM83" s="876">
        <f t="shared" si="53"/>
        <v>0</v>
      </c>
      <c r="BN83" s="876">
        <f t="shared" si="54"/>
        <v>0</v>
      </c>
      <c r="BO83" s="876">
        <f t="shared" si="55"/>
        <v>0</v>
      </c>
      <c r="BP83" s="876">
        <f t="shared" si="41"/>
        <v>0</v>
      </c>
      <c r="BQ83" s="876">
        <f t="shared" si="42"/>
        <v>0</v>
      </c>
      <c r="BR83" s="876">
        <f t="shared" si="43"/>
        <v>0</v>
      </c>
      <c r="BS83" s="876">
        <f t="shared" si="44"/>
        <v>0</v>
      </c>
      <c r="BT83" s="876">
        <f t="shared" si="56"/>
        <v>0</v>
      </c>
      <c r="BU83" s="876">
        <f t="shared" si="57"/>
        <v>0</v>
      </c>
      <c r="BV83" s="876">
        <f t="shared" si="58"/>
        <v>0</v>
      </c>
    </row>
    <row r="84" spans="1:74" s="762" customFormat="1" ht="15.75" customHeight="1" x14ac:dyDescent="0.15">
      <c r="A84" s="940" t="s">
        <v>67</v>
      </c>
      <c r="B84" s="941"/>
      <c r="C84" s="856">
        <f t="shared" si="36"/>
        <v>0</v>
      </c>
      <c r="D84" s="857">
        <f t="shared" si="36"/>
        <v>0</v>
      </c>
      <c r="E84" s="858">
        <f t="shared" si="36"/>
        <v>0</v>
      </c>
      <c r="F84" s="793"/>
      <c r="G84" s="794"/>
      <c r="H84" s="795"/>
      <c r="I84" s="870"/>
      <c r="J84" s="794"/>
      <c r="K84" s="795"/>
      <c r="L84" s="870"/>
      <c r="M84" s="794"/>
      <c r="N84" s="795"/>
      <c r="O84" s="843"/>
      <c r="P84" s="844"/>
      <c r="Q84" s="865"/>
      <c r="R84" s="843"/>
      <c r="S84" s="844"/>
      <c r="T84" s="865"/>
      <c r="U84" s="843"/>
      <c r="V84" s="844"/>
      <c r="W84" s="865"/>
      <c r="X84" s="843"/>
      <c r="Y84" s="844"/>
      <c r="Z84" s="865"/>
      <c r="AA84" s="843"/>
      <c r="AB84" s="844"/>
      <c r="AC84" s="865"/>
      <c r="AD84" s="843"/>
      <c r="AE84" s="865"/>
      <c r="AF84" s="874" t="str">
        <f t="shared" si="35"/>
        <v xml:space="preserve">          </v>
      </c>
      <c r="AG84" s="761"/>
      <c r="AH84" s="761"/>
      <c r="AI84" s="761"/>
      <c r="AJ84" s="761"/>
      <c r="AK84" s="761"/>
      <c r="AM84" s="749"/>
      <c r="AP84" s="761"/>
      <c r="AU84" s="761"/>
      <c r="AV84" s="761"/>
      <c r="AW84" s="761"/>
      <c r="AX84" s="761"/>
      <c r="AY84" s="761"/>
      <c r="AZ84" s="761"/>
      <c r="BA84" s="875" t="str">
        <f t="shared" si="45"/>
        <v/>
      </c>
      <c r="BB84" s="875" t="str">
        <f t="shared" si="46"/>
        <v/>
      </c>
      <c r="BC84" s="875" t="str">
        <f t="shared" si="47"/>
        <v/>
      </c>
      <c r="BD84" s="881" t="str">
        <f t="shared" si="37"/>
        <v/>
      </c>
      <c r="BE84" s="881" t="str">
        <f t="shared" si="38"/>
        <v/>
      </c>
      <c r="BF84" s="881" t="str">
        <f t="shared" si="39"/>
        <v/>
      </c>
      <c r="BG84" s="881" t="str">
        <f t="shared" si="40"/>
        <v/>
      </c>
      <c r="BH84" s="881" t="str">
        <f t="shared" si="48"/>
        <v/>
      </c>
      <c r="BI84" s="881" t="str">
        <f t="shared" si="49"/>
        <v/>
      </c>
      <c r="BJ84" s="881" t="str">
        <f t="shared" si="50"/>
        <v/>
      </c>
      <c r="BK84" s="881" t="str">
        <f t="shared" si="51"/>
        <v/>
      </c>
      <c r="BL84" s="882">
        <f t="shared" si="52"/>
        <v>0</v>
      </c>
      <c r="BM84" s="876">
        <f t="shared" si="53"/>
        <v>0</v>
      </c>
      <c r="BN84" s="876">
        <f t="shared" si="54"/>
        <v>0</v>
      </c>
      <c r="BO84" s="876">
        <f t="shared" si="55"/>
        <v>0</v>
      </c>
      <c r="BP84" s="876">
        <f t="shared" si="41"/>
        <v>0</v>
      </c>
      <c r="BQ84" s="876">
        <f t="shared" si="42"/>
        <v>0</v>
      </c>
      <c r="BR84" s="876">
        <f t="shared" si="43"/>
        <v>0</v>
      </c>
      <c r="BS84" s="876">
        <f t="shared" si="44"/>
        <v>0</v>
      </c>
      <c r="BT84" s="876">
        <f t="shared" si="56"/>
        <v>0</v>
      </c>
      <c r="BU84" s="876">
        <f t="shared" si="57"/>
        <v>0</v>
      </c>
      <c r="BV84" s="876">
        <f t="shared" si="58"/>
        <v>0</v>
      </c>
    </row>
    <row r="85" spans="1:74" s="762" customFormat="1" ht="15.75" customHeight="1" x14ac:dyDescent="0.15">
      <c r="A85" s="902" t="s">
        <v>68</v>
      </c>
      <c r="B85" s="903"/>
      <c r="C85" s="856">
        <f t="shared" si="36"/>
        <v>0</v>
      </c>
      <c r="D85" s="857">
        <f t="shared" si="36"/>
        <v>0</v>
      </c>
      <c r="E85" s="858">
        <f t="shared" si="36"/>
        <v>0</v>
      </c>
      <c r="F85" s="844"/>
      <c r="G85" s="844"/>
      <c r="H85" s="866"/>
      <c r="I85" s="843"/>
      <c r="J85" s="844"/>
      <c r="K85" s="866"/>
      <c r="L85" s="843"/>
      <c r="M85" s="844"/>
      <c r="N85" s="865"/>
      <c r="O85" s="843"/>
      <c r="P85" s="844"/>
      <c r="Q85" s="865"/>
      <c r="R85" s="843"/>
      <c r="S85" s="844"/>
      <c r="T85" s="865"/>
      <c r="U85" s="843"/>
      <c r="V85" s="844"/>
      <c r="W85" s="865"/>
      <c r="X85" s="843"/>
      <c r="Y85" s="844"/>
      <c r="Z85" s="865"/>
      <c r="AA85" s="843"/>
      <c r="AB85" s="844"/>
      <c r="AC85" s="865"/>
      <c r="AD85" s="843"/>
      <c r="AE85" s="865"/>
      <c r="AF85" s="874" t="str">
        <f t="shared" si="35"/>
        <v xml:space="preserve">          </v>
      </c>
      <c r="AG85" s="761"/>
      <c r="AH85" s="761"/>
      <c r="AI85" s="761"/>
      <c r="AJ85" s="761"/>
      <c r="AK85" s="761"/>
      <c r="AM85" s="749"/>
      <c r="AP85" s="761"/>
      <c r="AU85" s="761"/>
      <c r="AV85" s="761"/>
      <c r="AW85" s="761"/>
      <c r="AX85" s="761"/>
      <c r="AY85" s="761"/>
      <c r="AZ85" s="761"/>
      <c r="BA85" s="875" t="str">
        <f t="shared" si="45"/>
        <v/>
      </c>
      <c r="BB85" s="875" t="str">
        <f t="shared" si="46"/>
        <v/>
      </c>
      <c r="BC85" s="875" t="str">
        <f t="shared" si="47"/>
        <v/>
      </c>
      <c r="BD85" s="881" t="str">
        <f t="shared" si="37"/>
        <v/>
      </c>
      <c r="BE85" s="881" t="str">
        <f t="shared" si="38"/>
        <v/>
      </c>
      <c r="BF85" s="881" t="str">
        <f t="shared" si="39"/>
        <v/>
      </c>
      <c r="BG85" s="881" t="str">
        <f t="shared" si="40"/>
        <v/>
      </c>
      <c r="BH85" s="881" t="str">
        <f t="shared" si="48"/>
        <v/>
      </c>
      <c r="BI85" s="881" t="str">
        <f t="shared" si="49"/>
        <v/>
      </c>
      <c r="BJ85" s="881" t="str">
        <f t="shared" si="50"/>
        <v/>
      </c>
      <c r="BK85" s="881" t="str">
        <f t="shared" si="51"/>
        <v/>
      </c>
      <c r="BL85" s="882">
        <f t="shared" si="52"/>
        <v>0</v>
      </c>
      <c r="BM85" s="876">
        <f t="shared" si="53"/>
        <v>0</v>
      </c>
      <c r="BN85" s="876">
        <f t="shared" si="54"/>
        <v>0</v>
      </c>
      <c r="BO85" s="876">
        <f t="shared" si="55"/>
        <v>0</v>
      </c>
      <c r="BP85" s="876">
        <f t="shared" si="41"/>
        <v>0</v>
      </c>
      <c r="BQ85" s="876">
        <f t="shared" si="42"/>
        <v>0</v>
      </c>
      <c r="BR85" s="876">
        <f t="shared" si="43"/>
        <v>0</v>
      </c>
      <c r="BS85" s="876">
        <f t="shared" si="44"/>
        <v>0</v>
      </c>
      <c r="BT85" s="876">
        <f t="shared" si="56"/>
        <v>0</v>
      </c>
      <c r="BU85" s="876">
        <f t="shared" si="57"/>
        <v>0</v>
      </c>
      <c r="BV85" s="876">
        <f t="shared" si="58"/>
        <v>0</v>
      </c>
    </row>
    <row r="86" spans="1:74" s="762" customFormat="1" ht="15.75" customHeight="1" x14ac:dyDescent="0.15">
      <c r="A86" s="954" t="s">
        <v>69</v>
      </c>
      <c r="B86" s="955"/>
      <c r="C86" s="859">
        <f t="shared" si="36"/>
        <v>0</v>
      </c>
      <c r="D86" s="860">
        <f t="shared" si="36"/>
        <v>0</v>
      </c>
      <c r="E86" s="861">
        <f t="shared" si="36"/>
        <v>0</v>
      </c>
      <c r="F86" s="804"/>
      <c r="G86" s="805"/>
      <c r="H86" s="806"/>
      <c r="I86" s="872"/>
      <c r="J86" s="805"/>
      <c r="K86" s="806"/>
      <c r="L86" s="867"/>
      <c r="M86" s="868"/>
      <c r="N86" s="869"/>
      <c r="O86" s="867"/>
      <c r="P86" s="868"/>
      <c r="Q86" s="869"/>
      <c r="R86" s="867"/>
      <c r="S86" s="868"/>
      <c r="T86" s="869"/>
      <c r="U86" s="867"/>
      <c r="V86" s="868"/>
      <c r="W86" s="869"/>
      <c r="X86" s="867"/>
      <c r="Y86" s="868"/>
      <c r="Z86" s="869"/>
      <c r="AA86" s="867"/>
      <c r="AB86" s="868"/>
      <c r="AC86" s="869"/>
      <c r="AD86" s="867"/>
      <c r="AE86" s="869"/>
      <c r="AF86" s="874" t="str">
        <f t="shared" si="35"/>
        <v xml:space="preserve">          </v>
      </c>
      <c r="AG86" s="761"/>
      <c r="AH86" s="761"/>
      <c r="AI86" s="761"/>
      <c r="AJ86" s="761"/>
      <c r="AK86" s="761"/>
      <c r="AM86" s="749"/>
      <c r="AP86" s="761"/>
      <c r="AU86" s="761"/>
      <c r="AV86" s="761"/>
      <c r="AW86" s="761"/>
      <c r="AX86" s="761"/>
      <c r="AY86" s="761"/>
      <c r="AZ86" s="761"/>
      <c r="BA86" s="875" t="str">
        <f t="shared" si="45"/>
        <v/>
      </c>
      <c r="BB86" s="875" t="str">
        <f t="shared" si="46"/>
        <v/>
      </c>
      <c r="BC86" s="875" t="str">
        <f t="shared" si="47"/>
        <v/>
      </c>
      <c r="BD86" s="881" t="str">
        <f t="shared" si="37"/>
        <v/>
      </c>
      <c r="BE86" s="881" t="str">
        <f t="shared" si="38"/>
        <v/>
      </c>
      <c r="BF86" s="881" t="str">
        <f t="shared" si="39"/>
        <v/>
      </c>
      <c r="BG86" s="881" t="str">
        <f t="shared" si="40"/>
        <v/>
      </c>
      <c r="BH86" s="881" t="str">
        <f t="shared" si="48"/>
        <v/>
      </c>
      <c r="BI86" s="881" t="str">
        <f t="shared" si="49"/>
        <v/>
      </c>
      <c r="BJ86" s="881" t="str">
        <f t="shared" si="50"/>
        <v/>
      </c>
      <c r="BK86" s="881" t="str">
        <f t="shared" si="51"/>
        <v/>
      </c>
      <c r="BL86" s="882">
        <f t="shared" si="52"/>
        <v>0</v>
      </c>
      <c r="BM86" s="876">
        <f t="shared" si="53"/>
        <v>0</v>
      </c>
      <c r="BN86" s="876">
        <f t="shared" si="54"/>
        <v>0</v>
      </c>
      <c r="BO86" s="876">
        <f t="shared" si="55"/>
        <v>0</v>
      </c>
      <c r="BP86" s="876">
        <f t="shared" si="41"/>
        <v>0</v>
      </c>
      <c r="BQ86" s="876">
        <f t="shared" si="42"/>
        <v>0</v>
      </c>
      <c r="BR86" s="876">
        <f t="shared" si="43"/>
        <v>0</v>
      </c>
      <c r="BS86" s="876">
        <f t="shared" si="44"/>
        <v>0</v>
      </c>
      <c r="BT86" s="876">
        <f t="shared" si="56"/>
        <v>0</v>
      </c>
      <c r="BU86" s="876">
        <f t="shared" si="57"/>
        <v>0</v>
      </c>
      <c r="BV86" s="876">
        <f t="shared" si="58"/>
        <v>0</v>
      </c>
    </row>
    <row r="87" spans="1:74" x14ac:dyDescent="0.15">
      <c r="AM87" s="764"/>
    </row>
    <row r="88" spans="1:74" x14ac:dyDescent="0.15">
      <c r="AM88" s="764"/>
    </row>
    <row r="200" spans="1:64" hidden="1" x14ac:dyDescent="0.15">
      <c r="A200" s="877">
        <f>SUM(A7:AE86)</f>
        <v>4082</v>
      </c>
      <c r="BL200" s="878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0"/>
  <sheetViews>
    <sheetView workbookViewId="0">
      <selection sqref="A1:BV200"/>
    </sheetView>
  </sheetViews>
  <sheetFormatPr baseColWidth="10" defaultRowHeight="15" x14ac:dyDescent="0.25"/>
  <sheetData>
    <row r="1" spans="1:65" ht="15.75" x14ac:dyDescent="0.25">
      <c r="A1" s="317" t="s">
        <v>0</v>
      </c>
      <c r="B1" s="217"/>
      <c r="C1" s="217"/>
      <c r="D1" s="195"/>
      <c r="E1" s="195"/>
      <c r="F1" s="195"/>
      <c r="G1" s="195"/>
      <c r="H1" s="195"/>
      <c r="I1" s="195"/>
      <c r="J1" s="195"/>
      <c r="K1" s="195"/>
      <c r="L1" s="196"/>
      <c r="M1" s="196"/>
      <c r="N1" s="196"/>
      <c r="O1" s="196"/>
      <c r="P1" s="196"/>
      <c r="Q1" s="198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6"/>
      <c r="AG1" s="196"/>
      <c r="AH1" s="196"/>
      <c r="AI1" s="196"/>
      <c r="AJ1" s="196"/>
      <c r="AK1" s="196"/>
      <c r="AL1" s="203"/>
      <c r="AM1" s="203"/>
      <c r="AN1" s="203"/>
      <c r="AO1" s="203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</row>
    <row r="2" spans="1:65" ht="15.75" x14ac:dyDescent="0.25">
      <c r="A2" s="317" t="s">
        <v>71</v>
      </c>
      <c r="B2" s="217"/>
      <c r="C2" s="217"/>
      <c r="D2" s="195"/>
      <c r="E2" s="195"/>
      <c r="F2" s="195"/>
      <c r="G2" s="195"/>
      <c r="H2" s="195"/>
      <c r="I2" s="195"/>
      <c r="J2" s="195"/>
      <c r="K2" s="195"/>
      <c r="L2" s="196"/>
      <c r="M2" s="196"/>
      <c r="N2" s="196"/>
      <c r="O2" s="196"/>
      <c r="P2" s="196"/>
      <c r="Q2" s="198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6"/>
      <c r="AG2" s="196"/>
      <c r="AH2" s="196"/>
      <c r="AI2" s="196"/>
      <c r="AJ2" s="196"/>
      <c r="AK2" s="196"/>
      <c r="AL2" s="203"/>
      <c r="AM2" s="203"/>
      <c r="AN2" s="203"/>
      <c r="AO2" s="203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</row>
    <row r="3" spans="1:65" ht="15.75" x14ac:dyDescent="0.25">
      <c r="A3" s="317" t="s">
        <v>72</v>
      </c>
      <c r="B3" s="217"/>
      <c r="C3" s="217"/>
      <c r="D3" s="197"/>
      <c r="E3" s="195"/>
      <c r="F3" s="195"/>
      <c r="G3" s="195"/>
      <c r="H3" s="195"/>
      <c r="I3" s="195"/>
      <c r="J3" s="195"/>
      <c r="K3" s="195"/>
      <c r="L3" s="196"/>
      <c r="M3" s="196"/>
      <c r="N3" s="196"/>
      <c r="O3" s="196"/>
      <c r="P3" s="196"/>
      <c r="Q3" s="198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6"/>
      <c r="AG3" s="196"/>
      <c r="AH3" s="196"/>
      <c r="AI3" s="196"/>
      <c r="AJ3" s="196"/>
      <c r="AK3" s="196"/>
      <c r="AL3" s="203"/>
      <c r="AM3" s="203"/>
      <c r="AN3" s="203"/>
      <c r="AO3" s="203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</row>
    <row r="4" spans="1:65" ht="15.75" x14ac:dyDescent="0.25">
      <c r="A4" s="317" t="s">
        <v>73</v>
      </c>
      <c r="B4" s="217"/>
      <c r="C4" s="217"/>
      <c r="D4" s="195"/>
      <c r="E4" s="195"/>
      <c r="F4" s="195"/>
      <c r="G4" s="195"/>
      <c r="H4" s="195"/>
      <c r="I4" s="195"/>
      <c r="J4" s="195"/>
      <c r="K4" s="195"/>
      <c r="L4" s="196"/>
      <c r="M4" s="196"/>
      <c r="N4" s="196"/>
      <c r="O4" s="196"/>
      <c r="P4" s="196"/>
      <c r="Q4" s="198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6"/>
      <c r="AG4" s="196"/>
      <c r="AH4" s="196"/>
      <c r="AI4" s="196"/>
      <c r="AJ4" s="196"/>
      <c r="AK4" s="196"/>
      <c r="AL4" s="203"/>
      <c r="AM4" s="203"/>
      <c r="AN4" s="203"/>
      <c r="AO4" s="203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</row>
    <row r="5" spans="1:65" ht="15.75" x14ac:dyDescent="0.25">
      <c r="A5" s="194" t="s">
        <v>74</v>
      </c>
      <c r="B5" s="217"/>
      <c r="C5" s="217"/>
      <c r="D5" s="195"/>
      <c r="E5" s="195"/>
      <c r="F5" s="195"/>
      <c r="G5" s="195"/>
      <c r="H5" s="195"/>
      <c r="I5" s="195"/>
      <c r="J5" s="195"/>
      <c r="K5" s="195"/>
      <c r="L5" s="196"/>
      <c r="M5" s="196"/>
      <c r="N5" s="196"/>
      <c r="O5" s="196"/>
      <c r="P5" s="196"/>
      <c r="Q5" s="198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6"/>
      <c r="AG5" s="196"/>
      <c r="AH5" s="196"/>
      <c r="AI5" s="196"/>
      <c r="AJ5" s="196"/>
      <c r="AK5" s="196"/>
      <c r="AL5" s="203"/>
      <c r="AM5" s="203"/>
      <c r="AN5" s="203"/>
      <c r="AO5" s="203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</row>
    <row r="6" spans="1:65" ht="15.75" x14ac:dyDescent="0.25">
      <c r="A6" s="906" t="s">
        <v>1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192"/>
      <c r="AG6" s="192"/>
      <c r="AH6" s="192"/>
      <c r="AI6" s="192"/>
      <c r="AJ6" s="192"/>
      <c r="AK6" s="192"/>
      <c r="AL6" s="193"/>
      <c r="AM6" s="193"/>
      <c r="AN6" s="193"/>
      <c r="AO6" s="193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6"/>
      <c r="BK6" s="192"/>
      <c r="BL6" s="192"/>
      <c r="BM6" s="192"/>
    </row>
    <row r="7" spans="1:65" x14ac:dyDescent="0.25">
      <c r="A7" s="907" t="s">
        <v>2</v>
      </c>
      <c r="B7" s="907"/>
      <c r="C7" s="907"/>
      <c r="D7" s="907"/>
      <c r="E7" s="907"/>
      <c r="F7" s="907"/>
      <c r="G7" s="907"/>
      <c r="H7" s="907"/>
      <c r="I7" s="208"/>
      <c r="J7" s="907" t="s">
        <v>3</v>
      </c>
      <c r="K7" s="907"/>
      <c r="L7" s="907"/>
      <c r="M7" s="907"/>
      <c r="N7" s="907"/>
      <c r="O7" s="907"/>
      <c r="P7" s="907"/>
      <c r="Q7" s="201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3"/>
      <c r="AM7" s="193"/>
      <c r="AN7" s="193"/>
      <c r="AO7" s="193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6"/>
      <c r="BL7" s="192"/>
      <c r="BM7" s="192"/>
    </row>
    <row r="8" spans="1:65" x14ac:dyDescent="0.25">
      <c r="A8" s="908" t="s">
        <v>4</v>
      </c>
      <c r="B8" s="911" t="s">
        <v>5</v>
      </c>
      <c r="C8" s="912"/>
      <c r="D8" s="912"/>
      <c r="E8" s="913"/>
      <c r="F8" s="914" t="s">
        <v>6</v>
      </c>
      <c r="G8" s="912"/>
      <c r="H8" s="915"/>
      <c r="I8" s="220"/>
      <c r="J8" s="911" t="s">
        <v>5</v>
      </c>
      <c r="K8" s="912"/>
      <c r="L8" s="912"/>
      <c r="M8" s="913"/>
      <c r="N8" s="914" t="s">
        <v>6</v>
      </c>
      <c r="O8" s="912"/>
      <c r="P8" s="915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3"/>
      <c r="AM8" s="193"/>
      <c r="AN8" s="193"/>
      <c r="AO8" s="193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203"/>
      <c r="BG8" s="193"/>
      <c r="BH8" s="193"/>
      <c r="BI8" s="193"/>
      <c r="BJ8" s="193"/>
      <c r="BK8" s="193"/>
      <c r="BL8" s="193"/>
      <c r="BM8" s="193"/>
    </row>
    <row r="9" spans="1:65" x14ac:dyDescent="0.25">
      <c r="A9" s="909"/>
      <c r="B9" s="916" t="s">
        <v>7</v>
      </c>
      <c r="C9" s="916"/>
      <c r="D9" s="916" t="s">
        <v>8</v>
      </c>
      <c r="E9" s="917"/>
      <c r="F9" s="918" t="s">
        <v>9</v>
      </c>
      <c r="G9" s="911" t="s">
        <v>8</v>
      </c>
      <c r="H9" s="915"/>
      <c r="I9" s="220"/>
      <c r="J9" s="911" t="s">
        <v>7</v>
      </c>
      <c r="K9" s="915"/>
      <c r="L9" s="911" t="s">
        <v>8</v>
      </c>
      <c r="M9" s="913"/>
      <c r="N9" s="918" t="s">
        <v>9</v>
      </c>
      <c r="O9" s="911" t="s">
        <v>8</v>
      </c>
      <c r="P9" s="915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3"/>
      <c r="AM9" s="193"/>
      <c r="AN9" s="193"/>
      <c r="AO9" s="193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203"/>
      <c r="BG9" s="193"/>
      <c r="BH9" s="193"/>
      <c r="BI9" s="193"/>
      <c r="BJ9" s="193"/>
      <c r="BK9" s="193"/>
      <c r="BL9" s="193"/>
      <c r="BM9" s="193"/>
    </row>
    <row r="10" spans="1:65" x14ac:dyDescent="0.25">
      <c r="A10" s="910"/>
      <c r="B10" s="211" t="s">
        <v>10</v>
      </c>
      <c r="C10" s="212" t="s">
        <v>11</v>
      </c>
      <c r="D10" s="200" t="s">
        <v>12</v>
      </c>
      <c r="E10" s="214" t="s">
        <v>13</v>
      </c>
      <c r="F10" s="919"/>
      <c r="G10" s="200" t="s">
        <v>12</v>
      </c>
      <c r="H10" s="207" t="s">
        <v>13</v>
      </c>
      <c r="I10" s="221"/>
      <c r="J10" s="211" t="s">
        <v>10</v>
      </c>
      <c r="K10" s="212" t="s">
        <v>11</v>
      </c>
      <c r="L10" s="200" t="s">
        <v>12</v>
      </c>
      <c r="M10" s="214" t="s">
        <v>13</v>
      </c>
      <c r="N10" s="919"/>
      <c r="O10" s="200" t="s">
        <v>12</v>
      </c>
      <c r="P10" s="207" t="s">
        <v>13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3"/>
      <c r="AM10" s="193"/>
      <c r="AN10" s="193"/>
      <c r="AO10" s="193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3"/>
      <c r="BH10" s="203"/>
      <c r="BI10" s="193"/>
      <c r="BJ10" s="193"/>
      <c r="BK10" s="193"/>
      <c r="BL10" s="193"/>
      <c r="BM10" s="193"/>
    </row>
    <row r="11" spans="1:65" x14ac:dyDescent="0.25">
      <c r="A11" s="209" t="s">
        <v>14</v>
      </c>
      <c r="B11" s="252"/>
      <c r="C11" s="261"/>
      <c r="D11" s="247"/>
      <c r="E11" s="268"/>
      <c r="F11" s="269">
        <v>0</v>
      </c>
      <c r="G11" s="247"/>
      <c r="H11" s="251"/>
      <c r="I11" s="222"/>
      <c r="J11" s="274"/>
      <c r="K11" s="275"/>
      <c r="L11" s="247"/>
      <c r="M11" s="276"/>
      <c r="N11" s="269">
        <v>0</v>
      </c>
      <c r="O11" s="247"/>
      <c r="P11" s="255"/>
      <c r="Q11" s="318" t="s">
        <v>75</v>
      </c>
      <c r="R11" s="192"/>
      <c r="S11" s="192"/>
      <c r="T11" s="192"/>
      <c r="U11" s="192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192"/>
      <c r="AH11" s="192"/>
      <c r="AI11" s="193"/>
      <c r="AJ11" s="193"/>
      <c r="AK11" s="193"/>
      <c r="AL11" s="323"/>
      <c r="AM11" s="323"/>
      <c r="AN11" s="193"/>
      <c r="AO11" s="193"/>
      <c r="AP11" s="192"/>
      <c r="AQ11" s="193"/>
      <c r="AR11" s="193"/>
      <c r="AS11" s="193"/>
      <c r="AT11" s="193"/>
      <c r="AU11" s="192"/>
      <c r="AV11" s="192"/>
      <c r="AW11" s="192"/>
      <c r="AX11" s="192"/>
      <c r="AY11" s="192"/>
      <c r="AZ11" s="192"/>
      <c r="BA11" s="319" t="s">
        <v>76</v>
      </c>
      <c r="BB11" s="319" t="s">
        <v>76</v>
      </c>
      <c r="BC11" s="193"/>
      <c r="BD11" s="193"/>
      <c r="BE11" s="192"/>
      <c r="BF11" s="193"/>
      <c r="BG11" s="193"/>
      <c r="BH11" s="203"/>
      <c r="BI11" s="193"/>
      <c r="BJ11" s="193"/>
      <c r="BK11" s="193"/>
      <c r="BL11" s="320">
        <v>0</v>
      </c>
      <c r="BM11" s="320">
        <v>0</v>
      </c>
    </row>
    <row r="12" spans="1:65" x14ac:dyDescent="0.25">
      <c r="A12" s="209" t="s">
        <v>15</v>
      </c>
      <c r="B12" s="252"/>
      <c r="C12" s="261"/>
      <c r="D12" s="237"/>
      <c r="E12" s="268"/>
      <c r="F12" s="269">
        <v>0</v>
      </c>
      <c r="G12" s="237"/>
      <c r="H12" s="254"/>
      <c r="I12" s="222"/>
      <c r="J12" s="274"/>
      <c r="K12" s="275"/>
      <c r="L12" s="237"/>
      <c r="M12" s="276"/>
      <c r="N12" s="269">
        <v>0</v>
      </c>
      <c r="O12" s="237"/>
      <c r="P12" s="277"/>
      <c r="Q12" s="318" t="s">
        <v>75</v>
      </c>
      <c r="R12" s="192"/>
      <c r="S12" s="192"/>
      <c r="T12" s="192"/>
      <c r="U12" s="192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192"/>
      <c r="AH12" s="192"/>
      <c r="AI12" s="193"/>
      <c r="AJ12" s="193"/>
      <c r="AK12" s="193"/>
      <c r="AL12" s="193"/>
      <c r="AM12" s="193"/>
      <c r="AN12" s="193"/>
      <c r="AO12" s="193"/>
      <c r="AP12" s="192"/>
      <c r="AQ12" s="193"/>
      <c r="AR12" s="193"/>
      <c r="AS12" s="193"/>
      <c r="AT12" s="193"/>
      <c r="AU12" s="192"/>
      <c r="AV12" s="192"/>
      <c r="AW12" s="192"/>
      <c r="AX12" s="192"/>
      <c r="AY12" s="192"/>
      <c r="AZ12" s="192"/>
      <c r="BA12" s="319" t="s">
        <v>76</v>
      </c>
      <c r="BB12" s="319" t="s">
        <v>76</v>
      </c>
      <c r="BC12" s="193"/>
      <c r="BD12" s="193"/>
      <c r="BE12" s="192"/>
      <c r="BF12" s="193"/>
      <c r="BG12" s="193"/>
      <c r="BH12" s="203"/>
      <c r="BI12" s="193"/>
      <c r="BJ12" s="193"/>
      <c r="BK12" s="193"/>
      <c r="BL12" s="320">
        <v>0</v>
      </c>
      <c r="BM12" s="320">
        <v>0</v>
      </c>
    </row>
    <row r="13" spans="1:65" x14ac:dyDescent="0.25">
      <c r="A13" s="209" t="s">
        <v>16</v>
      </c>
      <c r="B13" s="252"/>
      <c r="C13" s="261"/>
      <c r="D13" s="237"/>
      <c r="E13" s="268"/>
      <c r="F13" s="269">
        <v>0</v>
      </c>
      <c r="G13" s="237"/>
      <c r="H13" s="254"/>
      <c r="I13" s="222"/>
      <c r="J13" s="274"/>
      <c r="K13" s="275"/>
      <c r="L13" s="237"/>
      <c r="M13" s="276"/>
      <c r="N13" s="269">
        <v>0</v>
      </c>
      <c r="O13" s="237"/>
      <c r="P13" s="277"/>
      <c r="Q13" s="318" t="s">
        <v>75</v>
      </c>
      <c r="R13" s="192"/>
      <c r="S13" s="192"/>
      <c r="T13" s="192"/>
      <c r="U13" s="192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192"/>
      <c r="AH13" s="192"/>
      <c r="AI13" s="193"/>
      <c r="AJ13" s="193"/>
      <c r="AK13" s="193"/>
      <c r="AL13" s="193"/>
      <c r="AM13" s="193"/>
      <c r="AN13" s="193"/>
      <c r="AO13" s="193"/>
      <c r="AP13" s="192"/>
      <c r="AQ13" s="193"/>
      <c r="AR13" s="193"/>
      <c r="AS13" s="193"/>
      <c r="AT13" s="193"/>
      <c r="AU13" s="192"/>
      <c r="AV13" s="192"/>
      <c r="AW13" s="192"/>
      <c r="AX13" s="192"/>
      <c r="AY13" s="192"/>
      <c r="AZ13" s="192"/>
      <c r="BA13" s="319" t="s">
        <v>76</v>
      </c>
      <c r="BB13" s="319" t="s">
        <v>76</v>
      </c>
      <c r="BC13" s="193"/>
      <c r="BD13" s="193"/>
      <c r="BE13" s="192"/>
      <c r="BF13" s="193"/>
      <c r="BG13" s="193"/>
      <c r="BH13" s="203"/>
      <c r="BI13" s="193"/>
      <c r="BJ13" s="193"/>
      <c r="BK13" s="193"/>
      <c r="BL13" s="320">
        <v>0</v>
      </c>
      <c r="BM13" s="320">
        <v>0</v>
      </c>
    </row>
    <row r="14" spans="1:65" x14ac:dyDescent="0.25">
      <c r="A14" s="209" t="s">
        <v>17</v>
      </c>
      <c r="B14" s="252"/>
      <c r="C14" s="261"/>
      <c r="D14" s="237"/>
      <c r="E14" s="268"/>
      <c r="F14" s="269">
        <v>0</v>
      </c>
      <c r="G14" s="237"/>
      <c r="H14" s="254"/>
      <c r="I14" s="222"/>
      <c r="J14" s="274"/>
      <c r="K14" s="275"/>
      <c r="L14" s="237"/>
      <c r="M14" s="276"/>
      <c r="N14" s="269">
        <v>0</v>
      </c>
      <c r="O14" s="237"/>
      <c r="P14" s="277"/>
      <c r="Q14" s="318" t="s">
        <v>75</v>
      </c>
      <c r="R14" s="192"/>
      <c r="S14" s="192"/>
      <c r="T14" s="192"/>
      <c r="U14" s="192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192"/>
      <c r="AH14" s="192"/>
      <c r="AI14" s="193"/>
      <c r="AJ14" s="193"/>
      <c r="AK14" s="193"/>
      <c r="AL14" s="193"/>
      <c r="AM14" s="193"/>
      <c r="AN14" s="193"/>
      <c r="AO14" s="193"/>
      <c r="AP14" s="192"/>
      <c r="AQ14" s="193"/>
      <c r="AR14" s="193"/>
      <c r="AS14" s="193"/>
      <c r="AT14" s="193"/>
      <c r="AU14" s="192"/>
      <c r="AV14" s="192"/>
      <c r="AW14" s="192"/>
      <c r="AX14" s="192"/>
      <c r="AY14" s="192"/>
      <c r="AZ14" s="192"/>
      <c r="BA14" s="319" t="s">
        <v>76</v>
      </c>
      <c r="BB14" s="319" t="s">
        <v>76</v>
      </c>
      <c r="BC14" s="193"/>
      <c r="BD14" s="193"/>
      <c r="BE14" s="192"/>
      <c r="BF14" s="193"/>
      <c r="BG14" s="193"/>
      <c r="BH14" s="203"/>
      <c r="BI14" s="193"/>
      <c r="BJ14" s="193"/>
      <c r="BK14" s="193"/>
      <c r="BL14" s="320">
        <v>0</v>
      </c>
      <c r="BM14" s="320">
        <v>0</v>
      </c>
    </row>
    <row r="15" spans="1:65" ht="64.5" x14ac:dyDescent="0.25">
      <c r="A15" s="213" t="s">
        <v>18</v>
      </c>
      <c r="B15" s="252"/>
      <c r="C15" s="261"/>
      <c r="D15" s="237"/>
      <c r="E15" s="268"/>
      <c r="F15" s="270">
        <v>0</v>
      </c>
      <c r="G15" s="237"/>
      <c r="H15" s="230"/>
      <c r="I15" s="222"/>
      <c r="J15" s="274"/>
      <c r="K15" s="275"/>
      <c r="L15" s="237"/>
      <c r="M15" s="276"/>
      <c r="N15" s="270">
        <v>0</v>
      </c>
      <c r="O15" s="237"/>
      <c r="P15" s="257"/>
      <c r="Q15" s="318" t="s">
        <v>75</v>
      </c>
      <c r="R15" s="192"/>
      <c r="S15" s="192"/>
      <c r="T15" s="192"/>
      <c r="U15" s="192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192"/>
      <c r="AH15" s="192"/>
      <c r="AI15" s="193"/>
      <c r="AJ15" s="193"/>
      <c r="AK15" s="193"/>
      <c r="AL15" s="193"/>
      <c r="AM15" s="193"/>
      <c r="AN15" s="193"/>
      <c r="AO15" s="193"/>
      <c r="AP15" s="192"/>
      <c r="AQ15" s="193"/>
      <c r="AR15" s="193"/>
      <c r="AS15" s="193"/>
      <c r="AT15" s="193"/>
      <c r="AU15" s="192"/>
      <c r="AV15" s="192"/>
      <c r="AW15" s="192"/>
      <c r="AX15" s="192"/>
      <c r="AY15" s="192"/>
      <c r="AZ15" s="192"/>
      <c r="BA15" s="319" t="s">
        <v>76</v>
      </c>
      <c r="BB15" s="319" t="s">
        <v>76</v>
      </c>
      <c r="BC15" s="193"/>
      <c r="BD15" s="193"/>
      <c r="BE15" s="192"/>
      <c r="BF15" s="193"/>
      <c r="BG15" s="193"/>
      <c r="BH15" s="203"/>
      <c r="BI15" s="193"/>
      <c r="BJ15" s="193"/>
      <c r="BK15" s="193"/>
      <c r="BL15" s="320">
        <v>0</v>
      </c>
      <c r="BM15" s="320">
        <v>0</v>
      </c>
    </row>
    <row r="16" spans="1:65" x14ac:dyDescent="0.25">
      <c r="A16" s="210" t="s">
        <v>19</v>
      </c>
      <c r="B16" s="232"/>
      <c r="C16" s="243"/>
      <c r="D16" s="237"/>
      <c r="E16" s="271"/>
      <c r="F16" s="270">
        <v>0</v>
      </c>
      <c r="G16" s="237"/>
      <c r="H16" s="246"/>
      <c r="I16" s="222"/>
      <c r="J16" s="278"/>
      <c r="K16" s="279"/>
      <c r="L16" s="237"/>
      <c r="M16" s="256"/>
      <c r="N16" s="270">
        <v>0</v>
      </c>
      <c r="O16" s="237"/>
      <c r="P16" s="280"/>
      <c r="Q16" s="318" t="s">
        <v>75</v>
      </c>
      <c r="R16" s="192"/>
      <c r="S16" s="192"/>
      <c r="T16" s="192"/>
      <c r="U16" s="192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192"/>
      <c r="AH16" s="192"/>
      <c r="AI16" s="193"/>
      <c r="AJ16" s="193"/>
      <c r="AK16" s="193"/>
      <c r="AL16" s="193"/>
      <c r="AM16" s="193"/>
      <c r="AN16" s="193"/>
      <c r="AO16" s="193"/>
      <c r="AP16" s="192"/>
      <c r="AQ16" s="193"/>
      <c r="AR16" s="193"/>
      <c r="AS16" s="193"/>
      <c r="AT16" s="193"/>
      <c r="AU16" s="192"/>
      <c r="AV16" s="192"/>
      <c r="AW16" s="192"/>
      <c r="AX16" s="192"/>
      <c r="AY16" s="192"/>
      <c r="AZ16" s="192"/>
      <c r="BA16" s="319" t="s">
        <v>76</v>
      </c>
      <c r="BB16" s="319" t="s">
        <v>76</v>
      </c>
      <c r="BC16" s="193"/>
      <c r="BD16" s="193"/>
      <c r="BE16" s="192"/>
      <c r="BF16" s="193"/>
      <c r="BG16" s="193"/>
      <c r="BH16" s="203"/>
      <c r="BI16" s="193"/>
      <c r="BJ16" s="193"/>
      <c r="BK16" s="193"/>
      <c r="BL16" s="320">
        <v>0</v>
      </c>
      <c r="BM16" s="320">
        <v>0</v>
      </c>
    </row>
    <row r="17" spans="1:68" x14ac:dyDescent="0.25">
      <c r="A17" s="210" t="s">
        <v>20</v>
      </c>
      <c r="B17" s="232"/>
      <c r="C17" s="243"/>
      <c r="D17" s="237"/>
      <c r="E17" s="271"/>
      <c r="F17" s="270">
        <v>0</v>
      </c>
      <c r="G17" s="237"/>
      <c r="H17" s="230"/>
      <c r="I17" s="222"/>
      <c r="J17" s="278"/>
      <c r="K17" s="279"/>
      <c r="L17" s="237"/>
      <c r="M17" s="256"/>
      <c r="N17" s="270">
        <v>0</v>
      </c>
      <c r="O17" s="237"/>
      <c r="P17" s="257"/>
      <c r="Q17" s="318" t="s">
        <v>75</v>
      </c>
      <c r="R17" s="192"/>
      <c r="S17" s="192"/>
      <c r="T17" s="192"/>
      <c r="U17" s="192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192"/>
      <c r="AH17" s="192"/>
      <c r="AI17" s="193"/>
      <c r="AJ17" s="193"/>
      <c r="AK17" s="193"/>
      <c r="AL17" s="193"/>
      <c r="AM17" s="193"/>
      <c r="AN17" s="193"/>
      <c r="AO17" s="193"/>
      <c r="AP17" s="192"/>
      <c r="AQ17" s="193"/>
      <c r="AR17" s="193"/>
      <c r="AS17" s="193"/>
      <c r="AT17" s="193"/>
      <c r="AU17" s="192"/>
      <c r="AV17" s="192"/>
      <c r="AW17" s="192"/>
      <c r="AX17" s="192"/>
      <c r="AY17" s="192"/>
      <c r="AZ17" s="192"/>
      <c r="BA17" s="319" t="s">
        <v>76</v>
      </c>
      <c r="BB17" s="319" t="s">
        <v>76</v>
      </c>
      <c r="BC17" s="193"/>
      <c r="BD17" s="193"/>
      <c r="BE17" s="192"/>
      <c r="BF17" s="193"/>
      <c r="BG17" s="193"/>
      <c r="BH17" s="203"/>
      <c r="BI17" s="193"/>
      <c r="BJ17" s="193"/>
      <c r="BK17" s="193"/>
      <c r="BL17" s="320">
        <v>0</v>
      </c>
      <c r="BM17" s="320">
        <v>0</v>
      </c>
      <c r="BN17" s="193"/>
      <c r="BO17" s="193"/>
      <c r="BP17" s="193"/>
    </row>
    <row r="18" spans="1:68" x14ac:dyDescent="0.25">
      <c r="A18" s="210" t="s">
        <v>21</v>
      </c>
      <c r="B18" s="232"/>
      <c r="C18" s="243"/>
      <c r="D18" s="237"/>
      <c r="E18" s="271"/>
      <c r="F18" s="270">
        <v>0</v>
      </c>
      <c r="G18" s="237"/>
      <c r="H18" s="230"/>
      <c r="I18" s="222"/>
      <c r="J18" s="278"/>
      <c r="K18" s="279"/>
      <c r="L18" s="237"/>
      <c r="M18" s="256"/>
      <c r="N18" s="270">
        <v>0</v>
      </c>
      <c r="O18" s="237"/>
      <c r="P18" s="257"/>
      <c r="Q18" s="318" t="s">
        <v>75</v>
      </c>
      <c r="R18" s="192"/>
      <c r="S18" s="192"/>
      <c r="T18" s="192"/>
      <c r="U18" s="192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192"/>
      <c r="AH18" s="192"/>
      <c r="AI18" s="193"/>
      <c r="AJ18" s="193"/>
      <c r="AK18" s="193"/>
      <c r="AL18" s="193"/>
      <c r="AM18" s="193"/>
      <c r="AN18" s="193"/>
      <c r="AO18" s="193"/>
      <c r="AP18" s="192"/>
      <c r="AQ18" s="193"/>
      <c r="AR18" s="193"/>
      <c r="AS18" s="193"/>
      <c r="AT18" s="193"/>
      <c r="AU18" s="192"/>
      <c r="AV18" s="192"/>
      <c r="AW18" s="192"/>
      <c r="AX18" s="192"/>
      <c r="AY18" s="192"/>
      <c r="AZ18" s="192"/>
      <c r="BA18" s="319" t="s">
        <v>76</v>
      </c>
      <c r="BB18" s="319" t="s">
        <v>76</v>
      </c>
      <c r="BC18" s="193"/>
      <c r="BD18" s="193"/>
      <c r="BE18" s="192"/>
      <c r="BF18" s="193"/>
      <c r="BG18" s="193"/>
      <c r="BH18" s="203"/>
      <c r="BI18" s="193"/>
      <c r="BJ18" s="193"/>
      <c r="BK18" s="193"/>
      <c r="BL18" s="320">
        <v>0</v>
      </c>
      <c r="BM18" s="320">
        <v>0</v>
      </c>
      <c r="BN18" s="193"/>
      <c r="BO18" s="193"/>
      <c r="BP18" s="193"/>
    </row>
    <row r="19" spans="1:68" ht="75" x14ac:dyDescent="0.25">
      <c r="A19" s="213" t="s">
        <v>22</v>
      </c>
      <c r="B19" s="232"/>
      <c r="C19" s="243"/>
      <c r="D19" s="232"/>
      <c r="E19" s="271"/>
      <c r="F19" s="270">
        <v>0</v>
      </c>
      <c r="G19" s="232"/>
      <c r="H19" s="230"/>
      <c r="I19" s="222"/>
      <c r="J19" s="278"/>
      <c r="K19" s="279"/>
      <c r="L19" s="278"/>
      <c r="M19" s="256"/>
      <c r="N19" s="270">
        <v>0</v>
      </c>
      <c r="O19" s="278"/>
      <c r="P19" s="257"/>
      <c r="Q19" s="318" t="s">
        <v>75</v>
      </c>
      <c r="R19" s="192"/>
      <c r="S19" s="192"/>
      <c r="T19" s="192"/>
      <c r="U19" s="192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192"/>
      <c r="AH19" s="192"/>
      <c r="AI19" s="193"/>
      <c r="AJ19" s="193"/>
      <c r="AK19" s="193"/>
      <c r="AL19" s="193"/>
      <c r="AM19" s="323"/>
      <c r="AN19" s="193"/>
      <c r="AO19" s="193"/>
      <c r="AP19" s="192"/>
      <c r="AQ19" s="193"/>
      <c r="AR19" s="193"/>
      <c r="AS19" s="193"/>
      <c r="AT19" s="193"/>
      <c r="AU19" s="192"/>
      <c r="AV19" s="192"/>
      <c r="AW19" s="192"/>
      <c r="AX19" s="192"/>
      <c r="AY19" s="192"/>
      <c r="AZ19" s="192"/>
      <c r="BA19" s="319" t="s">
        <v>76</v>
      </c>
      <c r="BB19" s="319" t="s">
        <v>76</v>
      </c>
      <c r="BC19" s="193"/>
      <c r="BD19" s="193"/>
      <c r="BE19" s="192"/>
      <c r="BF19" s="193"/>
      <c r="BG19" s="193"/>
      <c r="BH19" s="203"/>
      <c r="BI19" s="193"/>
      <c r="BJ19" s="193"/>
      <c r="BK19" s="193"/>
      <c r="BL19" s="320">
        <v>0</v>
      </c>
      <c r="BM19" s="320">
        <v>0</v>
      </c>
      <c r="BN19" s="193"/>
      <c r="BO19" s="193"/>
      <c r="BP19" s="193"/>
    </row>
    <row r="20" spans="1:68" ht="64.5" x14ac:dyDescent="0.25">
      <c r="A20" s="213" t="s">
        <v>23</v>
      </c>
      <c r="B20" s="232"/>
      <c r="C20" s="243"/>
      <c r="D20" s="232"/>
      <c r="E20" s="271"/>
      <c r="F20" s="270">
        <v>0</v>
      </c>
      <c r="G20" s="232"/>
      <c r="H20" s="230"/>
      <c r="I20" s="222"/>
      <c r="J20" s="278"/>
      <c r="K20" s="279"/>
      <c r="L20" s="278"/>
      <c r="M20" s="256"/>
      <c r="N20" s="270">
        <v>0</v>
      </c>
      <c r="O20" s="278"/>
      <c r="P20" s="257"/>
      <c r="Q20" s="318" t="s">
        <v>75</v>
      </c>
      <c r="R20" s="192"/>
      <c r="S20" s="192"/>
      <c r="T20" s="192"/>
      <c r="U20" s="192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192"/>
      <c r="AH20" s="192"/>
      <c r="AI20" s="193"/>
      <c r="AJ20" s="193"/>
      <c r="AK20" s="193"/>
      <c r="AL20" s="193"/>
      <c r="AM20" s="323"/>
      <c r="AN20" s="193"/>
      <c r="AO20" s="193"/>
      <c r="AP20" s="192"/>
      <c r="AQ20" s="193"/>
      <c r="AR20" s="193"/>
      <c r="AS20" s="193"/>
      <c r="AT20" s="193"/>
      <c r="AU20" s="192"/>
      <c r="AV20" s="192"/>
      <c r="AW20" s="192"/>
      <c r="AX20" s="192"/>
      <c r="AY20" s="192"/>
      <c r="AZ20" s="192"/>
      <c r="BA20" s="319" t="s">
        <v>76</v>
      </c>
      <c r="BB20" s="319" t="s">
        <v>76</v>
      </c>
      <c r="BC20" s="193"/>
      <c r="BD20" s="193"/>
      <c r="BE20" s="192"/>
      <c r="BF20" s="193"/>
      <c r="BG20" s="193"/>
      <c r="BH20" s="203"/>
      <c r="BI20" s="193"/>
      <c r="BJ20" s="193"/>
      <c r="BK20" s="193"/>
      <c r="BL20" s="320">
        <v>0</v>
      </c>
      <c r="BM20" s="320">
        <v>0</v>
      </c>
      <c r="BN20" s="193"/>
      <c r="BO20" s="193"/>
      <c r="BP20" s="193"/>
    </row>
    <row r="21" spans="1:68" x14ac:dyDescent="0.25">
      <c r="A21" s="210" t="s">
        <v>24</v>
      </c>
      <c r="B21" s="232"/>
      <c r="C21" s="243"/>
      <c r="D21" s="232"/>
      <c r="E21" s="271"/>
      <c r="F21" s="270">
        <v>0</v>
      </c>
      <c r="G21" s="232"/>
      <c r="H21" s="230"/>
      <c r="I21" s="222"/>
      <c r="J21" s="278"/>
      <c r="K21" s="279"/>
      <c r="L21" s="278"/>
      <c r="M21" s="256"/>
      <c r="N21" s="270">
        <v>0</v>
      </c>
      <c r="O21" s="278"/>
      <c r="P21" s="257"/>
      <c r="Q21" s="318" t="s">
        <v>75</v>
      </c>
      <c r="R21" s="192"/>
      <c r="S21" s="192"/>
      <c r="T21" s="192"/>
      <c r="U21" s="192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192"/>
      <c r="AH21" s="192"/>
      <c r="AI21" s="193"/>
      <c r="AJ21" s="193"/>
      <c r="AK21" s="193"/>
      <c r="AL21" s="193"/>
      <c r="AM21" s="323"/>
      <c r="AN21" s="193"/>
      <c r="AO21" s="193"/>
      <c r="AP21" s="192"/>
      <c r="AQ21" s="193"/>
      <c r="AR21" s="193"/>
      <c r="AS21" s="193"/>
      <c r="AT21" s="193"/>
      <c r="AU21" s="192"/>
      <c r="AV21" s="192"/>
      <c r="AW21" s="192"/>
      <c r="AX21" s="192"/>
      <c r="AY21" s="192"/>
      <c r="AZ21" s="192"/>
      <c r="BA21" s="319" t="s">
        <v>76</v>
      </c>
      <c r="BB21" s="319" t="s">
        <v>76</v>
      </c>
      <c r="BC21" s="193"/>
      <c r="BD21" s="193"/>
      <c r="BE21" s="192"/>
      <c r="BF21" s="193"/>
      <c r="BG21" s="193"/>
      <c r="BH21" s="203"/>
      <c r="BI21" s="193"/>
      <c r="BJ21" s="193"/>
      <c r="BK21" s="193"/>
      <c r="BL21" s="320">
        <v>0</v>
      </c>
      <c r="BM21" s="320">
        <v>0</v>
      </c>
      <c r="BN21" s="193"/>
      <c r="BO21" s="193"/>
      <c r="BP21" s="193"/>
    </row>
    <row r="22" spans="1:68" x14ac:dyDescent="0.25">
      <c r="A22" s="210" t="s">
        <v>25</v>
      </c>
      <c r="B22" s="232"/>
      <c r="C22" s="243"/>
      <c r="D22" s="232"/>
      <c r="E22" s="271"/>
      <c r="F22" s="270">
        <v>0</v>
      </c>
      <c r="G22" s="232"/>
      <c r="H22" s="230"/>
      <c r="I22" s="222"/>
      <c r="J22" s="278"/>
      <c r="K22" s="279"/>
      <c r="L22" s="278"/>
      <c r="M22" s="256"/>
      <c r="N22" s="270">
        <v>0</v>
      </c>
      <c r="O22" s="278"/>
      <c r="P22" s="257"/>
      <c r="Q22" s="318" t="s">
        <v>75</v>
      </c>
      <c r="R22" s="192"/>
      <c r="S22" s="192"/>
      <c r="T22" s="192"/>
      <c r="U22" s="192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192"/>
      <c r="AH22" s="192"/>
      <c r="AI22" s="193"/>
      <c r="AJ22" s="193"/>
      <c r="AK22" s="193"/>
      <c r="AL22" s="193"/>
      <c r="AM22" s="323"/>
      <c r="AN22" s="193"/>
      <c r="AO22" s="193"/>
      <c r="AP22" s="192"/>
      <c r="AQ22" s="193"/>
      <c r="AR22" s="193"/>
      <c r="AS22" s="193"/>
      <c r="AT22" s="193"/>
      <c r="AU22" s="192"/>
      <c r="AV22" s="192"/>
      <c r="AW22" s="192"/>
      <c r="AX22" s="192"/>
      <c r="AY22" s="192"/>
      <c r="AZ22" s="192"/>
      <c r="BA22" s="319" t="s">
        <v>76</v>
      </c>
      <c r="BB22" s="319" t="s">
        <v>76</v>
      </c>
      <c r="BC22" s="193"/>
      <c r="BD22" s="193"/>
      <c r="BE22" s="192"/>
      <c r="BF22" s="193"/>
      <c r="BG22" s="193"/>
      <c r="BH22" s="203"/>
      <c r="BI22" s="193"/>
      <c r="BJ22" s="193"/>
      <c r="BK22" s="193"/>
      <c r="BL22" s="320">
        <v>0</v>
      </c>
      <c r="BM22" s="320">
        <v>0</v>
      </c>
      <c r="BN22" s="193"/>
      <c r="BO22" s="193"/>
      <c r="BP22" s="193"/>
    </row>
    <row r="23" spans="1:68" x14ac:dyDescent="0.25">
      <c r="A23" s="210" t="s">
        <v>26</v>
      </c>
      <c r="B23" s="232"/>
      <c r="C23" s="243"/>
      <c r="D23" s="232"/>
      <c r="E23" s="271"/>
      <c r="F23" s="270">
        <v>0</v>
      </c>
      <c r="G23" s="232"/>
      <c r="H23" s="230"/>
      <c r="I23" s="222"/>
      <c r="J23" s="278"/>
      <c r="K23" s="279"/>
      <c r="L23" s="278"/>
      <c r="M23" s="256"/>
      <c r="N23" s="270">
        <v>0</v>
      </c>
      <c r="O23" s="278"/>
      <c r="P23" s="257"/>
      <c r="Q23" s="318" t="s">
        <v>75</v>
      </c>
      <c r="R23" s="192"/>
      <c r="S23" s="192"/>
      <c r="T23" s="192"/>
      <c r="U23" s="192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192"/>
      <c r="AH23" s="192"/>
      <c r="AI23" s="193"/>
      <c r="AJ23" s="193"/>
      <c r="AK23" s="193"/>
      <c r="AL23" s="193"/>
      <c r="AM23" s="323"/>
      <c r="AN23" s="193"/>
      <c r="AO23" s="193"/>
      <c r="AP23" s="192"/>
      <c r="AQ23" s="193"/>
      <c r="AR23" s="193"/>
      <c r="AS23" s="193"/>
      <c r="AT23" s="193"/>
      <c r="AU23" s="192"/>
      <c r="AV23" s="192"/>
      <c r="AW23" s="192"/>
      <c r="AX23" s="192"/>
      <c r="AY23" s="192"/>
      <c r="AZ23" s="192"/>
      <c r="BA23" s="319" t="s">
        <v>76</v>
      </c>
      <c r="BB23" s="319" t="s">
        <v>76</v>
      </c>
      <c r="BC23" s="193"/>
      <c r="BD23" s="193"/>
      <c r="BE23" s="192"/>
      <c r="BF23" s="193"/>
      <c r="BG23" s="193"/>
      <c r="BH23" s="203"/>
      <c r="BI23" s="193"/>
      <c r="BJ23" s="193"/>
      <c r="BK23" s="193"/>
      <c r="BL23" s="320">
        <v>0</v>
      </c>
      <c r="BM23" s="320">
        <v>0</v>
      </c>
      <c r="BN23" s="193"/>
      <c r="BO23" s="193"/>
      <c r="BP23" s="193"/>
    </row>
    <row r="24" spans="1:68" x14ac:dyDescent="0.25">
      <c r="A24" s="210" t="s">
        <v>27</v>
      </c>
      <c r="B24" s="232"/>
      <c r="C24" s="243"/>
      <c r="D24" s="232"/>
      <c r="E24" s="271"/>
      <c r="F24" s="270">
        <v>0</v>
      </c>
      <c r="G24" s="232"/>
      <c r="H24" s="230"/>
      <c r="I24" s="222"/>
      <c r="J24" s="278"/>
      <c r="K24" s="279"/>
      <c r="L24" s="278"/>
      <c r="M24" s="256"/>
      <c r="N24" s="270">
        <v>0</v>
      </c>
      <c r="O24" s="278"/>
      <c r="P24" s="257"/>
      <c r="Q24" s="318" t="s">
        <v>75</v>
      </c>
      <c r="R24" s="192"/>
      <c r="S24" s="192"/>
      <c r="T24" s="192"/>
      <c r="U24" s="192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192"/>
      <c r="AH24" s="192"/>
      <c r="AI24" s="193"/>
      <c r="AJ24" s="193"/>
      <c r="AK24" s="193"/>
      <c r="AL24" s="193"/>
      <c r="AM24" s="323"/>
      <c r="AN24" s="193"/>
      <c r="AO24" s="193"/>
      <c r="AP24" s="192"/>
      <c r="AQ24" s="193"/>
      <c r="AR24" s="193"/>
      <c r="AS24" s="193"/>
      <c r="AT24" s="193"/>
      <c r="AU24" s="192"/>
      <c r="AV24" s="192"/>
      <c r="AW24" s="192"/>
      <c r="AX24" s="192"/>
      <c r="AY24" s="192"/>
      <c r="AZ24" s="192"/>
      <c r="BA24" s="319" t="s">
        <v>76</v>
      </c>
      <c r="BB24" s="319" t="s">
        <v>76</v>
      </c>
      <c r="BC24" s="193"/>
      <c r="BD24" s="193"/>
      <c r="BE24" s="192"/>
      <c r="BF24" s="193"/>
      <c r="BG24" s="193"/>
      <c r="BH24" s="203"/>
      <c r="BI24" s="193"/>
      <c r="BJ24" s="193"/>
      <c r="BK24" s="193"/>
      <c r="BL24" s="320">
        <v>0</v>
      </c>
      <c r="BM24" s="320">
        <v>0</v>
      </c>
      <c r="BN24" s="193"/>
      <c r="BO24" s="193"/>
      <c r="BP24" s="193"/>
    </row>
    <row r="25" spans="1:68" x14ac:dyDescent="0.25">
      <c r="A25" s="210" t="s">
        <v>28</v>
      </c>
      <c r="B25" s="232"/>
      <c r="C25" s="243"/>
      <c r="D25" s="232"/>
      <c r="E25" s="271"/>
      <c r="F25" s="270">
        <v>0</v>
      </c>
      <c r="G25" s="232"/>
      <c r="H25" s="230"/>
      <c r="I25" s="222"/>
      <c r="J25" s="278"/>
      <c r="K25" s="279"/>
      <c r="L25" s="278"/>
      <c r="M25" s="256"/>
      <c r="N25" s="270">
        <v>0</v>
      </c>
      <c r="O25" s="278"/>
      <c r="P25" s="257"/>
      <c r="Q25" s="318" t="s">
        <v>75</v>
      </c>
      <c r="R25" s="192"/>
      <c r="S25" s="192"/>
      <c r="T25" s="192"/>
      <c r="U25" s="192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192"/>
      <c r="AH25" s="192"/>
      <c r="AI25" s="193"/>
      <c r="AJ25" s="193"/>
      <c r="AK25" s="193"/>
      <c r="AL25" s="193"/>
      <c r="AM25" s="323"/>
      <c r="AN25" s="193"/>
      <c r="AO25" s="193"/>
      <c r="AP25" s="192"/>
      <c r="AQ25" s="193"/>
      <c r="AR25" s="193"/>
      <c r="AS25" s="193"/>
      <c r="AT25" s="193"/>
      <c r="AU25" s="192"/>
      <c r="AV25" s="192"/>
      <c r="AW25" s="192"/>
      <c r="AX25" s="192"/>
      <c r="AY25" s="192"/>
      <c r="AZ25" s="192"/>
      <c r="BA25" s="319" t="s">
        <v>76</v>
      </c>
      <c r="BB25" s="319" t="s">
        <v>76</v>
      </c>
      <c r="BC25" s="193"/>
      <c r="BD25" s="193"/>
      <c r="BE25" s="192"/>
      <c r="BF25" s="193"/>
      <c r="BG25" s="193"/>
      <c r="BH25" s="203"/>
      <c r="BI25" s="193"/>
      <c r="BJ25" s="193"/>
      <c r="BK25" s="193"/>
      <c r="BL25" s="320">
        <v>0</v>
      </c>
      <c r="BM25" s="320">
        <v>0</v>
      </c>
      <c r="BN25" s="193"/>
      <c r="BO25" s="193"/>
      <c r="BP25" s="193"/>
    </row>
    <row r="26" spans="1:68" x14ac:dyDescent="0.25">
      <c r="A26" s="219" t="s">
        <v>29</v>
      </c>
      <c r="B26" s="234"/>
      <c r="C26" s="259"/>
      <c r="D26" s="234"/>
      <c r="E26" s="272"/>
      <c r="F26" s="273">
        <v>0</v>
      </c>
      <c r="G26" s="234"/>
      <c r="H26" s="236"/>
      <c r="I26" s="222"/>
      <c r="J26" s="281"/>
      <c r="K26" s="282"/>
      <c r="L26" s="281"/>
      <c r="M26" s="258"/>
      <c r="N26" s="273">
        <v>0</v>
      </c>
      <c r="O26" s="281"/>
      <c r="P26" s="260"/>
      <c r="Q26" s="318" t="s">
        <v>75</v>
      </c>
      <c r="R26" s="192"/>
      <c r="S26" s="192"/>
      <c r="T26" s="192"/>
      <c r="U26" s="192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192"/>
      <c r="AH26" s="192"/>
      <c r="AI26" s="193"/>
      <c r="AJ26" s="193"/>
      <c r="AK26" s="193"/>
      <c r="AL26" s="193"/>
      <c r="AM26" s="323"/>
      <c r="AN26" s="193"/>
      <c r="AO26" s="193"/>
      <c r="AP26" s="192"/>
      <c r="AQ26" s="193"/>
      <c r="AR26" s="193"/>
      <c r="AS26" s="193"/>
      <c r="AT26" s="193"/>
      <c r="AU26" s="192"/>
      <c r="AV26" s="192"/>
      <c r="AW26" s="192"/>
      <c r="AX26" s="192"/>
      <c r="AY26" s="192"/>
      <c r="AZ26" s="192"/>
      <c r="BA26" s="319" t="s">
        <v>76</v>
      </c>
      <c r="BB26" s="319" t="s">
        <v>76</v>
      </c>
      <c r="BC26" s="193"/>
      <c r="BD26" s="193"/>
      <c r="BE26" s="192"/>
      <c r="BF26" s="193"/>
      <c r="BG26" s="193"/>
      <c r="BH26" s="203"/>
      <c r="BI26" s="193"/>
      <c r="BJ26" s="193"/>
      <c r="BK26" s="193"/>
      <c r="BL26" s="320">
        <v>0</v>
      </c>
      <c r="BM26" s="320">
        <v>0</v>
      </c>
      <c r="BN26" s="193"/>
      <c r="BO26" s="193"/>
      <c r="BP26" s="193"/>
    </row>
    <row r="27" spans="1:68" x14ac:dyDescent="0.25">
      <c r="A27" s="215" t="s">
        <v>30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01"/>
      <c r="L27" s="201"/>
      <c r="M27" s="201"/>
      <c r="N27" s="201"/>
      <c r="O27" s="201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227"/>
      <c r="AK27" s="192"/>
      <c r="AL27" s="193"/>
      <c r="AM27" s="323"/>
      <c r="AN27" s="193"/>
      <c r="AO27" s="193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6"/>
      <c r="BK27" s="192"/>
      <c r="BL27" s="192"/>
      <c r="BM27" s="192"/>
      <c r="BN27" s="192"/>
      <c r="BO27" s="192"/>
      <c r="BP27" s="192"/>
    </row>
    <row r="28" spans="1:68" x14ac:dyDescent="0.25">
      <c r="A28" s="926" t="s">
        <v>31</v>
      </c>
      <c r="B28" s="927"/>
      <c r="C28" s="923" t="s">
        <v>32</v>
      </c>
      <c r="D28" s="924"/>
      <c r="E28" s="925"/>
      <c r="F28" s="920" t="s">
        <v>33</v>
      </c>
      <c r="G28" s="920"/>
      <c r="H28" s="920"/>
      <c r="I28" s="920" t="s">
        <v>34</v>
      </c>
      <c r="J28" s="920"/>
      <c r="K28" s="920"/>
      <c r="L28" s="920" t="s">
        <v>35</v>
      </c>
      <c r="M28" s="920"/>
      <c r="N28" s="920"/>
      <c r="O28" s="920" t="s">
        <v>36</v>
      </c>
      <c r="P28" s="920"/>
      <c r="Q28" s="920"/>
      <c r="R28" s="192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2"/>
      <c r="AK28" s="192"/>
      <c r="AL28" s="193"/>
      <c r="AM28" s="323"/>
      <c r="AN28" s="193"/>
      <c r="AO28" s="193"/>
      <c r="AP28" s="192"/>
      <c r="AQ28" s="193"/>
      <c r="AR28" s="193"/>
      <c r="AS28" s="193"/>
      <c r="AT28" s="193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3"/>
      <c r="BF28" s="193"/>
      <c r="BG28" s="193"/>
      <c r="BH28" s="193"/>
      <c r="BI28" s="193"/>
      <c r="BJ28" s="193"/>
      <c r="BK28" s="203"/>
      <c r="BL28" s="193"/>
      <c r="BM28" s="193"/>
      <c r="BN28" s="193"/>
      <c r="BO28" s="193"/>
      <c r="BP28" s="193"/>
    </row>
    <row r="29" spans="1:68" x14ac:dyDescent="0.25">
      <c r="A29" s="928"/>
      <c r="B29" s="929"/>
      <c r="C29" s="200" t="s">
        <v>37</v>
      </c>
      <c r="D29" s="202" t="s">
        <v>38</v>
      </c>
      <c r="E29" s="218" t="s">
        <v>39</v>
      </c>
      <c r="F29" s="200" t="s">
        <v>37</v>
      </c>
      <c r="G29" s="202" t="s">
        <v>38</v>
      </c>
      <c r="H29" s="218" t="s">
        <v>39</v>
      </c>
      <c r="I29" s="200" t="s">
        <v>37</v>
      </c>
      <c r="J29" s="202" t="s">
        <v>38</v>
      </c>
      <c r="K29" s="218" t="s">
        <v>39</v>
      </c>
      <c r="L29" s="200" t="s">
        <v>37</v>
      </c>
      <c r="M29" s="202" t="s">
        <v>38</v>
      </c>
      <c r="N29" s="218" t="s">
        <v>39</v>
      </c>
      <c r="O29" s="200" t="s">
        <v>37</v>
      </c>
      <c r="P29" s="202" t="s">
        <v>38</v>
      </c>
      <c r="Q29" s="218" t="s">
        <v>39</v>
      </c>
      <c r="R29" s="192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223"/>
      <c r="AK29" s="223"/>
      <c r="AL29" s="193"/>
      <c r="AM29" s="323"/>
      <c r="AN29" s="193"/>
      <c r="AO29" s="193"/>
      <c r="AP29" s="192"/>
      <c r="AQ29" s="193"/>
      <c r="AR29" s="193"/>
      <c r="AS29" s="193"/>
      <c r="AT29" s="193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3"/>
      <c r="BF29" s="193"/>
      <c r="BG29" s="193"/>
      <c r="BH29" s="193"/>
      <c r="BI29" s="193"/>
      <c r="BJ29" s="193"/>
      <c r="BK29" s="203"/>
      <c r="BL29" s="193"/>
      <c r="BM29" s="193"/>
      <c r="BN29" s="193"/>
      <c r="BO29" s="193"/>
      <c r="BP29" s="193"/>
    </row>
    <row r="30" spans="1:68" x14ac:dyDescent="0.25">
      <c r="A30" s="921" t="s">
        <v>40</v>
      </c>
      <c r="B30" s="922"/>
      <c r="C30" s="240"/>
      <c r="D30" s="241"/>
      <c r="E30" s="261"/>
      <c r="F30" s="240"/>
      <c r="G30" s="241"/>
      <c r="H30" s="261"/>
      <c r="I30" s="240"/>
      <c r="J30" s="241"/>
      <c r="K30" s="261"/>
      <c r="L30" s="240"/>
      <c r="M30" s="241"/>
      <c r="N30" s="261"/>
      <c r="O30" s="240"/>
      <c r="P30" s="241"/>
      <c r="Q30" s="261"/>
      <c r="R30" s="318" t="s">
        <v>77</v>
      </c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223"/>
      <c r="AK30" s="223"/>
      <c r="AL30" s="193"/>
      <c r="AM30" s="323"/>
      <c r="AN30" s="193"/>
      <c r="AO30" s="193"/>
      <c r="AP30" s="192"/>
      <c r="AQ30" s="193"/>
      <c r="AR30" s="193"/>
      <c r="AS30" s="193"/>
      <c r="AT30" s="193"/>
      <c r="AU30" s="192"/>
      <c r="AV30" s="192"/>
      <c r="AW30" s="192"/>
      <c r="AX30" s="192"/>
      <c r="AY30" s="192"/>
      <c r="AZ30" s="192"/>
      <c r="BA30" s="319" t="s">
        <v>76</v>
      </c>
      <c r="BB30" s="319" t="s">
        <v>76</v>
      </c>
      <c r="BC30" s="319" t="s">
        <v>76</v>
      </c>
      <c r="BD30" s="319" t="s">
        <v>76</v>
      </c>
      <c r="BE30" s="319" t="s">
        <v>76</v>
      </c>
      <c r="BF30" s="193"/>
      <c r="BG30" s="193"/>
      <c r="BH30" s="193"/>
      <c r="BI30" s="193"/>
      <c r="BJ30" s="193"/>
      <c r="BK30" s="203"/>
      <c r="BL30" s="326">
        <v>0</v>
      </c>
      <c r="BM30" s="326">
        <v>0</v>
      </c>
      <c r="BN30" s="326">
        <v>0</v>
      </c>
      <c r="BO30" s="326">
        <v>0</v>
      </c>
      <c r="BP30" s="326">
        <v>0</v>
      </c>
    </row>
    <row r="31" spans="1:68" ht="21" x14ac:dyDescent="0.25">
      <c r="A31" s="930" t="s">
        <v>41</v>
      </c>
      <c r="B31" s="229" t="s">
        <v>42</v>
      </c>
      <c r="C31" s="252"/>
      <c r="D31" s="253"/>
      <c r="E31" s="261"/>
      <c r="F31" s="252"/>
      <c r="G31" s="253"/>
      <c r="H31" s="261"/>
      <c r="I31" s="252"/>
      <c r="J31" s="253"/>
      <c r="K31" s="261"/>
      <c r="L31" s="252"/>
      <c r="M31" s="253"/>
      <c r="N31" s="261"/>
      <c r="O31" s="252"/>
      <c r="P31" s="253"/>
      <c r="Q31" s="261"/>
      <c r="R31" s="318" t="s">
        <v>77</v>
      </c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223"/>
      <c r="AK31" s="223"/>
      <c r="AL31" s="193"/>
      <c r="AM31" s="323"/>
      <c r="AN31" s="193"/>
      <c r="AO31" s="193"/>
      <c r="AP31" s="192"/>
      <c r="AQ31" s="193"/>
      <c r="AR31" s="193"/>
      <c r="AS31" s="193"/>
      <c r="AT31" s="193"/>
      <c r="AU31" s="192"/>
      <c r="AV31" s="192"/>
      <c r="AW31" s="192"/>
      <c r="AX31" s="192"/>
      <c r="AY31" s="192"/>
      <c r="AZ31" s="192"/>
      <c r="BA31" s="319" t="s">
        <v>76</v>
      </c>
      <c r="BB31" s="319" t="s">
        <v>76</v>
      </c>
      <c r="BC31" s="319" t="s">
        <v>76</v>
      </c>
      <c r="BD31" s="319" t="s">
        <v>76</v>
      </c>
      <c r="BE31" s="319" t="s">
        <v>76</v>
      </c>
      <c r="BF31" s="193"/>
      <c r="BG31" s="193"/>
      <c r="BH31" s="193"/>
      <c r="BI31" s="193"/>
      <c r="BJ31" s="193"/>
      <c r="BK31" s="203"/>
      <c r="BL31" s="326">
        <v>0</v>
      </c>
      <c r="BM31" s="326">
        <v>0</v>
      </c>
      <c r="BN31" s="326">
        <v>0</v>
      </c>
      <c r="BO31" s="326">
        <v>0</v>
      </c>
      <c r="BP31" s="326">
        <v>0</v>
      </c>
    </row>
    <row r="32" spans="1:68" ht="21" x14ac:dyDescent="0.25">
      <c r="A32" s="930"/>
      <c r="B32" s="229" t="s">
        <v>43</v>
      </c>
      <c r="C32" s="252"/>
      <c r="D32" s="253"/>
      <c r="E32" s="261"/>
      <c r="F32" s="252"/>
      <c r="G32" s="253"/>
      <c r="H32" s="261"/>
      <c r="I32" s="252"/>
      <c r="J32" s="253"/>
      <c r="K32" s="261"/>
      <c r="L32" s="252"/>
      <c r="M32" s="253"/>
      <c r="N32" s="261"/>
      <c r="O32" s="252"/>
      <c r="P32" s="253"/>
      <c r="Q32" s="261"/>
      <c r="R32" s="318" t="s">
        <v>77</v>
      </c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223"/>
      <c r="AK32" s="223"/>
      <c r="AL32" s="193"/>
      <c r="AM32" s="323"/>
      <c r="AN32" s="193"/>
      <c r="AO32" s="193"/>
      <c r="AP32" s="192"/>
      <c r="AQ32" s="193"/>
      <c r="AR32" s="193"/>
      <c r="AS32" s="193"/>
      <c r="AT32" s="193"/>
      <c r="AU32" s="192"/>
      <c r="AV32" s="192"/>
      <c r="AW32" s="192"/>
      <c r="AX32" s="192"/>
      <c r="AY32" s="192"/>
      <c r="AZ32" s="192"/>
      <c r="BA32" s="319" t="s">
        <v>76</v>
      </c>
      <c r="BB32" s="319" t="s">
        <v>76</v>
      </c>
      <c r="BC32" s="319" t="s">
        <v>76</v>
      </c>
      <c r="BD32" s="319" t="s">
        <v>76</v>
      </c>
      <c r="BE32" s="319" t="s">
        <v>76</v>
      </c>
      <c r="BF32" s="193"/>
      <c r="BG32" s="193"/>
      <c r="BH32" s="193"/>
      <c r="BI32" s="193"/>
      <c r="BJ32" s="193"/>
      <c r="BK32" s="203"/>
      <c r="BL32" s="326">
        <v>0</v>
      </c>
      <c r="BM32" s="326">
        <v>0</v>
      </c>
      <c r="BN32" s="326">
        <v>0</v>
      </c>
      <c r="BO32" s="326">
        <v>0</v>
      </c>
      <c r="BP32" s="326">
        <v>0</v>
      </c>
    </row>
    <row r="33" spans="1:74" ht="21" x14ac:dyDescent="0.25">
      <c r="A33" s="930"/>
      <c r="B33" s="229" t="s">
        <v>44</v>
      </c>
      <c r="C33" s="252"/>
      <c r="D33" s="253"/>
      <c r="E33" s="261"/>
      <c r="F33" s="252"/>
      <c r="G33" s="253"/>
      <c r="H33" s="261"/>
      <c r="I33" s="252"/>
      <c r="J33" s="253"/>
      <c r="K33" s="261"/>
      <c r="L33" s="252"/>
      <c r="M33" s="253"/>
      <c r="N33" s="261"/>
      <c r="O33" s="252"/>
      <c r="P33" s="253"/>
      <c r="Q33" s="261"/>
      <c r="R33" s="318" t="s">
        <v>77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223"/>
      <c r="AK33" s="223"/>
      <c r="AL33" s="193"/>
      <c r="AM33" s="323"/>
      <c r="AN33" s="193"/>
      <c r="AO33" s="193"/>
      <c r="AP33" s="192"/>
      <c r="AQ33" s="193"/>
      <c r="AR33" s="193"/>
      <c r="AS33" s="193"/>
      <c r="AT33" s="193"/>
      <c r="AU33" s="192"/>
      <c r="AV33" s="192"/>
      <c r="AW33" s="192"/>
      <c r="AX33" s="192"/>
      <c r="AY33" s="192"/>
      <c r="AZ33" s="192"/>
      <c r="BA33" s="319" t="s">
        <v>76</v>
      </c>
      <c r="BB33" s="319" t="s">
        <v>76</v>
      </c>
      <c r="BC33" s="319" t="s">
        <v>76</v>
      </c>
      <c r="BD33" s="319" t="s">
        <v>76</v>
      </c>
      <c r="BE33" s="319" t="s">
        <v>76</v>
      </c>
      <c r="BF33" s="193"/>
      <c r="BG33" s="193"/>
      <c r="BH33" s="193"/>
      <c r="BI33" s="193"/>
      <c r="BJ33" s="193"/>
      <c r="BK33" s="203"/>
      <c r="BL33" s="326">
        <v>0</v>
      </c>
      <c r="BM33" s="326">
        <v>0</v>
      </c>
      <c r="BN33" s="326">
        <v>0</v>
      </c>
      <c r="BO33" s="326">
        <v>0</v>
      </c>
      <c r="BP33" s="326">
        <v>0</v>
      </c>
      <c r="BQ33" s="193"/>
      <c r="BR33" s="193"/>
      <c r="BS33" s="193"/>
      <c r="BT33" s="193"/>
      <c r="BU33" s="193"/>
      <c r="BV33" s="193"/>
    </row>
    <row r="34" spans="1:74" x14ac:dyDescent="0.25">
      <c r="A34" s="931" t="s">
        <v>28</v>
      </c>
      <c r="B34" s="932"/>
      <c r="C34" s="264"/>
      <c r="D34" s="265"/>
      <c r="E34" s="283"/>
      <c r="F34" s="264"/>
      <c r="G34" s="265"/>
      <c r="H34" s="283"/>
      <c r="I34" s="264"/>
      <c r="J34" s="265"/>
      <c r="K34" s="283"/>
      <c r="L34" s="264"/>
      <c r="M34" s="265"/>
      <c r="N34" s="283"/>
      <c r="O34" s="264"/>
      <c r="P34" s="265"/>
      <c r="Q34" s="283"/>
      <c r="R34" s="318" t="s">
        <v>77</v>
      </c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223"/>
      <c r="AK34" s="223"/>
      <c r="AL34" s="193"/>
      <c r="AM34" s="193"/>
      <c r="AN34" s="193"/>
      <c r="AO34" s="193"/>
      <c r="AP34" s="192"/>
      <c r="AQ34" s="193"/>
      <c r="AR34" s="193"/>
      <c r="AS34" s="193"/>
      <c r="AT34" s="193"/>
      <c r="AU34" s="192"/>
      <c r="AV34" s="192"/>
      <c r="AW34" s="192"/>
      <c r="AX34" s="192"/>
      <c r="AY34" s="192"/>
      <c r="AZ34" s="192"/>
      <c r="BA34" s="319" t="s">
        <v>76</v>
      </c>
      <c r="BB34" s="319" t="s">
        <v>76</v>
      </c>
      <c r="BC34" s="319" t="s">
        <v>76</v>
      </c>
      <c r="BD34" s="319" t="s">
        <v>76</v>
      </c>
      <c r="BE34" s="319" t="s">
        <v>76</v>
      </c>
      <c r="BF34" s="193"/>
      <c r="BG34" s="193"/>
      <c r="BH34" s="193"/>
      <c r="BI34" s="193"/>
      <c r="BJ34" s="193"/>
      <c r="BK34" s="203"/>
      <c r="BL34" s="326">
        <v>0</v>
      </c>
      <c r="BM34" s="326">
        <v>0</v>
      </c>
      <c r="BN34" s="326">
        <v>0</v>
      </c>
      <c r="BO34" s="326">
        <v>0</v>
      </c>
      <c r="BP34" s="326">
        <v>0</v>
      </c>
      <c r="BQ34" s="193"/>
      <c r="BR34" s="193"/>
      <c r="BS34" s="193"/>
      <c r="BT34" s="193"/>
      <c r="BU34" s="193"/>
      <c r="BV34" s="193"/>
    </row>
    <row r="35" spans="1:74" x14ac:dyDescent="0.25">
      <c r="A35" s="228" t="s">
        <v>45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192"/>
      <c r="S35" s="224"/>
      <c r="T35" s="208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324"/>
      <c r="AG35" s="324"/>
      <c r="AH35" s="324"/>
      <c r="AI35" s="324"/>
      <c r="AJ35" s="223"/>
      <c r="AK35" s="223"/>
      <c r="AL35" s="193"/>
      <c r="AM35" s="193"/>
      <c r="AN35" s="193"/>
      <c r="AO35" s="193"/>
      <c r="AP35" s="192"/>
      <c r="AQ35" s="193"/>
      <c r="AR35" s="193"/>
      <c r="AS35" s="193"/>
      <c r="AT35" s="193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3"/>
      <c r="BF35" s="193"/>
      <c r="BG35" s="193"/>
      <c r="BH35" s="193"/>
      <c r="BI35" s="193"/>
      <c r="BJ35" s="193"/>
      <c r="BK35" s="20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</row>
    <row r="36" spans="1:74" x14ac:dyDescent="0.25">
      <c r="A36" s="926" t="s">
        <v>31</v>
      </c>
      <c r="B36" s="927"/>
      <c r="C36" s="923" t="s">
        <v>32</v>
      </c>
      <c r="D36" s="924"/>
      <c r="E36" s="925"/>
      <c r="F36" s="920" t="s">
        <v>33</v>
      </c>
      <c r="G36" s="920"/>
      <c r="H36" s="920"/>
      <c r="I36" s="920" t="s">
        <v>34</v>
      </c>
      <c r="J36" s="920"/>
      <c r="K36" s="920"/>
      <c r="L36" s="920" t="s">
        <v>35</v>
      </c>
      <c r="M36" s="920"/>
      <c r="N36" s="920"/>
      <c r="O36" s="920" t="s">
        <v>36</v>
      </c>
      <c r="P36" s="920"/>
      <c r="Q36" s="920"/>
      <c r="R36" s="192"/>
      <c r="S36" s="224"/>
      <c r="T36" s="208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324"/>
      <c r="AG36" s="324"/>
      <c r="AH36" s="324"/>
      <c r="AI36" s="324"/>
      <c r="AJ36" s="223"/>
      <c r="AK36" s="223"/>
      <c r="AL36" s="193"/>
      <c r="AM36" s="193"/>
      <c r="AN36" s="193"/>
      <c r="AO36" s="193"/>
      <c r="AP36" s="192"/>
      <c r="AQ36" s="193"/>
      <c r="AR36" s="193"/>
      <c r="AS36" s="193"/>
      <c r="AT36" s="193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3"/>
      <c r="BF36" s="193"/>
      <c r="BG36" s="193"/>
      <c r="BH36" s="193"/>
      <c r="BI36" s="193"/>
      <c r="BJ36" s="193"/>
      <c r="BK36" s="20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</row>
    <row r="37" spans="1:74" x14ac:dyDescent="0.25">
      <c r="A37" s="928"/>
      <c r="B37" s="929"/>
      <c r="C37" s="200" t="s">
        <v>37</v>
      </c>
      <c r="D37" s="202" t="s">
        <v>38</v>
      </c>
      <c r="E37" s="218" t="s">
        <v>39</v>
      </c>
      <c r="F37" s="200" t="s">
        <v>37</v>
      </c>
      <c r="G37" s="202" t="s">
        <v>38</v>
      </c>
      <c r="H37" s="218" t="s">
        <v>39</v>
      </c>
      <c r="I37" s="200" t="s">
        <v>37</v>
      </c>
      <c r="J37" s="202" t="s">
        <v>38</v>
      </c>
      <c r="K37" s="218" t="s">
        <v>39</v>
      </c>
      <c r="L37" s="200" t="s">
        <v>37</v>
      </c>
      <c r="M37" s="202" t="s">
        <v>38</v>
      </c>
      <c r="N37" s="218" t="s">
        <v>39</v>
      </c>
      <c r="O37" s="200" t="s">
        <v>37</v>
      </c>
      <c r="P37" s="202" t="s">
        <v>38</v>
      </c>
      <c r="Q37" s="218" t="s">
        <v>39</v>
      </c>
      <c r="R37" s="192"/>
      <c r="S37" s="224"/>
      <c r="T37" s="208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324"/>
      <c r="AG37" s="324"/>
      <c r="AH37" s="324"/>
      <c r="AI37" s="324"/>
      <c r="AJ37" s="223"/>
      <c r="AK37" s="223"/>
      <c r="AL37" s="193"/>
      <c r="AM37" s="193"/>
      <c r="AN37" s="193"/>
      <c r="AO37" s="193"/>
      <c r="AP37" s="192"/>
      <c r="AQ37" s="193"/>
      <c r="AR37" s="193"/>
      <c r="AS37" s="193"/>
      <c r="AT37" s="193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3"/>
      <c r="BF37" s="193"/>
      <c r="BG37" s="193"/>
      <c r="BH37" s="193"/>
      <c r="BI37" s="193"/>
      <c r="BJ37" s="193"/>
      <c r="BK37" s="20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</row>
    <row r="38" spans="1:74" x14ac:dyDescent="0.25">
      <c r="A38" s="921" t="s">
        <v>40</v>
      </c>
      <c r="B38" s="922"/>
      <c r="C38" s="284"/>
      <c r="D38" s="285"/>
      <c r="E38" s="286"/>
      <c r="F38" s="284"/>
      <c r="G38" s="285"/>
      <c r="H38" s="286"/>
      <c r="I38" s="284"/>
      <c r="J38" s="285"/>
      <c r="K38" s="286"/>
      <c r="L38" s="284"/>
      <c r="M38" s="285"/>
      <c r="N38" s="286"/>
      <c r="O38" s="284"/>
      <c r="P38" s="285"/>
      <c r="Q38" s="286"/>
      <c r="R38" s="318" t="s">
        <v>77</v>
      </c>
      <c r="S38" s="224"/>
      <c r="T38" s="208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324"/>
      <c r="AG38" s="324"/>
      <c r="AH38" s="324"/>
      <c r="AI38" s="324"/>
      <c r="AJ38" s="223"/>
      <c r="AK38" s="223"/>
      <c r="AL38" s="193"/>
      <c r="AM38" s="193"/>
      <c r="AN38" s="193"/>
      <c r="AO38" s="193"/>
      <c r="AP38" s="192"/>
      <c r="AQ38" s="193"/>
      <c r="AR38" s="193"/>
      <c r="AS38" s="193"/>
      <c r="AT38" s="193"/>
      <c r="AU38" s="192"/>
      <c r="AV38" s="192"/>
      <c r="AW38" s="192"/>
      <c r="AX38" s="192"/>
      <c r="AY38" s="192"/>
      <c r="AZ38" s="192"/>
      <c r="BA38" s="319" t="s">
        <v>76</v>
      </c>
      <c r="BB38" s="319" t="s">
        <v>76</v>
      </c>
      <c r="BC38" s="319" t="s">
        <v>76</v>
      </c>
      <c r="BD38" s="319" t="s">
        <v>76</v>
      </c>
      <c r="BE38" s="319" t="s">
        <v>76</v>
      </c>
      <c r="BF38" s="193"/>
      <c r="BG38" s="193"/>
      <c r="BH38" s="193"/>
      <c r="BI38" s="193"/>
      <c r="BJ38" s="193"/>
      <c r="BK38" s="203"/>
      <c r="BL38" s="326">
        <v>0</v>
      </c>
      <c r="BM38" s="326">
        <v>0</v>
      </c>
      <c r="BN38" s="326">
        <v>0</v>
      </c>
      <c r="BO38" s="326">
        <v>0</v>
      </c>
      <c r="BP38" s="326">
        <v>0</v>
      </c>
      <c r="BQ38" s="193"/>
      <c r="BR38" s="193"/>
      <c r="BS38" s="193"/>
      <c r="BT38" s="193"/>
      <c r="BU38" s="193"/>
      <c r="BV38" s="193"/>
    </row>
    <row r="39" spans="1:74" ht="21" x14ac:dyDescent="0.25">
      <c r="A39" s="930" t="s">
        <v>41</v>
      </c>
      <c r="B39" s="229" t="s">
        <v>42</v>
      </c>
      <c r="C39" s="287"/>
      <c r="D39" s="288"/>
      <c r="E39" s="286"/>
      <c r="F39" s="287"/>
      <c r="G39" s="288"/>
      <c r="H39" s="286"/>
      <c r="I39" s="287"/>
      <c r="J39" s="288"/>
      <c r="K39" s="286"/>
      <c r="L39" s="287"/>
      <c r="M39" s="288"/>
      <c r="N39" s="286"/>
      <c r="O39" s="287"/>
      <c r="P39" s="288"/>
      <c r="Q39" s="286"/>
      <c r="R39" s="318" t="s">
        <v>77</v>
      </c>
      <c r="S39" s="224"/>
      <c r="T39" s="208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324"/>
      <c r="AG39" s="324"/>
      <c r="AH39" s="324"/>
      <c r="AI39" s="324"/>
      <c r="AJ39" s="223"/>
      <c r="AK39" s="223"/>
      <c r="AL39" s="193"/>
      <c r="AM39" s="193"/>
      <c r="AN39" s="193"/>
      <c r="AO39" s="193"/>
      <c r="AP39" s="192"/>
      <c r="AQ39" s="193"/>
      <c r="AR39" s="193"/>
      <c r="AS39" s="193"/>
      <c r="AT39" s="193"/>
      <c r="AU39" s="192"/>
      <c r="AV39" s="192"/>
      <c r="AW39" s="192"/>
      <c r="AX39" s="192"/>
      <c r="AY39" s="192"/>
      <c r="AZ39" s="192"/>
      <c r="BA39" s="319" t="s">
        <v>76</v>
      </c>
      <c r="BB39" s="319" t="s">
        <v>76</v>
      </c>
      <c r="BC39" s="319" t="s">
        <v>76</v>
      </c>
      <c r="BD39" s="319" t="s">
        <v>76</v>
      </c>
      <c r="BE39" s="319" t="s">
        <v>76</v>
      </c>
      <c r="BF39" s="193"/>
      <c r="BG39" s="193"/>
      <c r="BH39" s="193"/>
      <c r="BI39" s="193"/>
      <c r="BJ39" s="193"/>
      <c r="BK39" s="203"/>
      <c r="BL39" s="326">
        <v>0</v>
      </c>
      <c r="BM39" s="326">
        <v>0</v>
      </c>
      <c r="BN39" s="326">
        <v>0</v>
      </c>
      <c r="BO39" s="326">
        <v>0</v>
      </c>
      <c r="BP39" s="326">
        <v>0</v>
      </c>
      <c r="BQ39" s="193"/>
      <c r="BR39" s="193"/>
      <c r="BS39" s="193"/>
      <c r="BT39" s="193"/>
      <c r="BU39" s="193"/>
      <c r="BV39" s="193"/>
    </row>
    <row r="40" spans="1:74" ht="21" x14ac:dyDescent="0.25">
      <c r="A40" s="930"/>
      <c r="B40" s="229" t="s">
        <v>43</v>
      </c>
      <c r="C40" s="287"/>
      <c r="D40" s="288"/>
      <c r="E40" s="286"/>
      <c r="F40" s="287"/>
      <c r="G40" s="288"/>
      <c r="H40" s="286"/>
      <c r="I40" s="287"/>
      <c r="J40" s="288"/>
      <c r="K40" s="286"/>
      <c r="L40" s="287"/>
      <c r="M40" s="288"/>
      <c r="N40" s="286"/>
      <c r="O40" s="287"/>
      <c r="P40" s="288"/>
      <c r="Q40" s="286"/>
      <c r="R40" s="318" t="s">
        <v>77</v>
      </c>
      <c r="S40" s="224"/>
      <c r="T40" s="208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324"/>
      <c r="AG40" s="324"/>
      <c r="AH40" s="324"/>
      <c r="AI40" s="324"/>
      <c r="AJ40" s="223"/>
      <c r="AK40" s="223"/>
      <c r="AL40" s="193"/>
      <c r="AM40" s="193"/>
      <c r="AN40" s="193"/>
      <c r="AO40" s="193"/>
      <c r="AP40" s="192"/>
      <c r="AQ40" s="193"/>
      <c r="AR40" s="193"/>
      <c r="AS40" s="193"/>
      <c r="AT40" s="193"/>
      <c r="AU40" s="192"/>
      <c r="AV40" s="192"/>
      <c r="AW40" s="192"/>
      <c r="AX40" s="192"/>
      <c r="AY40" s="192"/>
      <c r="AZ40" s="192"/>
      <c r="BA40" s="319" t="s">
        <v>76</v>
      </c>
      <c r="BB40" s="319" t="s">
        <v>76</v>
      </c>
      <c r="BC40" s="319" t="s">
        <v>76</v>
      </c>
      <c r="BD40" s="319" t="s">
        <v>76</v>
      </c>
      <c r="BE40" s="319" t="s">
        <v>76</v>
      </c>
      <c r="BF40" s="193"/>
      <c r="BG40" s="193"/>
      <c r="BH40" s="193"/>
      <c r="BI40" s="193"/>
      <c r="BJ40" s="193"/>
      <c r="BK40" s="203"/>
      <c r="BL40" s="326">
        <v>0</v>
      </c>
      <c r="BM40" s="326">
        <v>0</v>
      </c>
      <c r="BN40" s="326">
        <v>0</v>
      </c>
      <c r="BO40" s="326">
        <v>0</v>
      </c>
      <c r="BP40" s="326">
        <v>0</v>
      </c>
      <c r="BQ40" s="193"/>
      <c r="BR40" s="193"/>
      <c r="BS40" s="193"/>
      <c r="BT40" s="193"/>
      <c r="BU40" s="193"/>
      <c r="BV40" s="193"/>
    </row>
    <row r="41" spans="1:74" ht="21" x14ac:dyDescent="0.25">
      <c r="A41" s="930"/>
      <c r="B41" s="229" t="s">
        <v>44</v>
      </c>
      <c r="C41" s="287"/>
      <c r="D41" s="288"/>
      <c r="E41" s="286"/>
      <c r="F41" s="287"/>
      <c r="G41" s="288"/>
      <c r="H41" s="286"/>
      <c r="I41" s="287"/>
      <c r="J41" s="288"/>
      <c r="K41" s="286"/>
      <c r="L41" s="287"/>
      <c r="M41" s="288"/>
      <c r="N41" s="286"/>
      <c r="O41" s="287"/>
      <c r="P41" s="288"/>
      <c r="Q41" s="286"/>
      <c r="R41" s="318" t="s">
        <v>77</v>
      </c>
      <c r="S41" s="224"/>
      <c r="T41" s="208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324"/>
      <c r="AG41" s="324"/>
      <c r="AH41" s="324"/>
      <c r="AI41" s="324"/>
      <c r="AJ41" s="223"/>
      <c r="AK41" s="223"/>
      <c r="AL41" s="193"/>
      <c r="AM41" s="193"/>
      <c r="AN41" s="193"/>
      <c r="AO41" s="193"/>
      <c r="AP41" s="192"/>
      <c r="AQ41" s="193"/>
      <c r="AR41" s="193"/>
      <c r="AS41" s="193"/>
      <c r="AT41" s="193"/>
      <c r="AU41" s="192"/>
      <c r="AV41" s="192"/>
      <c r="AW41" s="192"/>
      <c r="AX41" s="192"/>
      <c r="AY41" s="192"/>
      <c r="AZ41" s="192"/>
      <c r="BA41" s="319" t="s">
        <v>76</v>
      </c>
      <c r="BB41" s="319" t="s">
        <v>76</v>
      </c>
      <c r="BC41" s="319" t="s">
        <v>76</v>
      </c>
      <c r="BD41" s="319" t="s">
        <v>76</v>
      </c>
      <c r="BE41" s="319" t="s">
        <v>76</v>
      </c>
      <c r="BF41" s="193"/>
      <c r="BG41" s="193"/>
      <c r="BH41" s="193"/>
      <c r="BI41" s="193"/>
      <c r="BJ41" s="193"/>
      <c r="BK41" s="203"/>
      <c r="BL41" s="326">
        <v>0</v>
      </c>
      <c r="BM41" s="326">
        <v>0</v>
      </c>
      <c r="BN41" s="326">
        <v>0</v>
      </c>
      <c r="BO41" s="326">
        <v>0</v>
      </c>
      <c r="BP41" s="326">
        <v>0</v>
      </c>
      <c r="BQ41" s="193"/>
      <c r="BR41" s="193"/>
      <c r="BS41" s="193"/>
      <c r="BT41" s="193"/>
      <c r="BU41" s="193"/>
      <c r="BV41" s="193"/>
    </row>
    <row r="42" spans="1:74" x14ac:dyDescent="0.25">
      <c r="A42" s="931" t="s">
        <v>46</v>
      </c>
      <c r="B42" s="932"/>
      <c r="C42" s="289"/>
      <c r="D42" s="290"/>
      <c r="E42" s="291"/>
      <c r="F42" s="289"/>
      <c r="G42" s="290"/>
      <c r="H42" s="291"/>
      <c r="I42" s="289"/>
      <c r="J42" s="290"/>
      <c r="K42" s="291"/>
      <c r="L42" s="289"/>
      <c r="M42" s="290"/>
      <c r="N42" s="291"/>
      <c r="O42" s="289"/>
      <c r="P42" s="290"/>
      <c r="Q42" s="291"/>
      <c r="R42" s="318" t="s">
        <v>77</v>
      </c>
      <c r="S42" s="224"/>
      <c r="T42" s="208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324"/>
      <c r="AG42" s="324"/>
      <c r="AH42" s="324"/>
      <c r="AI42" s="324"/>
      <c r="AJ42" s="223"/>
      <c r="AK42" s="223"/>
      <c r="AL42" s="193"/>
      <c r="AM42" s="193"/>
      <c r="AN42" s="193"/>
      <c r="AO42" s="193"/>
      <c r="AP42" s="192"/>
      <c r="AQ42" s="193"/>
      <c r="AR42" s="193"/>
      <c r="AS42" s="193"/>
      <c r="AT42" s="193"/>
      <c r="AU42" s="192"/>
      <c r="AV42" s="192"/>
      <c r="AW42" s="192"/>
      <c r="AX42" s="192"/>
      <c r="AY42" s="192"/>
      <c r="AZ42" s="192"/>
      <c r="BA42" s="319" t="s">
        <v>76</v>
      </c>
      <c r="BB42" s="319" t="s">
        <v>76</v>
      </c>
      <c r="BC42" s="319" t="s">
        <v>76</v>
      </c>
      <c r="BD42" s="319" t="s">
        <v>76</v>
      </c>
      <c r="BE42" s="319" t="s">
        <v>76</v>
      </c>
      <c r="BF42" s="193"/>
      <c r="BG42" s="193"/>
      <c r="BH42" s="193"/>
      <c r="BI42" s="193"/>
      <c r="BJ42" s="193"/>
      <c r="BK42" s="203"/>
      <c r="BL42" s="326">
        <v>0</v>
      </c>
      <c r="BM42" s="326">
        <v>0</v>
      </c>
      <c r="BN42" s="326">
        <v>0</v>
      </c>
      <c r="BO42" s="326">
        <v>0</v>
      </c>
      <c r="BP42" s="326">
        <v>0</v>
      </c>
      <c r="BQ42" s="193"/>
      <c r="BR42" s="193"/>
      <c r="BS42" s="193"/>
      <c r="BT42" s="193"/>
      <c r="BU42" s="193"/>
      <c r="BV42" s="193"/>
    </row>
    <row r="43" spans="1:74" x14ac:dyDescent="0.25">
      <c r="A43" s="228" t="s">
        <v>47</v>
      </c>
      <c r="B43" s="228"/>
      <c r="C43" s="228"/>
      <c r="D43" s="228"/>
      <c r="E43" s="216"/>
      <c r="F43" s="192"/>
      <c r="G43" s="192"/>
      <c r="H43" s="192"/>
      <c r="I43" s="192"/>
      <c r="J43" s="192"/>
      <c r="K43" s="192"/>
      <c r="L43" s="192"/>
      <c r="M43" s="192"/>
      <c r="N43" s="192"/>
      <c r="O43" s="201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3"/>
      <c r="AM43" s="193"/>
      <c r="AN43" s="193"/>
      <c r="AO43" s="193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6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</row>
    <row r="44" spans="1:74" x14ac:dyDescent="0.25">
      <c r="A44" s="926" t="s">
        <v>31</v>
      </c>
      <c r="B44" s="927"/>
      <c r="C44" s="944" t="s">
        <v>48</v>
      </c>
      <c r="D44" s="945"/>
      <c r="E44" s="946"/>
      <c r="F44" s="923" t="s">
        <v>49</v>
      </c>
      <c r="G44" s="924"/>
      <c r="H44" s="924"/>
      <c r="I44" s="924"/>
      <c r="J44" s="924"/>
      <c r="K44" s="924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916" t="s">
        <v>50</v>
      </c>
      <c r="AE44" s="920"/>
      <c r="AF44" s="192"/>
      <c r="AG44" s="192"/>
      <c r="AH44" s="192"/>
      <c r="AI44" s="192"/>
      <c r="AJ44" s="192"/>
      <c r="AK44" s="192"/>
      <c r="AL44" s="193"/>
      <c r="AM44" s="193"/>
      <c r="AN44" s="193"/>
      <c r="AO44" s="193"/>
      <c r="AP44" s="192"/>
      <c r="AQ44" s="193"/>
      <c r="AR44" s="193"/>
      <c r="AS44" s="193"/>
      <c r="AT44" s="193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6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</row>
    <row r="45" spans="1:74" x14ac:dyDescent="0.25">
      <c r="A45" s="942"/>
      <c r="B45" s="943"/>
      <c r="C45" s="947"/>
      <c r="D45" s="948"/>
      <c r="E45" s="949"/>
      <c r="F45" s="923" t="s">
        <v>51</v>
      </c>
      <c r="G45" s="924"/>
      <c r="H45" s="925"/>
      <c r="I45" s="923" t="s">
        <v>52</v>
      </c>
      <c r="J45" s="924"/>
      <c r="K45" s="925"/>
      <c r="L45" s="923" t="s">
        <v>53</v>
      </c>
      <c r="M45" s="924"/>
      <c r="N45" s="925"/>
      <c r="O45" s="923" t="s">
        <v>54</v>
      </c>
      <c r="P45" s="924"/>
      <c r="Q45" s="925"/>
      <c r="R45" s="923" t="s">
        <v>55</v>
      </c>
      <c r="S45" s="924"/>
      <c r="T45" s="925"/>
      <c r="U45" s="923" t="s">
        <v>56</v>
      </c>
      <c r="V45" s="924"/>
      <c r="W45" s="925"/>
      <c r="X45" s="923" t="s">
        <v>57</v>
      </c>
      <c r="Y45" s="924"/>
      <c r="Z45" s="925"/>
      <c r="AA45" s="923" t="s">
        <v>58</v>
      </c>
      <c r="AB45" s="924"/>
      <c r="AC45" s="925"/>
      <c r="AD45" s="936" t="s">
        <v>13</v>
      </c>
      <c r="AE45" s="927" t="s">
        <v>12</v>
      </c>
      <c r="AF45" s="192"/>
      <c r="AG45" s="192"/>
      <c r="AH45" s="192"/>
      <c r="AI45" s="192"/>
      <c r="AJ45" s="192"/>
      <c r="AK45" s="192"/>
      <c r="AL45" s="193"/>
      <c r="AM45" s="193"/>
      <c r="AN45" s="193"/>
      <c r="AO45" s="193"/>
      <c r="AP45" s="192"/>
      <c r="AQ45" s="193"/>
      <c r="AR45" s="193"/>
      <c r="AS45" s="193"/>
      <c r="AT45" s="193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6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</row>
    <row r="46" spans="1:74" x14ac:dyDescent="0.25">
      <c r="A46" s="928"/>
      <c r="B46" s="929"/>
      <c r="C46" s="200" t="s">
        <v>37</v>
      </c>
      <c r="D46" s="202" t="s">
        <v>38</v>
      </c>
      <c r="E46" s="218" t="s">
        <v>39</v>
      </c>
      <c r="F46" s="200" t="s">
        <v>37</v>
      </c>
      <c r="G46" s="202" t="s">
        <v>38</v>
      </c>
      <c r="H46" s="218" t="s">
        <v>39</v>
      </c>
      <c r="I46" s="200" t="s">
        <v>37</v>
      </c>
      <c r="J46" s="202" t="s">
        <v>38</v>
      </c>
      <c r="K46" s="218" t="s">
        <v>39</v>
      </c>
      <c r="L46" s="200" t="s">
        <v>37</v>
      </c>
      <c r="M46" s="202" t="s">
        <v>38</v>
      </c>
      <c r="N46" s="218" t="s">
        <v>39</v>
      </c>
      <c r="O46" s="200" t="s">
        <v>37</v>
      </c>
      <c r="P46" s="202" t="s">
        <v>38</v>
      </c>
      <c r="Q46" s="218" t="s">
        <v>39</v>
      </c>
      <c r="R46" s="200" t="s">
        <v>37</v>
      </c>
      <c r="S46" s="202" t="s">
        <v>38</v>
      </c>
      <c r="T46" s="218" t="s">
        <v>39</v>
      </c>
      <c r="U46" s="200" t="s">
        <v>37</v>
      </c>
      <c r="V46" s="202" t="s">
        <v>38</v>
      </c>
      <c r="W46" s="218" t="s">
        <v>39</v>
      </c>
      <c r="X46" s="200" t="s">
        <v>37</v>
      </c>
      <c r="Y46" s="202" t="s">
        <v>38</v>
      </c>
      <c r="Z46" s="218" t="s">
        <v>39</v>
      </c>
      <c r="AA46" s="200" t="s">
        <v>37</v>
      </c>
      <c r="AB46" s="202" t="s">
        <v>38</v>
      </c>
      <c r="AC46" s="218" t="s">
        <v>39</v>
      </c>
      <c r="AD46" s="937"/>
      <c r="AE46" s="929"/>
      <c r="AF46" s="192"/>
      <c r="AG46" s="192"/>
      <c r="AH46" s="192"/>
      <c r="AI46" s="192"/>
      <c r="AJ46" s="192"/>
      <c r="AK46" s="192"/>
      <c r="AL46" s="193"/>
      <c r="AM46" s="193"/>
      <c r="AN46" s="193"/>
      <c r="AO46" s="193"/>
      <c r="AP46" s="192"/>
      <c r="AQ46" s="193"/>
      <c r="AR46" s="193"/>
      <c r="AS46" s="193"/>
      <c r="AT46" s="193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6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</row>
    <row r="47" spans="1:74" x14ac:dyDescent="0.25">
      <c r="A47" s="938" t="s">
        <v>59</v>
      </c>
      <c r="B47" s="939"/>
      <c r="C47" s="292">
        <v>0</v>
      </c>
      <c r="D47" s="293">
        <v>0</v>
      </c>
      <c r="E47" s="294">
        <v>0</v>
      </c>
      <c r="F47" s="266"/>
      <c r="G47" s="295"/>
      <c r="H47" s="267"/>
      <c r="I47" s="266"/>
      <c r="J47" s="295"/>
      <c r="K47" s="267"/>
      <c r="L47" s="240"/>
      <c r="M47" s="241"/>
      <c r="N47" s="261"/>
      <c r="O47" s="240"/>
      <c r="P47" s="241"/>
      <c r="Q47" s="261"/>
      <c r="R47" s="240"/>
      <c r="S47" s="241"/>
      <c r="T47" s="261"/>
      <c r="U47" s="240"/>
      <c r="V47" s="241"/>
      <c r="W47" s="261"/>
      <c r="X47" s="240"/>
      <c r="Y47" s="241"/>
      <c r="Z47" s="261"/>
      <c r="AA47" s="266"/>
      <c r="AB47" s="295"/>
      <c r="AC47" s="267"/>
      <c r="AD47" s="232"/>
      <c r="AE47" s="242"/>
      <c r="AF47" s="318" t="s">
        <v>78</v>
      </c>
      <c r="AG47" s="192"/>
      <c r="AH47" s="192"/>
      <c r="AI47" s="192"/>
      <c r="AJ47" s="192"/>
      <c r="AK47" s="192"/>
      <c r="AL47" s="193"/>
      <c r="AM47" s="193"/>
      <c r="AN47" s="193"/>
      <c r="AO47" s="193"/>
      <c r="AP47" s="192"/>
      <c r="AQ47" s="193"/>
      <c r="AR47" s="193"/>
      <c r="AS47" s="193"/>
      <c r="AT47" s="193"/>
      <c r="AU47" s="192"/>
      <c r="AV47" s="192"/>
      <c r="AW47" s="192"/>
      <c r="AX47" s="192"/>
      <c r="AY47" s="192"/>
      <c r="AZ47" s="192"/>
      <c r="BA47" s="319" t="s">
        <v>76</v>
      </c>
      <c r="BB47" s="319" t="s">
        <v>76</v>
      </c>
      <c r="BC47" s="319" t="s">
        <v>76</v>
      </c>
      <c r="BD47" s="325" t="s">
        <v>76</v>
      </c>
      <c r="BE47" s="325" t="s">
        <v>76</v>
      </c>
      <c r="BF47" s="325" t="s">
        <v>76</v>
      </c>
      <c r="BG47" s="325" t="s">
        <v>76</v>
      </c>
      <c r="BH47" s="325" t="s">
        <v>76</v>
      </c>
      <c r="BI47" s="329"/>
      <c r="BJ47" s="329"/>
      <c r="BK47" s="329"/>
      <c r="BL47" s="326">
        <v>0</v>
      </c>
      <c r="BM47" s="320">
        <v>0</v>
      </c>
      <c r="BN47" s="320">
        <v>0</v>
      </c>
      <c r="BO47" s="320">
        <v>0</v>
      </c>
      <c r="BP47" s="320">
        <v>0</v>
      </c>
      <c r="BQ47" s="320">
        <v>0</v>
      </c>
      <c r="BR47" s="320">
        <v>0</v>
      </c>
      <c r="BS47" s="320">
        <v>0</v>
      </c>
      <c r="BT47" s="323"/>
      <c r="BU47" s="323"/>
      <c r="BV47" s="323"/>
    </row>
    <row r="48" spans="1:74" x14ac:dyDescent="0.25">
      <c r="A48" s="940" t="s">
        <v>60</v>
      </c>
      <c r="B48" s="941"/>
      <c r="C48" s="296">
        <v>0</v>
      </c>
      <c r="D48" s="262">
        <v>0</v>
      </c>
      <c r="E48" s="294">
        <v>0</v>
      </c>
      <c r="F48" s="237"/>
      <c r="G48" s="238"/>
      <c r="H48" s="239"/>
      <c r="I48" s="237"/>
      <c r="J48" s="238"/>
      <c r="K48" s="239"/>
      <c r="L48" s="252"/>
      <c r="M48" s="253"/>
      <c r="N48" s="261"/>
      <c r="O48" s="252"/>
      <c r="P48" s="253"/>
      <c r="Q48" s="261"/>
      <c r="R48" s="252"/>
      <c r="S48" s="253"/>
      <c r="T48" s="261"/>
      <c r="U48" s="252"/>
      <c r="V48" s="253"/>
      <c r="W48" s="261"/>
      <c r="X48" s="252"/>
      <c r="Y48" s="253"/>
      <c r="Z48" s="261"/>
      <c r="AA48" s="237"/>
      <c r="AB48" s="238"/>
      <c r="AC48" s="239"/>
      <c r="AD48" s="232"/>
      <c r="AE48" s="315"/>
      <c r="AF48" s="318" t="s">
        <v>78</v>
      </c>
      <c r="AG48" s="192"/>
      <c r="AH48" s="192"/>
      <c r="AI48" s="192"/>
      <c r="AJ48" s="192"/>
      <c r="AK48" s="192"/>
      <c r="AL48" s="193"/>
      <c r="AM48" s="193"/>
      <c r="AN48" s="193"/>
      <c r="AO48" s="193"/>
      <c r="AP48" s="192"/>
      <c r="AQ48" s="193"/>
      <c r="AR48" s="193"/>
      <c r="AS48" s="193"/>
      <c r="AT48" s="193"/>
      <c r="AU48" s="192"/>
      <c r="AV48" s="192"/>
      <c r="AW48" s="192"/>
      <c r="AX48" s="192"/>
      <c r="AY48" s="192"/>
      <c r="AZ48" s="192"/>
      <c r="BA48" s="319" t="s">
        <v>76</v>
      </c>
      <c r="BB48" s="319" t="s">
        <v>76</v>
      </c>
      <c r="BC48" s="319" t="s">
        <v>76</v>
      </c>
      <c r="BD48" s="325" t="s">
        <v>76</v>
      </c>
      <c r="BE48" s="325" t="s">
        <v>76</v>
      </c>
      <c r="BF48" s="325" t="s">
        <v>76</v>
      </c>
      <c r="BG48" s="325" t="s">
        <v>76</v>
      </c>
      <c r="BH48" s="325" t="s">
        <v>76</v>
      </c>
      <c r="BI48" s="325" t="s">
        <v>76</v>
      </c>
      <c r="BJ48" s="325" t="s">
        <v>76</v>
      </c>
      <c r="BK48" s="325" t="s">
        <v>76</v>
      </c>
      <c r="BL48" s="326">
        <v>0</v>
      </c>
      <c r="BM48" s="320">
        <v>0</v>
      </c>
      <c r="BN48" s="320">
        <v>0</v>
      </c>
      <c r="BO48" s="320">
        <v>0</v>
      </c>
      <c r="BP48" s="320">
        <v>0</v>
      </c>
      <c r="BQ48" s="320">
        <v>0</v>
      </c>
      <c r="BR48" s="320">
        <v>0</v>
      </c>
      <c r="BS48" s="320">
        <v>0</v>
      </c>
      <c r="BT48" s="323"/>
      <c r="BU48" s="323"/>
      <c r="BV48" s="323"/>
    </row>
    <row r="49" spans="1:74" x14ac:dyDescent="0.25">
      <c r="A49" s="940" t="s">
        <v>23</v>
      </c>
      <c r="B49" s="941"/>
      <c r="C49" s="297">
        <v>0</v>
      </c>
      <c r="D49" s="263">
        <v>0</v>
      </c>
      <c r="E49" s="298">
        <v>0</v>
      </c>
      <c r="F49" s="237"/>
      <c r="G49" s="238"/>
      <c r="H49" s="239"/>
      <c r="I49" s="237"/>
      <c r="J49" s="238"/>
      <c r="K49" s="239"/>
      <c r="L49" s="237"/>
      <c r="M49" s="238"/>
      <c r="N49" s="239"/>
      <c r="O49" s="232"/>
      <c r="P49" s="233"/>
      <c r="Q49" s="243"/>
      <c r="R49" s="232"/>
      <c r="S49" s="233"/>
      <c r="T49" s="243"/>
      <c r="U49" s="232"/>
      <c r="V49" s="233"/>
      <c r="W49" s="243"/>
      <c r="X49" s="232"/>
      <c r="Y49" s="233"/>
      <c r="Z49" s="243"/>
      <c r="AA49" s="232"/>
      <c r="AB49" s="233"/>
      <c r="AC49" s="243"/>
      <c r="AD49" s="232"/>
      <c r="AE49" s="230"/>
      <c r="AF49" s="318" t="s">
        <v>78</v>
      </c>
      <c r="AG49" s="192"/>
      <c r="AH49" s="192"/>
      <c r="AI49" s="192"/>
      <c r="AJ49" s="192"/>
      <c r="AK49" s="192"/>
      <c r="AL49" s="193"/>
      <c r="AM49" s="193"/>
      <c r="AN49" s="193"/>
      <c r="AO49" s="193"/>
      <c r="AP49" s="192"/>
      <c r="AQ49" s="193"/>
      <c r="AR49" s="193"/>
      <c r="AS49" s="193"/>
      <c r="AT49" s="193"/>
      <c r="AU49" s="192"/>
      <c r="AV49" s="192"/>
      <c r="AW49" s="192"/>
      <c r="AX49" s="192"/>
      <c r="AY49" s="192"/>
      <c r="AZ49" s="192"/>
      <c r="BA49" s="319" t="s">
        <v>76</v>
      </c>
      <c r="BB49" s="319" t="s">
        <v>76</v>
      </c>
      <c r="BC49" s="319" t="s">
        <v>76</v>
      </c>
      <c r="BD49" s="325" t="s">
        <v>76</v>
      </c>
      <c r="BE49" s="325" t="s">
        <v>76</v>
      </c>
      <c r="BF49" s="325" t="s">
        <v>76</v>
      </c>
      <c r="BG49" s="325" t="s">
        <v>76</v>
      </c>
      <c r="BH49" s="325" t="s">
        <v>76</v>
      </c>
      <c r="BI49" s="325" t="s">
        <v>76</v>
      </c>
      <c r="BJ49" s="325" t="s">
        <v>76</v>
      </c>
      <c r="BK49" s="325" t="s">
        <v>76</v>
      </c>
      <c r="BL49" s="326">
        <v>0</v>
      </c>
      <c r="BM49" s="320">
        <v>0</v>
      </c>
      <c r="BN49" s="320">
        <v>0</v>
      </c>
      <c r="BO49" s="320">
        <v>0</v>
      </c>
      <c r="BP49" s="320">
        <v>0</v>
      </c>
      <c r="BQ49" s="320">
        <v>0</v>
      </c>
      <c r="BR49" s="320">
        <v>0</v>
      </c>
      <c r="BS49" s="320">
        <v>0</v>
      </c>
      <c r="BT49" s="320">
        <v>0</v>
      </c>
      <c r="BU49" s="320">
        <v>0</v>
      </c>
      <c r="BV49" s="320">
        <v>0</v>
      </c>
    </row>
    <row r="50" spans="1:74" x14ac:dyDescent="0.25">
      <c r="A50" s="940" t="s">
        <v>29</v>
      </c>
      <c r="B50" s="941"/>
      <c r="C50" s="297">
        <v>0</v>
      </c>
      <c r="D50" s="263">
        <v>0</v>
      </c>
      <c r="E50" s="298">
        <v>0</v>
      </c>
      <c r="F50" s="232"/>
      <c r="G50" s="233"/>
      <c r="H50" s="243"/>
      <c r="I50" s="232"/>
      <c r="J50" s="233"/>
      <c r="K50" s="243"/>
      <c r="L50" s="232"/>
      <c r="M50" s="233"/>
      <c r="N50" s="243"/>
      <c r="O50" s="232"/>
      <c r="P50" s="233"/>
      <c r="Q50" s="243"/>
      <c r="R50" s="232"/>
      <c r="S50" s="233"/>
      <c r="T50" s="243"/>
      <c r="U50" s="232"/>
      <c r="V50" s="233"/>
      <c r="W50" s="243"/>
      <c r="X50" s="232"/>
      <c r="Y50" s="233"/>
      <c r="Z50" s="243"/>
      <c r="AA50" s="232"/>
      <c r="AB50" s="233"/>
      <c r="AC50" s="243"/>
      <c r="AD50" s="232"/>
      <c r="AE50" s="230"/>
      <c r="AF50" s="318" t="s">
        <v>78</v>
      </c>
      <c r="AG50" s="192"/>
      <c r="AH50" s="192"/>
      <c r="AI50" s="192"/>
      <c r="AJ50" s="192"/>
      <c r="AK50" s="192"/>
      <c r="AL50" s="193"/>
      <c r="AM50" s="193"/>
      <c r="AN50" s="193"/>
      <c r="AO50" s="193"/>
      <c r="AP50" s="192"/>
      <c r="AQ50" s="193"/>
      <c r="AR50" s="193"/>
      <c r="AS50" s="193"/>
      <c r="AT50" s="193"/>
      <c r="AU50" s="192"/>
      <c r="AV50" s="192"/>
      <c r="AW50" s="192"/>
      <c r="AX50" s="192"/>
      <c r="AY50" s="192"/>
      <c r="AZ50" s="192"/>
      <c r="BA50" s="319" t="s">
        <v>76</v>
      </c>
      <c r="BB50" s="319" t="s">
        <v>76</v>
      </c>
      <c r="BC50" s="319" t="s">
        <v>76</v>
      </c>
      <c r="BD50" s="325" t="s">
        <v>76</v>
      </c>
      <c r="BE50" s="325" t="s">
        <v>76</v>
      </c>
      <c r="BF50" s="325" t="s">
        <v>76</v>
      </c>
      <c r="BG50" s="325" t="s">
        <v>76</v>
      </c>
      <c r="BH50" s="325" t="s">
        <v>76</v>
      </c>
      <c r="BI50" s="325" t="s">
        <v>76</v>
      </c>
      <c r="BJ50" s="325" t="s">
        <v>76</v>
      </c>
      <c r="BK50" s="325" t="s">
        <v>76</v>
      </c>
      <c r="BL50" s="326">
        <v>0</v>
      </c>
      <c r="BM50" s="320">
        <v>0</v>
      </c>
      <c r="BN50" s="320">
        <v>0</v>
      </c>
      <c r="BO50" s="320">
        <v>0</v>
      </c>
      <c r="BP50" s="320">
        <v>0</v>
      </c>
      <c r="BQ50" s="320">
        <v>0</v>
      </c>
      <c r="BR50" s="320">
        <v>0</v>
      </c>
      <c r="BS50" s="320">
        <v>0</v>
      </c>
      <c r="BT50" s="320">
        <v>0</v>
      </c>
      <c r="BU50" s="320">
        <v>0</v>
      </c>
      <c r="BV50" s="320">
        <v>0</v>
      </c>
    </row>
    <row r="51" spans="1:74" x14ac:dyDescent="0.25">
      <c r="A51" s="940" t="s">
        <v>61</v>
      </c>
      <c r="B51" s="941"/>
      <c r="C51" s="297">
        <v>0</v>
      </c>
      <c r="D51" s="263">
        <v>0</v>
      </c>
      <c r="E51" s="298">
        <v>0</v>
      </c>
      <c r="F51" s="232"/>
      <c r="G51" s="233"/>
      <c r="H51" s="243"/>
      <c r="I51" s="232"/>
      <c r="J51" s="233"/>
      <c r="K51" s="243"/>
      <c r="L51" s="232"/>
      <c r="M51" s="233"/>
      <c r="N51" s="243"/>
      <c r="O51" s="232"/>
      <c r="P51" s="233"/>
      <c r="Q51" s="243"/>
      <c r="R51" s="232"/>
      <c r="S51" s="233"/>
      <c r="T51" s="243"/>
      <c r="U51" s="232"/>
      <c r="V51" s="233"/>
      <c r="W51" s="243"/>
      <c r="X51" s="232"/>
      <c r="Y51" s="233"/>
      <c r="Z51" s="243"/>
      <c r="AA51" s="232"/>
      <c r="AB51" s="233"/>
      <c r="AC51" s="243"/>
      <c r="AD51" s="232"/>
      <c r="AE51" s="230"/>
      <c r="AF51" s="318" t="s">
        <v>78</v>
      </c>
      <c r="AG51" s="192"/>
      <c r="AH51" s="192"/>
      <c r="AI51" s="192"/>
      <c r="AJ51" s="192"/>
      <c r="AK51" s="192"/>
      <c r="AL51" s="193"/>
      <c r="AM51" s="193"/>
      <c r="AN51" s="193"/>
      <c r="AO51" s="193"/>
      <c r="AP51" s="192"/>
      <c r="AQ51" s="193"/>
      <c r="AR51" s="193"/>
      <c r="AS51" s="193"/>
      <c r="AT51" s="193"/>
      <c r="AU51" s="192"/>
      <c r="AV51" s="192"/>
      <c r="AW51" s="192"/>
      <c r="AX51" s="192"/>
      <c r="AY51" s="192"/>
      <c r="AZ51" s="192"/>
      <c r="BA51" s="319" t="s">
        <v>76</v>
      </c>
      <c r="BB51" s="319" t="s">
        <v>76</v>
      </c>
      <c r="BC51" s="319" t="s">
        <v>76</v>
      </c>
      <c r="BD51" s="325" t="s">
        <v>76</v>
      </c>
      <c r="BE51" s="325" t="s">
        <v>76</v>
      </c>
      <c r="BF51" s="325" t="s">
        <v>76</v>
      </c>
      <c r="BG51" s="325" t="s">
        <v>76</v>
      </c>
      <c r="BH51" s="325" t="s">
        <v>76</v>
      </c>
      <c r="BI51" s="325" t="s">
        <v>76</v>
      </c>
      <c r="BJ51" s="325" t="s">
        <v>76</v>
      </c>
      <c r="BK51" s="325" t="s">
        <v>76</v>
      </c>
      <c r="BL51" s="326">
        <v>0</v>
      </c>
      <c r="BM51" s="320">
        <v>0</v>
      </c>
      <c r="BN51" s="320">
        <v>0</v>
      </c>
      <c r="BO51" s="320">
        <v>0</v>
      </c>
      <c r="BP51" s="320">
        <v>0</v>
      </c>
      <c r="BQ51" s="320">
        <v>0</v>
      </c>
      <c r="BR51" s="320">
        <v>0</v>
      </c>
      <c r="BS51" s="320">
        <v>0</v>
      </c>
      <c r="BT51" s="320">
        <v>0</v>
      </c>
      <c r="BU51" s="320">
        <v>0</v>
      </c>
      <c r="BV51" s="320">
        <v>0</v>
      </c>
    </row>
    <row r="52" spans="1:74" x14ac:dyDescent="0.25">
      <c r="A52" s="950" t="s">
        <v>62</v>
      </c>
      <c r="B52" s="951"/>
      <c r="C52" s="297">
        <v>0</v>
      </c>
      <c r="D52" s="263">
        <v>0</v>
      </c>
      <c r="E52" s="298">
        <v>0</v>
      </c>
      <c r="F52" s="237"/>
      <c r="G52" s="238"/>
      <c r="H52" s="239"/>
      <c r="I52" s="237"/>
      <c r="J52" s="238"/>
      <c r="K52" s="239"/>
      <c r="L52" s="232"/>
      <c r="M52" s="233"/>
      <c r="N52" s="243"/>
      <c r="O52" s="232"/>
      <c r="P52" s="233"/>
      <c r="Q52" s="243"/>
      <c r="R52" s="232"/>
      <c r="S52" s="233"/>
      <c r="T52" s="243"/>
      <c r="U52" s="232"/>
      <c r="V52" s="233"/>
      <c r="W52" s="243"/>
      <c r="X52" s="232"/>
      <c r="Y52" s="233"/>
      <c r="Z52" s="243"/>
      <c r="AA52" s="232"/>
      <c r="AB52" s="233"/>
      <c r="AC52" s="243"/>
      <c r="AD52" s="232"/>
      <c r="AE52" s="230"/>
      <c r="AF52" s="318" t="s">
        <v>78</v>
      </c>
      <c r="AG52" s="192"/>
      <c r="AH52" s="192"/>
      <c r="AI52" s="192"/>
      <c r="AJ52" s="192"/>
      <c r="AK52" s="192"/>
      <c r="AL52" s="193"/>
      <c r="AM52" s="193"/>
      <c r="AN52" s="193"/>
      <c r="AO52" s="193"/>
      <c r="AP52" s="192"/>
      <c r="AQ52" s="193"/>
      <c r="AR52" s="193"/>
      <c r="AS52" s="193"/>
      <c r="AT52" s="193"/>
      <c r="AU52" s="192"/>
      <c r="AV52" s="192"/>
      <c r="AW52" s="192"/>
      <c r="AX52" s="192"/>
      <c r="AY52" s="192"/>
      <c r="AZ52" s="192"/>
      <c r="BA52" s="319" t="s">
        <v>76</v>
      </c>
      <c r="BB52" s="319" t="s">
        <v>76</v>
      </c>
      <c r="BC52" s="319" t="s">
        <v>76</v>
      </c>
      <c r="BD52" s="325" t="s">
        <v>76</v>
      </c>
      <c r="BE52" s="325" t="s">
        <v>76</v>
      </c>
      <c r="BF52" s="325" t="s">
        <v>76</v>
      </c>
      <c r="BG52" s="325" t="s">
        <v>76</v>
      </c>
      <c r="BH52" s="325" t="s">
        <v>76</v>
      </c>
      <c r="BI52" s="325" t="s">
        <v>76</v>
      </c>
      <c r="BJ52" s="325" t="s">
        <v>76</v>
      </c>
      <c r="BK52" s="325" t="s">
        <v>76</v>
      </c>
      <c r="BL52" s="326">
        <v>0</v>
      </c>
      <c r="BM52" s="320">
        <v>0</v>
      </c>
      <c r="BN52" s="320">
        <v>0</v>
      </c>
      <c r="BO52" s="320">
        <v>0</v>
      </c>
      <c r="BP52" s="320">
        <v>0</v>
      </c>
      <c r="BQ52" s="320">
        <v>0</v>
      </c>
      <c r="BR52" s="320">
        <v>0</v>
      </c>
      <c r="BS52" s="320">
        <v>0</v>
      </c>
      <c r="BT52" s="320">
        <v>0</v>
      </c>
      <c r="BU52" s="320">
        <v>0</v>
      </c>
      <c r="BV52" s="320">
        <v>0</v>
      </c>
    </row>
    <row r="53" spans="1:74" x14ac:dyDescent="0.25">
      <c r="A53" s="940" t="s">
        <v>26</v>
      </c>
      <c r="B53" s="941"/>
      <c r="C53" s="297">
        <v>0</v>
      </c>
      <c r="D53" s="263">
        <v>0</v>
      </c>
      <c r="E53" s="298">
        <v>0</v>
      </c>
      <c r="F53" s="237"/>
      <c r="G53" s="238"/>
      <c r="H53" s="239"/>
      <c r="I53" s="237"/>
      <c r="J53" s="238"/>
      <c r="K53" s="239"/>
      <c r="L53" s="232"/>
      <c r="M53" s="233"/>
      <c r="N53" s="243"/>
      <c r="O53" s="232"/>
      <c r="P53" s="233"/>
      <c r="Q53" s="243"/>
      <c r="R53" s="232"/>
      <c r="S53" s="233"/>
      <c r="T53" s="243"/>
      <c r="U53" s="232"/>
      <c r="V53" s="233"/>
      <c r="W53" s="243"/>
      <c r="X53" s="232"/>
      <c r="Y53" s="233"/>
      <c r="Z53" s="243"/>
      <c r="AA53" s="232"/>
      <c r="AB53" s="233"/>
      <c r="AC53" s="243"/>
      <c r="AD53" s="232"/>
      <c r="AE53" s="230"/>
      <c r="AF53" s="318" t="s">
        <v>78</v>
      </c>
      <c r="AG53" s="192"/>
      <c r="AH53" s="192"/>
      <c r="AI53" s="192"/>
      <c r="AJ53" s="192"/>
      <c r="AK53" s="192"/>
      <c r="AL53" s="193"/>
      <c r="AM53" s="193"/>
      <c r="AN53" s="193"/>
      <c r="AO53" s="193"/>
      <c r="AP53" s="192"/>
      <c r="AQ53" s="193"/>
      <c r="AR53" s="193"/>
      <c r="AS53" s="193"/>
      <c r="AT53" s="193"/>
      <c r="AU53" s="192"/>
      <c r="AV53" s="192"/>
      <c r="AW53" s="192"/>
      <c r="AX53" s="192"/>
      <c r="AY53" s="192"/>
      <c r="AZ53" s="192"/>
      <c r="BA53" s="319" t="s">
        <v>76</v>
      </c>
      <c r="BB53" s="319" t="s">
        <v>76</v>
      </c>
      <c r="BC53" s="319" t="s">
        <v>76</v>
      </c>
      <c r="BD53" s="325" t="s">
        <v>76</v>
      </c>
      <c r="BE53" s="325" t="s">
        <v>76</v>
      </c>
      <c r="BF53" s="325" t="s">
        <v>76</v>
      </c>
      <c r="BG53" s="325" t="s">
        <v>76</v>
      </c>
      <c r="BH53" s="325" t="s">
        <v>76</v>
      </c>
      <c r="BI53" s="325" t="s">
        <v>76</v>
      </c>
      <c r="BJ53" s="325" t="s">
        <v>76</v>
      </c>
      <c r="BK53" s="325" t="s">
        <v>76</v>
      </c>
      <c r="BL53" s="326">
        <v>0</v>
      </c>
      <c r="BM53" s="320">
        <v>0</v>
      </c>
      <c r="BN53" s="320">
        <v>0</v>
      </c>
      <c r="BO53" s="320">
        <v>0</v>
      </c>
      <c r="BP53" s="320">
        <v>0</v>
      </c>
      <c r="BQ53" s="320">
        <v>0</v>
      </c>
      <c r="BR53" s="320">
        <v>0</v>
      </c>
      <c r="BS53" s="320">
        <v>0</v>
      </c>
      <c r="BT53" s="320">
        <v>0</v>
      </c>
      <c r="BU53" s="320">
        <v>0</v>
      </c>
      <c r="BV53" s="320">
        <v>0</v>
      </c>
    </row>
    <row r="54" spans="1:74" x14ac:dyDescent="0.25">
      <c r="A54" s="952" t="s">
        <v>63</v>
      </c>
      <c r="B54" s="953"/>
      <c r="C54" s="297">
        <v>0</v>
      </c>
      <c r="D54" s="263">
        <v>0</v>
      </c>
      <c r="E54" s="298">
        <v>0</v>
      </c>
      <c r="F54" s="232"/>
      <c r="G54" s="233"/>
      <c r="H54" s="243"/>
      <c r="I54" s="232"/>
      <c r="J54" s="233"/>
      <c r="K54" s="243"/>
      <c r="L54" s="232"/>
      <c r="M54" s="233"/>
      <c r="N54" s="243"/>
      <c r="O54" s="232"/>
      <c r="P54" s="233"/>
      <c r="Q54" s="243"/>
      <c r="R54" s="232"/>
      <c r="S54" s="233"/>
      <c r="T54" s="243"/>
      <c r="U54" s="232"/>
      <c r="V54" s="233"/>
      <c r="W54" s="243"/>
      <c r="X54" s="232"/>
      <c r="Y54" s="233"/>
      <c r="Z54" s="243"/>
      <c r="AA54" s="232"/>
      <c r="AB54" s="233"/>
      <c r="AC54" s="243"/>
      <c r="AD54" s="232"/>
      <c r="AE54" s="230"/>
      <c r="AF54" s="318" t="s">
        <v>78</v>
      </c>
      <c r="AG54" s="192"/>
      <c r="AH54" s="192"/>
      <c r="AI54" s="192"/>
      <c r="AJ54" s="192"/>
      <c r="AK54" s="192"/>
      <c r="AL54" s="193"/>
      <c r="AM54" s="193"/>
      <c r="AN54" s="193"/>
      <c r="AO54" s="193"/>
      <c r="AP54" s="192"/>
      <c r="AQ54" s="193"/>
      <c r="AR54" s="193"/>
      <c r="AS54" s="193"/>
      <c r="AT54" s="193"/>
      <c r="AU54" s="192"/>
      <c r="AV54" s="192"/>
      <c r="AW54" s="192"/>
      <c r="AX54" s="192"/>
      <c r="AY54" s="192"/>
      <c r="AZ54" s="192"/>
      <c r="BA54" s="319" t="s">
        <v>76</v>
      </c>
      <c r="BB54" s="319" t="s">
        <v>76</v>
      </c>
      <c r="BC54" s="319" t="s">
        <v>76</v>
      </c>
      <c r="BD54" s="325" t="s">
        <v>76</v>
      </c>
      <c r="BE54" s="325" t="s">
        <v>76</v>
      </c>
      <c r="BF54" s="325" t="s">
        <v>76</v>
      </c>
      <c r="BG54" s="325" t="s">
        <v>76</v>
      </c>
      <c r="BH54" s="325" t="s">
        <v>76</v>
      </c>
      <c r="BI54" s="325" t="s">
        <v>76</v>
      </c>
      <c r="BJ54" s="325" t="s">
        <v>76</v>
      </c>
      <c r="BK54" s="325" t="s">
        <v>76</v>
      </c>
      <c r="BL54" s="326">
        <v>0</v>
      </c>
      <c r="BM54" s="320">
        <v>0</v>
      </c>
      <c r="BN54" s="320">
        <v>0</v>
      </c>
      <c r="BO54" s="320">
        <v>0</v>
      </c>
      <c r="BP54" s="320">
        <v>0</v>
      </c>
      <c r="BQ54" s="320">
        <v>0</v>
      </c>
      <c r="BR54" s="320">
        <v>0</v>
      </c>
      <c r="BS54" s="320">
        <v>0</v>
      </c>
      <c r="BT54" s="320">
        <v>0</v>
      </c>
      <c r="BU54" s="320">
        <v>0</v>
      </c>
      <c r="BV54" s="320">
        <v>0</v>
      </c>
    </row>
    <row r="55" spans="1:74" ht="21" x14ac:dyDescent="0.25">
      <c r="A55" s="933" t="s">
        <v>27</v>
      </c>
      <c r="B55" s="229" t="s">
        <v>42</v>
      </c>
      <c r="C55" s="299">
        <v>0</v>
      </c>
      <c r="D55" s="263">
        <v>0</v>
      </c>
      <c r="E55" s="298">
        <v>0</v>
      </c>
      <c r="F55" s="237"/>
      <c r="G55" s="238"/>
      <c r="H55" s="239"/>
      <c r="I55" s="237"/>
      <c r="J55" s="238"/>
      <c r="K55" s="239"/>
      <c r="L55" s="237"/>
      <c r="M55" s="238"/>
      <c r="N55" s="239"/>
      <c r="O55" s="232"/>
      <c r="P55" s="233"/>
      <c r="Q55" s="243"/>
      <c r="R55" s="232"/>
      <c r="S55" s="233"/>
      <c r="T55" s="243"/>
      <c r="U55" s="232"/>
      <c r="V55" s="233"/>
      <c r="W55" s="243"/>
      <c r="X55" s="232"/>
      <c r="Y55" s="233"/>
      <c r="Z55" s="243"/>
      <c r="AA55" s="232"/>
      <c r="AB55" s="233"/>
      <c r="AC55" s="243"/>
      <c r="AD55" s="232"/>
      <c r="AE55" s="230"/>
      <c r="AF55" s="318" t="s">
        <v>78</v>
      </c>
      <c r="AG55" s="192"/>
      <c r="AH55" s="192"/>
      <c r="AI55" s="192"/>
      <c r="AJ55" s="192"/>
      <c r="AK55" s="192"/>
      <c r="AL55" s="193"/>
      <c r="AM55" s="193"/>
      <c r="AN55" s="193"/>
      <c r="AO55" s="193"/>
      <c r="AP55" s="192"/>
      <c r="AQ55" s="193"/>
      <c r="AR55" s="193"/>
      <c r="AS55" s="193"/>
      <c r="AT55" s="193"/>
      <c r="AU55" s="192"/>
      <c r="AV55" s="192"/>
      <c r="AW55" s="192"/>
      <c r="AX55" s="192"/>
      <c r="AY55" s="192"/>
      <c r="AZ55" s="192"/>
      <c r="BA55" s="319" t="s">
        <v>76</v>
      </c>
      <c r="BB55" s="319" t="s">
        <v>76</v>
      </c>
      <c r="BC55" s="319" t="s">
        <v>76</v>
      </c>
      <c r="BD55" s="325" t="s">
        <v>76</v>
      </c>
      <c r="BE55" s="325" t="s">
        <v>76</v>
      </c>
      <c r="BF55" s="325" t="s">
        <v>76</v>
      </c>
      <c r="BG55" s="325" t="s">
        <v>76</v>
      </c>
      <c r="BH55" s="325" t="s">
        <v>76</v>
      </c>
      <c r="BI55" s="325" t="s">
        <v>76</v>
      </c>
      <c r="BJ55" s="325" t="s">
        <v>76</v>
      </c>
      <c r="BK55" s="325" t="s">
        <v>76</v>
      </c>
      <c r="BL55" s="326">
        <v>0</v>
      </c>
      <c r="BM55" s="320">
        <v>0</v>
      </c>
      <c r="BN55" s="320">
        <v>0</v>
      </c>
      <c r="BO55" s="320">
        <v>0</v>
      </c>
      <c r="BP55" s="320">
        <v>0</v>
      </c>
      <c r="BQ55" s="320">
        <v>0</v>
      </c>
      <c r="BR55" s="320">
        <v>0</v>
      </c>
      <c r="BS55" s="320">
        <v>0</v>
      </c>
      <c r="BT55" s="320">
        <v>0</v>
      </c>
      <c r="BU55" s="320">
        <v>0</v>
      </c>
      <c r="BV55" s="320">
        <v>0</v>
      </c>
    </row>
    <row r="56" spans="1:74" ht="21" x14ac:dyDescent="0.25">
      <c r="A56" s="933"/>
      <c r="B56" s="229" t="s">
        <v>43</v>
      </c>
      <c r="C56" s="299">
        <v>0</v>
      </c>
      <c r="D56" s="263">
        <v>0</v>
      </c>
      <c r="E56" s="298">
        <v>0</v>
      </c>
      <c r="F56" s="237"/>
      <c r="G56" s="238"/>
      <c r="H56" s="239"/>
      <c r="I56" s="237"/>
      <c r="J56" s="238"/>
      <c r="K56" s="239"/>
      <c r="L56" s="237"/>
      <c r="M56" s="238"/>
      <c r="N56" s="239"/>
      <c r="O56" s="232"/>
      <c r="P56" s="233"/>
      <c r="Q56" s="243"/>
      <c r="R56" s="232"/>
      <c r="S56" s="233"/>
      <c r="T56" s="243"/>
      <c r="U56" s="232"/>
      <c r="V56" s="233"/>
      <c r="W56" s="243"/>
      <c r="X56" s="232"/>
      <c r="Y56" s="233"/>
      <c r="Z56" s="243"/>
      <c r="AA56" s="232"/>
      <c r="AB56" s="233"/>
      <c r="AC56" s="243"/>
      <c r="AD56" s="232"/>
      <c r="AE56" s="230"/>
      <c r="AF56" s="318" t="s">
        <v>78</v>
      </c>
      <c r="AG56" s="192"/>
      <c r="AH56" s="192"/>
      <c r="AI56" s="192"/>
      <c r="AJ56" s="192"/>
      <c r="AK56" s="192"/>
      <c r="AL56" s="193"/>
      <c r="AM56" s="193"/>
      <c r="AN56" s="193"/>
      <c r="AO56" s="193"/>
      <c r="AP56" s="192"/>
      <c r="AQ56" s="193"/>
      <c r="AR56" s="193"/>
      <c r="AS56" s="193"/>
      <c r="AT56" s="193"/>
      <c r="AU56" s="192"/>
      <c r="AV56" s="192"/>
      <c r="AW56" s="192"/>
      <c r="AX56" s="192"/>
      <c r="AY56" s="192"/>
      <c r="AZ56" s="192"/>
      <c r="BA56" s="319" t="s">
        <v>76</v>
      </c>
      <c r="BB56" s="319" t="s">
        <v>76</v>
      </c>
      <c r="BC56" s="319" t="s">
        <v>76</v>
      </c>
      <c r="BD56" s="325" t="s">
        <v>76</v>
      </c>
      <c r="BE56" s="325" t="s">
        <v>76</v>
      </c>
      <c r="BF56" s="325" t="s">
        <v>76</v>
      </c>
      <c r="BG56" s="325" t="s">
        <v>76</v>
      </c>
      <c r="BH56" s="325" t="s">
        <v>76</v>
      </c>
      <c r="BI56" s="325" t="s">
        <v>76</v>
      </c>
      <c r="BJ56" s="325" t="s">
        <v>76</v>
      </c>
      <c r="BK56" s="325" t="s">
        <v>76</v>
      </c>
      <c r="BL56" s="326">
        <v>0</v>
      </c>
      <c r="BM56" s="320">
        <v>0</v>
      </c>
      <c r="BN56" s="320">
        <v>0</v>
      </c>
      <c r="BO56" s="320">
        <v>0</v>
      </c>
      <c r="BP56" s="320">
        <v>0</v>
      </c>
      <c r="BQ56" s="320">
        <v>0</v>
      </c>
      <c r="BR56" s="320">
        <v>0</v>
      </c>
      <c r="BS56" s="320">
        <v>0</v>
      </c>
      <c r="BT56" s="320">
        <v>0</v>
      </c>
      <c r="BU56" s="320">
        <v>0</v>
      </c>
      <c r="BV56" s="320">
        <v>0</v>
      </c>
    </row>
    <row r="57" spans="1:74" ht="21" x14ac:dyDescent="0.25">
      <c r="A57" s="933"/>
      <c r="B57" s="229" t="s">
        <v>44</v>
      </c>
      <c r="C57" s="299">
        <v>0</v>
      </c>
      <c r="D57" s="263">
        <v>0</v>
      </c>
      <c r="E57" s="298">
        <v>0</v>
      </c>
      <c r="F57" s="237"/>
      <c r="G57" s="238"/>
      <c r="H57" s="239"/>
      <c r="I57" s="237"/>
      <c r="J57" s="238"/>
      <c r="K57" s="239"/>
      <c r="L57" s="237"/>
      <c r="M57" s="238"/>
      <c r="N57" s="239"/>
      <c r="O57" s="232"/>
      <c r="P57" s="233"/>
      <c r="Q57" s="243"/>
      <c r="R57" s="232"/>
      <c r="S57" s="233"/>
      <c r="T57" s="243"/>
      <c r="U57" s="232"/>
      <c r="V57" s="233"/>
      <c r="W57" s="243"/>
      <c r="X57" s="232"/>
      <c r="Y57" s="233"/>
      <c r="Z57" s="243"/>
      <c r="AA57" s="232"/>
      <c r="AB57" s="233"/>
      <c r="AC57" s="243"/>
      <c r="AD57" s="232"/>
      <c r="AE57" s="230"/>
      <c r="AF57" s="318" t="s">
        <v>78</v>
      </c>
      <c r="AG57" s="192"/>
      <c r="AH57" s="192"/>
      <c r="AI57" s="192"/>
      <c r="AJ57" s="192"/>
      <c r="AK57" s="192"/>
      <c r="AL57" s="193"/>
      <c r="AM57" s="193"/>
      <c r="AN57" s="193"/>
      <c r="AO57" s="193"/>
      <c r="AP57" s="192"/>
      <c r="AQ57" s="193"/>
      <c r="AR57" s="193"/>
      <c r="AS57" s="193"/>
      <c r="AT57" s="193"/>
      <c r="AU57" s="192"/>
      <c r="AV57" s="192"/>
      <c r="AW57" s="192"/>
      <c r="AX57" s="192"/>
      <c r="AY57" s="192"/>
      <c r="AZ57" s="192"/>
      <c r="BA57" s="319" t="s">
        <v>76</v>
      </c>
      <c r="BB57" s="319" t="s">
        <v>76</v>
      </c>
      <c r="BC57" s="319" t="s">
        <v>76</v>
      </c>
      <c r="BD57" s="325" t="s">
        <v>76</v>
      </c>
      <c r="BE57" s="325" t="s">
        <v>76</v>
      </c>
      <c r="BF57" s="325" t="s">
        <v>76</v>
      </c>
      <c r="BG57" s="325" t="s">
        <v>76</v>
      </c>
      <c r="BH57" s="325" t="s">
        <v>76</v>
      </c>
      <c r="BI57" s="325" t="s">
        <v>76</v>
      </c>
      <c r="BJ57" s="325" t="s">
        <v>76</v>
      </c>
      <c r="BK57" s="325" t="s">
        <v>76</v>
      </c>
      <c r="BL57" s="326">
        <v>0</v>
      </c>
      <c r="BM57" s="320">
        <v>0</v>
      </c>
      <c r="BN57" s="320">
        <v>0</v>
      </c>
      <c r="BO57" s="320">
        <v>0</v>
      </c>
      <c r="BP57" s="320">
        <v>0</v>
      </c>
      <c r="BQ57" s="320">
        <v>0</v>
      </c>
      <c r="BR57" s="320">
        <v>0</v>
      </c>
      <c r="BS57" s="320">
        <v>0</v>
      </c>
      <c r="BT57" s="320">
        <v>0</v>
      </c>
      <c r="BU57" s="320">
        <v>0</v>
      </c>
      <c r="BV57" s="320">
        <v>0</v>
      </c>
    </row>
    <row r="58" spans="1:74" x14ac:dyDescent="0.25">
      <c r="A58" s="934" t="s">
        <v>28</v>
      </c>
      <c r="B58" s="935"/>
      <c r="C58" s="297">
        <v>0</v>
      </c>
      <c r="D58" s="263">
        <v>0</v>
      </c>
      <c r="E58" s="298">
        <v>0</v>
      </c>
      <c r="F58" s="232"/>
      <c r="G58" s="233"/>
      <c r="H58" s="243"/>
      <c r="I58" s="232"/>
      <c r="J58" s="233"/>
      <c r="K58" s="243"/>
      <c r="L58" s="232"/>
      <c r="M58" s="233"/>
      <c r="N58" s="243"/>
      <c r="O58" s="232"/>
      <c r="P58" s="233"/>
      <c r="Q58" s="243"/>
      <c r="R58" s="232"/>
      <c r="S58" s="233"/>
      <c r="T58" s="243"/>
      <c r="U58" s="232"/>
      <c r="V58" s="233"/>
      <c r="W58" s="243"/>
      <c r="X58" s="232"/>
      <c r="Y58" s="233"/>
      <c r="Z58" s="243"/>
      <c r="AA58" s="232"/>
      <c r="AB58" s="233"/>
      <c r="AC58" s="243"/>
      <c r="AD58" s="232"/>
      <c r="AE58" s="230"/>
      <c r="AF58" s="318" t="s">
        <v>78</v>
      </c>
      <c r="AG58" s="192"/>
      <c r="AH58" s="192"/>
      <c r="AI58" s="192"/>
      <c r="AJ58" s="192"/>
      <c r="AK58" s="192"/>
      <c r="AL58" s="193"/>
      <c r="AM58" s="193"/>
      <c r="AN58" s="193"/>
      <c r="AO58" s="193"/>
      <c r="AP58" s="192"/>
      <c r="AQ58" s="193"/>
      <c r="AR58" s="193"/>
      <c r="AS58" s="193"/>
      <c r="AT58" s="193"/>
      <c r="AU58" s="192"/>
      <c r="AV58" s="192"/>
      <c r="AW58" s="192"/>
      <c r="AX58" s="192"/>
      <c r="AY58" s="192"/>
      <c r="AZ58" s="192"/>
      <c r="BA58" s="319" t="s">
        <v>76</v>
      </c>
      <c r="BB58" s="319" t="s">
        <v>76</v>
      </c>
      <c r="BC58" s="319" t="s">
        <v>76</v>
      </c>
      <c r="BD58" s="325" t="s">
        <v>76</v>
      </c>
      <c r="BE58" s="325" t="s">
        <v>76</v>
      </c>
      <c r="BF58" s="325" t="s">
        <v>76</v>
      </c>
      <c r="BG58" s="325" t="s">
        <v>76</v>
      </c>
      <c r="BH58" s="325" t="s">
        <v>76</v>
      </c>
      <c r="BI58" s="325" t="s">
        <v>76</v>
      </c>
      <c r="BJ58" s="325" t="s">
        <v>76</v>
      </c>
      <c r="BK58" s="325" t="s">
        <v>76</v>
      </c>
      <c r="BL58" s="326">
        <v>0</v>
      </c>
      <c r="BM58" s="320">
        <v>0</v>
      </c>
      <c r="BN58" s="320">
        <v>0</v>
      </c>
      <c r="BO58" s="320">
        <v>0</v>
      </c>
      <c r="BP58" s="320">
        <v>0</v>
      </c>
      <c r="BQ58" s="320">
        <v>0</v>
      </c>
      <c r="BR58" s="320">
        <v>0</v>
      </c>
      <c r="BS58" s="320">
        <v>0</v>
      </c>
      <c r="BT58" s="320">
        <v>0</v>
      </c>
      <c r="BU58" s="320">
        <v>0</v>
      </c>
      <c r="BV58" s="320">
        <v>0</v>
      </c>
    </row>
    <row r="59" spans="1:74" x14ac:dyDescent="0.25">
      <c r="A59" s="940" t="s">
        <v>64</v>
      </c>
      <c r="B59" s="941"/>
      <c r="C59" s="297">
        <v>0</v>
      </c>
      <c r="D59" s="263">
        <v>0</v>
      </c>
      <c r="E59" s="298">
        <v>0</v>
      </c>
      <c r="F59" s="232"/>
      <c r="G59" s="233"/>
      <c r="H59" s="243"/>
      <c r="I59" s="237"/>
      <c r="J59" s="238"/>
      <c r="K59" s="239"/>
      <c r="L59" s="237"/>
      <c r="M59" s="238"/>
      <c r="N59" s="239"/>
      <c r="O59" s="237"/>
      <c r="P59" s="238"/>
      <c r="Q59" s="239"/>
      <c r="R59" s="237"/>
      <c r="S59" s="238"/>
      <c r="T59" s="239"/>
      <c r="U59" s="237"/>
      <c r="V59" s="238"/>
      <c r="W59" s="239"/>
      <c r="X59" s="237"/>
      <c r="Y59" s="238"/>
      <c r="Z59" s="239"/>
      <c r="AA59" s="237"/>
      <c r="AB59" s="238"/>
      <c r="AC59" s="239"/>
      <c r="AD59" s="232"/>
      <c r="AE59" s="230"/>
      <c r="AF59" s="318" t="s">
        <v>78</v>
      </c>
      <c r="AG59" s="192"/>
      <c r="AH59" s="192"/>
      <c r="AI59" s="192"/>
      <c r="AJ59" s="192"/>
      <c r="AK59" s="192"/>
      <c r="AL59" s="193"/>
      <c r="AM59" s="193"/>
      <c r="AN59" s="193"/>
      <c r="AO59" s="193"/>
      <c r="AP59" s="192"/>
      <c r="AQ59" s="193"/>
      <c r="AR59" s="193"/>
      <c r="AS59" s="193"/>
      <c r="AT59" s="193"/>
      <c r="AU59" s="192"/>
      <c r="AV59" s="192"/>
      <c r="AW59" s="192"/>
      <c r="AX59" s="192"/>
      <c r="AY59" s="192"/>
      <c r="AZ59" s="192"/>
      <c r="BA59" s="319" t="s">
        <v>76</v>
      </c>
      <c r="BB59" s="319" t="s">
        <v>76</v>
      </c>
      <c r="BC59" s="319" t="s">
        <v>76</v>
      </c>
      <c r="BD59" s="325" t="s">
        <v>76</v>
      </c>
      <c r="BE59" s="325" t="s">
        <v>76</v>
      </c>
      <c r="BF59" s="325" t="s">
        <v>76</v>
      </c>
      <c r="BG59" s="325" t="s">
        <v>76</v>
      </c>
      <c r="BH59" s="325" t="s">
        <v>76</v>
      </c>
      <c r="BI59" s="325" t="s">
        <v>76</v>
      </c>
      <c r="BJ59" s="325" t="s">
        <v>76</v>
      </c>
      <c r="BK59" s="325" t="s">
        <v>76</v>
      </c>
      <c r="BL59" s="326">
        <v>0</v>
      </c>
      <c r="BM59" s="320">
        <v>0</v>
      </c>
      <c r="BN59" s="320">
        <v>0</v>
      </c>
      <c r="BO59" s="320">
        <v>0</v>
      </c>
      <c r="BP59" s="320">
        <v>0</v>
      </c>
      <c r="BQ59" s="320">
        <v>0</v>
      </c>
      <c r="BR59" s="320">
        <v>0</v>
      </c>
      <c r="BS59" s="320">
        <v>0</v>
      </c>
      <c r="BT59" s="320">
        <v>0</v>
      </c>
      <c r="BU59" s="320">
        <v>0</v>
      </c>
      <c r="BV59" s="320">
        <v>0</v>
      </c>
    </row>
    <row r="60" spans="1:74" x14ac:dyDescent="0.25">
      <c r="A60" s="940" t="s">
        <v>65</v>
      </c>
      <c r="B60" s="941"/>
      <c r="C60" s="297">
        <v>0</v>
      </c>
      <c r="D60" s="263">
        <v>0</v>
      </c>
      <c r="E60" s="298">
        <v>0</v>
      </c>
      <c r="F60" s="232"/>
      <c r="G60" s="233"/>
      <c r="H60" s="243"/>
      <c r="I60" s="232"/>
      <c r="J60" s="233"/>
      <c r="K60" s="243"/>
      <c r="L60" s="232"/>
      <c r="M60" s="233"/>
      <c r="N60" s="243"/>
      <c r="O60" s="232"/>
      <c r="P60" s="233"/>
      <c r="Q60" s="243"/>
      <c r="R60" s="232"/>
      <c r="S60" s="233"/>
      <c r="T60" s="243"/>
      <c r="U60" s="232"/>
      <c r="V60" s="233"/>
      <c r="W60" s="243"/>
      <c r="X60" s="232"/>
      <c r="Y60" s="233"/>
      <c r="Z60" s="243"/>
      <c r="AA60" s="232"/>
      <c r="AB60" s="233"/>
      <c r="AC60" s="243"/>
      <c r="AD60" s="232"/>
      <c r="AE60" s="230"/>
      <c r="AF60" s="318" t="s">
        <v>78</v>
      </c>
      <c r="AG60" s="205"/>
      <c r="AH60" s="205"/>
      <c r="AI60" s="205"/>
      <c r="AJ60" s="205"/>
      <c r="AK60" s="205"/>
      <c r="AL60" s="206"/>
      <c r="AM60" s="193"/>
      <c r="AN60" s="206"/>
      <c r="AO60" s="206"/>
      <c r="AP60" s="205"/>
      <c r="AQ60" s="206"/>
      <c r="AR60" s="206"/>
      <c r="AS60" s="206"/>
      <c r="AT60" s="206"/>
      <c r="AU60" s="205"/>
      <c r="AV60" s="205"/>
      <c r="AW60" s="205"/>
      <c r="AX60" s="205"/>
      <c r="AY60" s="205"/>
      <c r="AZ60" s="205"/>
      <c r="BA60" s="319" t="s">
        <v>76</v>
      </c>
      <c r="BB60" s="319" t="s">
        <v>76</v>
      </c>
      <c r="BC60" s="319" t="s">
        <v>76</v>
      </c>
      <c r="BD60" s="325" t="s">
        <v>76</v>
      </c>
      <c r="BE60" s="325" t="s">
        <v>76</v>
      </c>
      <c r="BF60" s="325" t="s">
        <v>76</v>
      </c>
      <c r="BG60" s="325" t="s">
        <v>76</v>
      </c>
      <c r="BH60" s="325" t="s">
        <v>76</v>
      </c>
      <c r="BI60" s="325" t="s">
        <v>76</v>
      </c>
      <c r="BJ60" s="325" t="s">
        <v>76</v>
      </c>
      <c r="BK60" s="325" t="s">
        <v>76</v>
      </c>
      <c r="BL60" s="326">
        <v>0</v>
      </c>
      <c r="BM60" s="320">
        <v>0</v>
      </c>
      <c r="BN60" s="320">
        <v>0</v>
      </c>
      <c r="BO60" s="320">
        <v>0</v>
      </c>
      <c r="BP60" s="320">
        <v>0</v>
      </c>
      <c r="BQ60" s="320">
        <v>0</v>
      </c>
      <c r="BR60" s="320">
        <v>0</v>
      </c>
      <c r="BS60" s="320">
        <v>0</v>
      </c>
      <c r="BT60" s="320">
        <v>0</v>
      </c>
      <c r="BU60" s="320">
        <v>0</v>
      </c>
      <c r="BV60" s="320">
        <v>0</v>
      </c>
    </row>
    <row r="61" spans="1:74" x14ac:dyDescent="0.25">
      <c r="A61" s="940" t="s">
        <v>66</v>
      </c>
      <c r="B61" s="941"/>
      <c r="C61" s="300">
        <v>0</v>
      </c>
      <c r="D61" s="301">
        <v>0</v>
      </c>
      <c r="E61" s="302">
        <v>0</v>
      </c>
      <c r="F61" s="244"/>
      <c r="G61" s="245"/>
      <c r="H61" s="246"/>
      <c r="I61" s="244"/>
      <c r="J61" s="245"/>
      <c r="K61" s="246"/>
      <c r="L61" s="244"/>
      <c r="M61" s="245"/>
      <c r="N61" s="246"/>
      <c r="O61" s="244"/>
      <c r="P61" s="245"/>
      <c r="Q61" s="246"/>
      <c r="R61" s="244"/>
      <c r="S61" s="245"/>
      <c r="T61" s="246"/>
      <c r="U61" s="244"/>
      <c r="V61" s="245"/>
      <c r="W61" s="246"/>
      <c r="X61" s="244"/>
      <c r="Y61" s="245"/>
      <c r="Z61" s="246"/>
      <c r="AA61" s="244"/>
      <c r="AB61" s="245"/>
      <c r="AC61" s="246"/>
      <c r="AD61" s="244"/>
      <c r="AE61" s="231"/>
      <c r="AF61" s="318" t="s">
        <v>78</v>
      </c>
      <c r="AG61" s="205"/>
      <c r="AH61" s="205"/>
      <c r="AI61" s="205"/>
      <c r="AJ61" s="205"/>
      <c r="AK61" s="205"/>
      <c r="AL61" s="206"/>
      <c r="AM61" s="193"/>
      <c r="AN61" s="206"/>
      <c r="AO61" s="206"/>
      <c r="AP61" s="205"/>
      <c r="AQ61" s="206"/>
      <c r="AR61" s="206"/>
      <c r="AS61" s="206"/>
      <c r="AT61" s="206"/>
      <c r="AU61" s="205"/>
      <c r="AV61" s="205"/>
      <c r="AW61" s="205"/>
      <c r="AX61" s="205"/>
      <c r="AY61" s="205"/>
      <c r="AZ61" s="205"/>
      <c r="BA61" s="319" t="s">
        <v>76</v>
      </c>
      <c r="BB61" s="319" t="s">
        <v>76</v>
      </c>
      <c r="BC61" s="319" t="s">
        <v>76</v>
      </c>
      <c r="BD61" s="325" t="s">
        <v>76</v>
      </c>
      <c r="BE61" s="325" t="s">
        <v>76</v>
      </c>
      <c r="BF61" s="325" t="s">
        <v>76</v>
      </c>
      <c r="BG61" s="325" t="s">
        <v>76</v>
      </c>
      <c r="BH61" s="325" t="s">
        <v>76</v>
      </c>
      <c r="BI61" s="325" t="s">
        <v>76</v>
      </c>
      <c r="BJ61" s="325" t="s">
        <v>76</v>
      </c>
      <c r="BK61" s="325" t="s">
        <v>76</v>
      </c>
      <c r="BL61" s="326">
        <v>0</v>
      </c>
      <c r="BM61" s="320">
        <v>0</v>
      </c>
      <c r="BN61" s="320">
        <v>0</v>
      </c>
      <c r="BO61" s="320">
        <v>0</v>
      </c>
      <c r="BP61" s="320">
        <v>0</v>
      </c>
      <c r="BQ61" s="320">
        <v>0</v>
      </c>
      <c r="BR61" s="320">
        <v>0</v>
      </c>
      <c r="BS61" s="320">
        <v>0</v>
      </c>
      <c r="BT61" s="320">
        <v>0</v>
      </c>
      <c r="BU61" s="320">
        <v>0</v>
      </c>
      <c r="BV61" s="320">
        <v>0</v>
      </c>
    </row>
    <row r="62" spans="1:74" x14ac:dyDescent="0.25">
      <c r="A62" s="940" t="s">
        <v>67</v>
      </c>
      <c r="B62" s="941"/>
      <c r="C62" s="300">
        <v>0</v>
      </c>
      <c r="D62" s="301">
        <v>0</v>
      </c>
      <c r="E62" s="302">
        <v>0</v>
      </c>
      <c r="F62" s="237"/>
      <c r="G62" s="238"/>
      <c r="H62" s="239"/>
      <c r="I62" s="237"/>
      <c r="J62" s="238"/>
      <c r="K62" s="239"/>
      <c r="L62" s="237"/>
      <c r="M62" s="238"/>
      <c r="N62" s="239"/>
      <c r="O62" s="244"/>
      <c r="P62" s="245"/>
      <c r="Q62" s="246"/>
      <c r="R62" s="244"/>
      <c r="S62" s="245"/>
      <c r="T62" s="246"/>
      <c r="U62" s="244"/>
      <c r="V62" s="245"/>
      <c r="W62" s="246"/>
      <c r="X62" s="244"/>
      <c r="Y62" s="245"/>
      <c r="Z62" s="246"/>
      <c r="AA62" s="244"/>
      <c r="AB62" s="245"/>
      <c r="AC62" s="246"/>
      <c r="AD62" s="244"/>
      <c r="AE62" s="231"/>
      <c r="AF62" s="318" t="s">
        <v>78</v>
      </c>
      <c r="AG62" s="205"/>
      <c r="AH62" s="205"/>
      <c r="AI62" s="205"/>
      <c r="AJ62" s="205"/>
      <c r="AK62" s="205"/>
      <c r="AL62" s="206"/>
      <c r="AM62" s="193"/>
      <c r="AN62" s="206"/>
      <c r="AO62" s="206"/>
      <c r="AP62" s="205"/>
      <c r="AQ62" s="206"/>
      <c r="AR62" s="206"/>
      <c r="AS62" s="206"/>
      <c r="AT62" s="206"/>
      <c r="AU62" s="205"/>
      <c r="AV62" s="205"/>
      <c r="AW62" s="205"/>
      <c r="AX62" s="205"/>
      <c r="AY62" s="205"/>
      <c r="AZ62" s="205"/>
      <c r="BA62" s="319" t="s">
        <v>76</v>
      </c>
      <c r="BB62" s="319" t="s">
        <v>76</v>
      </c>
      <c r="BC62" s="319" t="s">
        <v>76</v>
      </c>
      <c r="BD62" s="325" t="s">
        <v>76</v>
      </c>
      <c r="BE62" s="325" t="s">
        <v>76</v>
      </c>
      <c r="BF62" s="325" t="s">
        <v>76</v>
      </c>
      <c r="BG62" s="325" t="s">
        <v>76</v>
      </c>
      <c r="BH62" s="325" t="s">
        <v>76</v>
      </c>
      <c r="BI62" s="325" t="s">
        <v>76</v>
      </c>
      <c r="BJ62" s="325" t="s">
        <v>76</v>
      </c>
      <c r="BK62" s="325" t="s">
        <v>76</v>
      </c>
      <c r="BL62" s="326">
        <v>0</v>
      </c>
      <c r="BM62" s="320">
        <v>0</v>
      </c>
      <c r="BN62" s="320">
        <v>0</v>
      </c>
      <c r="BO62" s="320">
        <v>0</v>
      </c>
      <c r="BP62" s="320">
        <v>0</v>
      </c>
      <c r="BQ62" s="320">
        <v>0</v>
      </c>
      <c r="BR62" s="320">
        <v>0</v>
      </c>
      <c r="BS62" s="320">
        <v>0</v>
      </c>
      <c r="BT62" s="320">
        <v>0</v>
      </c>
      <c r="BU62" s="320">
        <v>0</v>
      </c>
      <c r="BV62" s="320">
        <v>0</v>
      </c>
    </row>
    <row r="63" spans="1:74" x14ac:dyDescent="0.25">
      <c r="A63" s="225" t="s">
        <v>68</v>
      </c>
      <c r="B63" s="226"/>
      <c r="C63" s="300">
        <v>0</v>
      </c>
      <c r="D63" s="301">
        <v>0</v>
      </c>
      <c r="E63" s="302">
        <v>0</v>
      </c>
      <c r="F63" s="244"/>
      <c r="G63" s="245"/>
      <c r="H63" s="246"/>
      <c r="I63" s="244"/>
      <c r="J63" s="245"/>
      <c r="K63" s="246"/>
      <c r="L63" s="244"/>
      <c r="M63" s="245"/>
      <c r="N63" s="246"/>
      <c r="O63" s="244"/>
      <c r="P63" s="245"/>
      <c r="Q63" s="246"/>
      <c r="R63" s="244"/>
      <c r="S63" s="245"/>
      <c r="T63" s="246"/>
      <c r="U63" s="244"/>
      <c r="V63" s="245"/>
      <c r="W63" s="246"/>
      <c r="X63" s="244"/>
      <c r="Y63" s="245"/>
      <c r="Z63" s="246"/>
      <c r="AA63" s="244"/>
      <c r="AB63" s="245"/>
      <c r="AC63" s="246"/>
      <c r="AD63" s="244"/>
      <c r="AE63" s="231"/>
      <c r="AF63" s="318" t="s">
        <v>78</v>
      </c>
      <c r="AG63" s="205"/>
      <c r="AH63" s="205"/>
      <c r="AI63" s="205"/>
      <c r="AJ63" s="205"/>
      <c r="AK63" s="205"/>
      <c r="AL63" s="206"/>
      <c r="AM63" s="193"/>
      <c r="AN63" s="206"/>
      <c r="AO63" s="206"/>
      <c r="AP63" s="205"/>
      <c r="AQ63" s="206"/>
      <c r="AR63" s="206"/>
      <c r="AS63" s="206"/>
      <c r="AT63" s="206"/>
      <c r="AU63" s="205"/>
      <c r="AV63" s="205"/>
      <c r="AW63" s="205"/>
      <c r="AX63" s="205"/>
      <c r="AY63" s="205"/>
      <c r="AZ63" s="205"/>
      <c r="BA63" s="319" t="s">
        <v>76</v>
      </c>
      <c r="BB63" s="319" t="s">
        <v>76</v>
      </c>
      <c r="BC63" s="319" t="s">
        <v>76</v>
      </c>
      <c r="BD63" s="325" t="s">
        <v>76</v>
      </c>
      <c r="BE63" s="325" t="s">
        <v>76</v>
      </c>
      <c r="BF63" s="325" t="s">
        <v>76</v>
      </c>
      <c r="BG63" s="325" t="s">
        <v>76</v>
      </c>
      <c r="BH63" s="325" t="s">
        <v>76</v>
      </c>
      <c r="BI63" s="325" t="s">
        <v>76</v>
      </c>
      <c r="BJ63" s="325" t="s">
        <v>76</v>
      </c>
      <c r="BK63" s="325" t="s">
        <v>76</v>
      </c>
      <c r="BL63" s="326">
        <v>0</v>
      </c>
      <c r="BM63" s="320">
        <v>0</v>
      </c>
      <c r="BN63" s="320">
        <v>0</v>
      </c>
      <c r="BO63" s="320">
        <v>0</v>
      </c>
      <c r="BP63" s="320">
        <v>0</v>
      </c>
      <c r="BQ63" s="320">
        <v>0</v>
      </c>
      <c r="BR63" s="320">
        <v>0</v>
      </c>
      <c r="BS63" s="320">
        <v>0</v>
      </c>
      <c r="BT63" s="320">
        <v>0</v>
      </c>
      <c r="BU63" s="320">
        <v>0</v>
      </c>
      <c r="BV63" s="320">
        <v>0</v>
      </c>
    </row>
    <row r="64" spans="1:74" x14ac:dyDescent="0.25">
      <c r="A64" s="954" t="s">
        <v>69</v>
      </c>
      <c r="B64" s="955"/>
      <c r="C64" s="303">
        <v>0</v>
      </c>
      <c r="D64" s="304">
        <v>0</v>
      </c>
      <c r="E64" s="305">
        <v>0</v>
      </c>
      <c r="F64" s="248"/>
      <c r="G64" s="249"/>
      <c r="H64" s="250"/>
      <c r="I64" s="248"/>
      <c r="J64" s="249"/>
      <c r="K64" s="250"/>
      <c r="L64" s="234"/>
      <c r="M64" s="235"/>
      <c r="N64" s="259"/>
      <c r="O64" s="234"/>
      <c r="P64" s="235"/>
      <c r="Q64" s="259"/>
      <c r="R64" s="234"/>
      <c r="S64" s="235"/>
      <c r="T64" s="259"/>
      <c r="U64" s="234"/>
      <c r="V64" s="235"/>
      <c r="W64" s="259"/>
      <c r="X64" s="234"/>
      <c r="Y64" s="235"/>
      <c r="Z64" s="259"/>
      <c r="AA64" s="234"/>
      <c r="AB64" s="235"/>
      <c r="AC64" s="259"/>
      <c r="AD64" s="234"/>
      <c r="AE64" s="236"/>
      <c r="AF64" s="318" t="s">
        <v>78</v>
      </c>
      <c r="AG64" s="205"/>
      <c r="AH64" s="205"/>
      <c r="AI64" s="205"/>
      <c r="AJ64" s="205"/>
      <c r="AK64" s="205"/>
      <c r="AL64" s="206"/>
      <c r="AM64" s="193"/>
      <c r="AN64" s="206"/>
      <c r="AO64" s="206"/>
      <c r="AP64" s="205"/>
      <c r="AQ64" s="206"/>
      <c r="AR64" s="206"/>
      <c r="AS64" s="206"/>
      <c r="AT64" s="206"/>
      <c r="AU64" s="205"/>
      <c r="AV64" s="205"/>
      <c r="AW64" s="205"/>
      <c r="AX64" s="205"/>
      <c r="AY64" s="205"/>
      <c r="AZ64" s="205"/>
      <c r="BA64" s="319" t="s">
        <v>76</v>
      </c>
      <c r="BB64" s="319" t="s">
        <v>76</v>
      </c>
      <c r="BC64" s="319" t="s">
        <v>76</v>
      </c>
      <c r="BD64" s="325" t="s">
        <v>76</v>
      </c>
      <c r="BE64" s="325" t="s">
        <v>76</v>
      </c>
      <c r="BF64" s="325" t="s">
        <v>76</v>
      </c>
      <c r="BG64" s="325" t="s">
        <v>76</v>
      </c>
      <c r="BH64" s="325" t="s">
        <v>76</v>
      </c>
      <c r="BI64" s="325" t="s">
        <v>76</v>
      </c>
      <c r="BJ64" s="325" t="s">
        <v>76</v>
      </c>
      <c r="BK64" s="325" t="s">
        <v>76</v>
      </c>
      <c r="BL64" s="326">
        <v>0</v>
      </c>
      <c r="BM64" s="320">
        <v>0</v>
      </c>
      <c r="BN64" s="320">
        <v>0</v>
      </c>
      <c r="BO64" s="320">
        <v>0</v>
      </c>
      <c r="BP64" s="320">
        <v>0</v>
      </c>
      <c r="BQ64" s="320">
        <v>0</v>
      </c>
      <c r="BR64" s="320">
        <v>0</v>
      </c>
      <c r="BS64" s="320">
        <v>0</v>
      </c>
      <c r="BT64" s="320">
        <v>0</v>
      </c>
      <c r="BU64" s="320">
        <v>0</v>
      </c>
      <c r="BV64" s="320">
        <v>0</v>
      </c>
    </row>
    <row r="65" spans="1:74" x14ac:dyDescent="0.25">
      <c r="A65" s="228" t="s">
        <v>70</v>
      </c>
      <c r="B65" s="228"/>
      <c r="C65" s="228"/>
      <c r="D65" s="228"/>
      <c r="E65" s="228"/>
      <c r="F65" s="215"/>
      <c r="G65" s="215"/>
      <c r="H65" s="215"/>
      <c r="I65" s="192"/>
      <c r="J65" s="192"/>
      <c r="K65" s="192"/>
      <c r="L65" s="192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6"/>
      <c r="AM65" s="193"/>
      <c r="AN65" s="206"/>
      <c r="AO65" s="206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5"/>
      <c r="BR65" s="205"/>
      <c r="BS65" s="205"/>
      <c r="BT65" s="205"/>
      <c r="BU65" s="205"/>
      <c r="BV65" s="205"/>
    </row>
    <row r="66" spans="1:74" x14ac:dyDescent="0.25">
      <c r="A66" s="957" t="s">
        <v>31</v>
      </c>
      <c r="B66" s="958"/>
      <c r="C66" s="944" t="s">
        <v>48</v>
      </c>
      <c r="D66" s="945"/>
      <c r="E66" s="946"/>
      <c r="F66" s="923" t="s">
        <v>49</v>
      </c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/>
      <c r="AD66" s="916" t="s">
        <v>50</v>
      </c>
      <c r="AE66" s="920"/>
      <c r="AF66" s="192"/>
      <c r="AG66" s="192"/>
      <c r="AH66" s="192"/>
      <c r="AI66" s="192"/>
      <c r="AJ66" s="192"/>
      <c r="AK66" s="192"/>
      <c r="AL66" s="193"/>
      <c r="AM66" s="193"/>
      <c r="AN66" s="193"/>
      <c r="AO66" s="193"/>
      <c r="AP66" s="192"/>
      <c r="AQ66" s="193"/>
      <c r="AR66" s="193"/>
      <c r="AS66" s="193"/>
      <c r="AT66" s="193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6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</row>
    <row r="67" spans="1:74" x14ac:dyDescent="0.25">
      <c r="A67" s="959"/>
      <c r="B67" s="960"/>
      <c r="C67" s="947"/>
      <c r="D67" s="948"/>
      <c r="E67" s="949"/>
      <c r="F67" s="923" t="s">
        <v>51</v>
      </c>
      <c r="G67" s="924"/>
      <c r="H67" s="925"/>
      <c r="I67" s="923" t="s">
        <v>52</v>
      </c>
      <c r="J67" s="924"/>
      <c r="K67" s="925"/>
      <c r="L67" s="923" t="s">
        <v>53</v>
      </c>
      <c r="M67" s="924"/>
      <c r="N67" s="925"/>
      <c r="O67" s="923" t="s">
        <v>54</v>
      </c>
      <c r="P67" s="924"/>
      <c r="Q67" s="925"/>
      <c r="R67" s="923" t="s">
        <v>55</v>
      </c>
      <c r="S67" s="924"/>
      <c r="T67" s="925"/>
      <c r="U67" s="923" t="s">
        <v>56</v>
      </c>
      <c r="V67" s="924"/>
      <c r="W67" s="925"/>
      <c r="X67" s="923" t="s">
        <v>57</v>
      </c>
      <c r="Y67" s="924"/>
      <c r="Z67" s="925"/>
      <c r="AA67" s="923" t="s">
        <v>58</v>
      </c>
      <c r="AB67" s="924"/>
      <c r="AC67" s="925"/>
      <c r="AD67" s="956" t="s">
        <v>13</v>
      </c>
      <c r="AE67" s="915" t="s">
        <v>12</v>
      </c>
      <c r="AF67" s="192"/>
      <c r="AG67" s="192"/>
      <c r="AH67" s="192"/>
      <c r="AI67" s="192"/>
      <c r="AJ67" s="192"/>
      <c r="AK67" s="192"/>
      <c r="AL67" s="193"/>
      <c r="AM67" s="206"/>
      <c r="AN67" s="193"/>
      <c r="AO67" s="193"/>
      <c r="AP67" s="192"/>
      <c r="AQ67" s="193"/>
      <c r="AR67" s="193"/>
      <c r="AS67" s="193"/>
      <c r="AT67" s="193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6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</row>
    <row r="68" spans="1:74" x14ac:dyDescent="0.25">
      <c r="A68" s="961"/>
      <c r="B68" s="962"/>
      <c r="C68" s="200" t="s">
        <v>37</v>
      </c>
      <c r="D68" s="202" t="s">
        <v>38</v>
      </c>
      <c r="E68" s="218" t="s">
        <v>39</v>
      </c>
      <c r="F68" s="200" t="s">
        <v>37</v>
      </c>
      <c r="G68" s="202" t="s">
        <v>38</v>
      </c>
      <c r="H68" s="218" t="s">
        <v>39</v>
      </c>
      <c r="I68" s="200" t="s">
        <v>37</v>
      </c>
      <c r="J68" s="202" t="s">
        <v>38</v>
      </c>
      <c r="K68" s="218" t="s">
        <v>39</v>
      </c>
      <c r="L68" s="200" t="s">
        <v>37</v>
      </c>
      <c r="M68" s="202" t="s">
        <v>38</v>
      </c>
      <c r="N68" s="218" t="s">
        <v>39</v>
      </c>
      <c r="O68" s="200" t="s">
        <v>37</v>
      </c>
      <c r="P68" s="202" t="s">
        <v>38</v>
      </c>
      <c r="Q68" s="218" t="s">
        <v>39</v>
      </c>
      <c r="R68" s="200" t="s">
        <v>37</v>
      </c>
      <c r="S68" s="202" t="s">
        <v>38</v>
      </c>
      <c r="T68" s="218" t="s">
        <v>39</v>
      </c>
      <c r="U68" s="200" t="s">
        <v>37</v>
      </c>
      <c r="V68" s="202" t="s">
        <v>38</v>
      </c>
      <c r="W68" s="218" t="s">
        <v>39</v>
      </c>
      <c r="X68" s="200" t="s">
        <v>37</v>
      </c>
      <c r="Y68" s="202" t="s">
        <v>38</v>
      </c>
      <c r="Z68" s="218" t="s">
        <v>39</v>
      </c>
      <c r="AA68" s="200" t="s">
        <v>37</v>
      </c>
      <c r="AB68" s="202" t="s">
        <v>38</v>
      </c>
      <c r="AC68" s="218" t="s">
        <v>39</v>
      </c>
      <c r="AD68" s="956"/>
      <c r="AE68" s="915"/>
      <c r="AF68" s="192"/>
      <c r="AG68" s="192"/>
      <c r="AH68" s="192"/>
      <c r="AI68" s="192"/>
      <c r="AJ68" s="192"/>
      <c r="AK68" s="192"/>
      <c r="AL68" s="193"/>
      <c r="AM68" s="206"/>
      <c r="AN68" s="193"/>
      <c r="AO68" s="193"/>
      <c r="AP68" s="192"/>
      <c r="AQ68" s="193"/>
      <c r="AR68" s="193"/>
      <c r="AS68" s="193"/>
      <c r="AT68" s="193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6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</row>
    <row r="69" spans="1:74" x14ac:dyDescent="0.25">
      <c r="A69" s="938" t="s">
        <v>59</v>
      </c>
      <c r="B69" s="939"/>
      <c r="C69" s="292">
        <v>0</v>
      </c>
      <c r="D69" s="293">
        <v>0</v>
      </c>
      <c r="E69" s="294">
        <v>0</v>
      </c>
      <c r="F69" s="266"/>
      <c r="G69" s="295"/>
      <c r="H69" s="306"/>
      <c r="I69" s="266"/>
      <c r="J69" s="295"/>
      <c r="K69" s="306"/>
      <c r="L69" s="284"/>
      <c r="M69" s="285"/>
      <c r="N69" s="307"/>
      <c r="O69" s="284"/>
      <c r="P69" s="285"/>
      <c r="Q69" s="307"/>
      <c r="R69" s="284"/>
      <c r="S69" s="285"/>
      <c r="T69" s="307"/>
      <c r="U69" s="284"/>
      <c r="V69" s="285"/>
      <c r="W69" s="307"/>
      <c r="X69" s="284"/>
      <c r="Y69" s="285"/>
      <c r="Z69" s="307"/>
      <c r="AA69" s="266"/>
      <c r="AB69" s="295"/>
      <c r="AC69" s="267"/>
      <c r="AD69" s="284"/>
      <c r="AE69" s="327"/>
      <c r="AF69" s="318" t="s">
        <v>78</v>
      </c>
      <c r="AG69" s="192"/>
      <c r="AH69" s="192"/>
      <c r="AI69" s="192"/>
      <c r="AJ69" s="192"/>
      <c r="AK69" s="192"/>
      <c r="AL69" s="193"/>
      <c r="AM69" s="206"/>
      <c r="AN69" s="193"/>
      <c r="AO69" s="193"/>
      <c r="AP69" s="192"/>
      <c r="AQ69" s="193"/>
      <c r="AR69" s="193"/>
      <c r="AS69" s="193"/>
      <c r="AT69" s="193"/>
      <c r="AU69" s="192"/>
      <c r="AV69" s="192"/>
      <c r="AW69" s="192"/>
      <c r="AX69" s="192"/>
      <c r="AY69" s="192"/>
      <c r="AZ69" s="192"/>
      <c r="BA69" s="319" t="s">
        <v>76</v>
      </c>
      <c r="BB69" s="319" t="s">
        <v>76</v>
      </c>
      <c r="BC69" s="319" t="s">
        <v>76</v>
      </c>
      <c r="BD69" s="325" t="s">
        <v>76</v>
      </c>
      <c r="BE69" s="325" t="s">
        <v>76</v>
      </c>
      <c r="BF69" s="325" t="s">
        <v>76</v>
      </c>
      <c r="BG69" s="325" t="s">
        <v>76</v>
      </c>
      <c r="BH69" s="325" t="s">
        <v>76</v>
      </c>
      <c r="BI69" s="329"/>
      <c r="BJ69" s="329"/>
      <c r="BK69" s="329"/>
      <c r="BL69" s="326">
        <v>0</v>
      </c>
      <c r="BM69" s="320">
        <v>0</v>
      </c>
      <c r="BN69" s="320">
        <v>0</v>
      </c>
      <c r="BO69" s="320">
        <v>0</v>
      </c>
      <c r="BP69" s="320">
        <v>0</v>
      </c>
      <c r="BQ69" s="320">
        <v>0</v>
      </c>
      <c r="BR69" s="320">
        <v>0</v>
      </c>
      <c r="BS69" s="320">
        <v>0</v>
      </c>
      <c r="BT69" s="323"/>
      <c r="BU69" s="323"/>
      <c r="BV69" s="323"/>
    </row>
    <row r="70" spans="1:74" x14ac:dyDescent="0.25">
      <c r="A70" s="940" t="s">
        <v>60</v>
      </c>
      <c r="B70" s="941"/>
      <c r="C70" s="296">
        <v>0</v>
      </c>
      <c r="D70" s="262">
        <v>0</v>
      </c>
      <c r="E70" s="294">
        <v>0</v>
      </c>
      <c r="F70" s="237"/>
      <c r="G70" s="238"/>
      <c r="H70" s="308"/>
      <c r="I70" s="237"/>
      <c r="J70" s="238"/>
      <c r="K70" s="308"/>
      <c r="L70" s="287"/>
      <c r="M70" s="288"/>
      <c r="N70" s="309"/>
      <c r="O70" s="287"/>
      <c r="P70" s="288"/>
      <c r="Q70" s="309"/>
      <c r="R70" s="287"/>
      <c r="S70" s="288"/>
      <c r="T70" s="309"/>
      <c r="U70" s="287"/>
      <c r="V70" s="288"/>
      <c r="W70" s="309"/>
      <c r="X70" s="287"/>
      <c r="Y70" s="288"/>
      <c r="Z70" s="309"/>
      <c r="AA70" s="237"/>
      <c r="AB70" s="238"/>
      <c r="AC70" s="239"/>
      <c r="AD70" s="287"/>
      <c r="AE70" s="328"/>
      <c r="AF70" s="318" t="s">
        <v>78</v>
      </c>
      <c r="AG70" s="192"/>
      <c r="AH70" s="192"/>
      <c r="AI70" s="192"/>
      <c r="AJ70" s="192"/>
      <c r="AK70" s="192"/>
      <c r="AL70" s="193"/>
      <c r="AM70" s="206"/>
      <c r="AN70" s="193"/>
      <c r="AO70" s="193"/>
      <c r="AP70" s="192"/>
      <c r="AQ70" s="193"/>
      <c r="AR70" s="193"/>
      <c r="AS70" s="193"/>
      <c r="AT70" s="193"/>
      <c r="AU70" s="192"/>
      <c r="AV70" s="192"/>
      <c r="AW70" s="192"/>
      <c r="AX70" s="192"/>
      <c r="AY70" s="192"/>
      <c r="AZ70" s="192"/>
      <c r="BA70" s="319" t="s">
        <v>76</v>
      </c>
      <c r="BB70" s="319" t="s">
        <v>76</v>
      </c>
      <c r="BC70" s="319" t="s">
        <v>76</v>
      </c>
      <c r="BD70" s="325" t="s">
        <v>76</v>
      </c>
      <c r="BE70" s="325" t="s">
        <v>76</v>
      </c>
      <c r="BF70" s="325" t="s">
        <v>76</v>
      </c>
      <c r="BG70" s="325" t="s">
        <v>76</v>
      </c>
      <c r="BH70" s="325" t="s">
        <v>76</v>
      </c>
      <c r="BI70" s="329"/>
      <c r="BJ70" s="329"/>
      <c r="BK70" s="329"/>
      <c r="BL70" s="326">
        <v>0</v>
      </c>
      <c r="BM70" s="320">
        <v>0</v>
      </c>
      <c r="BN70" s="320">
        <v>0</v>
      </c>
      <c r="BO70" s="320">
        <v>0</v>
      </c>
      <c r="BP70" s="320">
        <v>0</v>
      </c>
      <c r="BQ70" s="320">
        <v>0</v>
      </c>
      <c r="BR70" s="320">
        <v>0</v>
      </c>
      <c r="BS70" s="320">
        <v>0</v>
      </c>
      <c r="BT70" s="323"/>
      <c r="BU70" s="323"/>
      <c r="BV70" s="323"/>
    </row>
    <row r="71" spans="1:74" x14ac:dyDescent="0.25">
      <c r="A71" s="940" t="s">
        <v>23</v>
      </c>
      <c r="B71" s="941"/>
      <c r="C71" s="297">
        <v>0</v>
      </c>
      <c r="D71" s="263">
        <v>0</v>
      </c>
      <c r="E71" s="298">
        <v>0</v>
      </c>
      <c r="F71" s="237"/>
      <c r="G71" s="238"/>
      <c r="H71" s="308"/>
      <c r="I71" s="237"/>
      <c r="J71" s="238"/>
      <c r="K71" s="308"/>
      <c r="L71" s="237"/>
      <c r="M71" s="238"/>
      <c r="N71" s="239"/>
      <c r="O71" s="287"/>
      <c r="P71" s="288"/>
      <c r="Q71" s="309"/>
      <c r="R71" s="287"/>
      <c r="S71" s="288"/>
      <c r="T71" s="309"/>
      <c r="U71" s="287"/>
      <c r="V71" s="288"/>
      <c r="W71" s="309"/>
      <c r="X71" s="287"/>
      <c r="Y71" s="288"/>
      <c r="Z71" s="309"/>
      <c r="AA71" s="287"/>
      <c r="AB71" s="288"/>
      <c r="AC71" s="309"/>
      <c r="AD71" s="287"/>
      <c r="AE71" s="309"/>
      <c r="AF71" s="318" t="s">
        <v>78</v>
      </c>
      <c r="AG71" s="192"/>
      <c r="AH71" s="192"/>
      <c r="AI71" s="192"/>
      <c r="AJ71" s="192"/>
      <c r="AK71" s="192"/>
      <c r="AL71" s="193"/>
      <c r="AM71" s="206"/>
      <c r="AN71" s="193"/>
      <c r="AO71" s="193"/>
      <c r="AP71" s="192"/>
      <c r="AQ71" s="193"/>
      <c r="AR71" s="193"/>
      <c r="AS71" s="193"/>
      <c r="AT71" s="193"/>
      <c r="AU71" s="192"/>
      <c r="AV71" s="192"/>
      <c r="AW71" s="192"/>
      <c r="AX71" s="192"/>
      <c r="AY71" s="192"/>
      <c r="AZ71" s="192"/>
      <c r="BA71" s="319" t="s">
        <v>76</v>
      </c>
      <c r="BB71" s="319" t="s">
        <v>76</v>
      </c>
      <c r="BC71" s="319" t="s">
        <v>76</v>
      </c>
      <c r="BD71" s="325" t="s">
        <v>76</v>
      </c>
      <c r="BE71" s="325" t="s">
        <v>76</v>
      </c>
      <c r="BF71" s="325" t="s">
        <v>76</v>
      </c>
      <c r="BG71" s="325" t="s">
        <v>76</v>
      </c>
      <c r="BH71" s="325" t="s">
        <v>76</v>
      </c>
      <c r="BI71" s="325" t="s">
        <v>76</v>
      </c>
      <c r="BJ71" s="325" t="s">
        <v>76</v>
      </c>
      <c r="BK71" s="325" t="s">
        <v>76</v>
      </c>
      <c r="BL71" s="326">
        <v>0</v>
      </c>
      <c r="BM71" s="320">
        <v>0</v>
      </c>
      <c r="BN71" s="320">
        <v>0</v>
      </c>
      <c r="BO71" s="320">
        <v>0</v>
      </c>
      <c r="BP71" s="320">
        <v>0</v>
      </c>
      <c r="BQ71" s="320">
        <v>0</v>
      </c>
      <c r="BR71" s="320">
        <v>0</v>
      </c>
      <c r="BS71" s="320">
        <v>0</v>
      </c>
      <c r="BT71" s="320">
        <v>0</v>
      </c>
      <c r="BU71" s="320">
        <v>0</v>
      </c>
      <c r="BV71" s="320">
        <v>0</v>
      </c>
    </row>
    <row r="72" spans="1:74" x14ac:dyDescent="0.25">
      <c r="A72" s="940" t="s">
        <v>29</v>
      </c>
      <c r="B72" s="941"/>
      <c r="C72" s="297">
        <v>0</v>
      </c>
      <c r="D72" s="263">
        <v>0</v>
      </c>
      <c r="E72" s="298">
        <v>0</v>
      </c>
      <c r="F72" s="288"/>
      <c r="G72" s="288"/>
      <c r="H72" s="310"/>
      <c r="I72" s="287"/>
      <c r="J72" s="288"/>
      <c r="K72" s="310"/>
      <c r="L72" s="287"/>
      <c r="M72" s="288"/>
      <c r="N72" s="309"/>
      <c r="O72" s="287"/>
      <c r="P72" s="288"/>
      <c r="Q72" s="309"/>
      <c r="R72" s="287"/>
      <c r="S72" s="288"/>
      <c r="T72" s="309"/>
      <c r="U72" s="287"/>
      <c r="V72" s="288"/>
      <c r="W72" s="309"/>
      <c r="X72" s="287"/>
      <c r="Y72" s="288"/>
      <c r="Z72" s="309"/>
      <c r="AA72" s="287"/>
      <c r="AB72" s="288"/>
      <c r="AC72" s="309"/>
      <c r="AD72" s="287"/>
      <c r="AE72" s="309"/>
      <c r="AF72" s="318" t="s">
        <v>78</v>
      </c>
      <c r="AG72" s="192"/>
      <c r="AH72" s="192"/>
      <c r="AI72" s="192"/>
      <c r="AJ72" s="192"/>
      <c r="AK72" s="192"/>
      <c r="AL72" s="193"/>
      <c r="AM72" s="206"/>
      <c r="AN72" s="193"/>
      <c r="AO72" s="193"/>
      <c r="AP72" s="192"/>
      <c r="AQ72" s="193"/>
      <c r="AR72" s="193"/>
      <c r="AS72" s="193"/>
      <c r="AT72" s="193"/>
      <c r="AU72" s="192"/>
      <c r="AV72" s="192"/>
      <c r="AW72" s="192"/>
      <c r="AX72" s="192"/>
      <c r="AY72" s="192"/>
      <c r="AZ72" s="192"/>
      <c r="BA72" s="319" t="s">
        <v>76</v>
      </c>
      <c r="BB72" s="319" t="s">
        <v>76</v>
      </c>
      <c r="BC72" s="319" t="s">
        <v>76</v>
      </c>
      <c r="BD72" s="325" t="s">
        <v>76</v>
      </c>
      <c r="BE72" s="325" t="s">
        <v>76</v>
      </c>
      <c r="BF72" s="325" t="s">
        <v>76</v>
      </c>
      <c r="BG72" s="325" t="s">
        <v>76</v>
      </c>
      <c r="BH72" s="325" t="s">
        <v>76</v>
      </c>
      <c r="BI72" s="325" t="s">
        <v>76</v>
      </c>
      <c r="BJ72" s="325" t="s">
        <v>76</v>
      </c>
      <c r="BK72" s="325" t="s">
        <v>76</v>
      </c>
      <c r="BL72" s="326">
        <v>0</v>
      </c>
      <c r="BM72" s="320">
        <v>0</v>
      </c>
      <c r="BN72" s="320">
        <v>0</v>
      </c>
      <c r="BO72" s="320">
        <v>0</v>
      </c>
      <c r="BP72" s="320">
        <v>0</v>
      </c>
      <c r="BQ72" s="320">
        <v>0</v>
      </c>
      <c r="BR72" s="320">
        <v>0</v>
      </c>
      <c r="BS72" s="320">
        <v>0</v>
      </c>
      <c r="BT72" s="320">
        <v>0</v>
      </c>
      <c r="BU72" s="320">
        <v>0</v>
      </c>
      <c r="BV72" s="320">
        <v>0</v>
      </c>
    </row>
    <row r="73" spans="1:74" x14ac:dyDescent="0.25">
      <c r="A73" s="940" t="s">
        <v>61</v>
      </c>
      <c r="B73" s="941"/>
      <c r="C73" s="297">
        <v>0</v>
      </c>
      <c r="D73" s="263">
        <v>0</v>
      </c>
      <c r="E73" s="298">
        <v>0</v>
      </c>
      <c r="F73" s="288"/>
      <c r="G73" s="288"/>
      <c r="H73" s="310"/>
      <c r="I73" s="287"/>
      <c r="J73" s="288"/>
      <c r="K73" s="310"/>
      <c r="L73" s="287"/>
      <c r="M73" s="288"/>
      <c r="N73" s="309"/>
      <c r="O73" s="287"/>
      <c r="P73" s="288"/>
      <c r="Q73" s="309"/>
      <c r="R73" s="287"/>
      <c r="S73" s="288"/>
      <c r="T73" s="309"/>
      <c r="U73" s="287"/>
      <c r="V73" s="288"/>
      <c r="W73" s="309"/>
      <c r="X73" s="287"/>
      <c r="Y73" s="288"/>
      <c r="Z73" s="309"/>
      <c r="AA73" s="287"/>
      <c r="AB73" s="288"/>
      <c r="AC73" s="309"/>
      <c r="AD73" s="287"/>
      <c r="AE73" s="309"/>
      <c r="AF73" s="318" t="s">
        <v>78</v>
      </c>
      <c r="AG73" s="192"/>
      <c r="AH73" s="192"/>
      <c r="AI73" s="192"/>
      <c r="AJ73" s="192"/>
      <c r="AK73" s="192"/>
      <c r="AL73" s="193"/>
      <c r="AM73" s="193"/>
      <c r="AN73" s="193"/>
      <c r="AO73" s="193"/>
      <c r="AP73" s="192"/>
      <c r="AQ73" s="193"/>
      <c r="AR73" s="193"/>
      <c r="AS73" s="193"/>
      <c r="AT73" s="193"/>
      <c r="AU73" s="192"/>
      <c r="AV73" s="192"/>
      <c r="AW73" s="192"/>
      <c r="AX73" s="192"/>
      <c r="AY73" s="192"/>
      <c r="AZ73" s="192"/>
      <c r="BA73" s="319" t="s">
        <v>76</v>
      </c>
      <c r="BB73" s="319" t="s">
        <v>76</v>
      </c>
      <c r="BC73" s="319" t="s">
        <v>76</v>
      </c>
      <c r="BD73" s="325" t="s">
        <v>76</v>
      </c>
      <c r="BE73" s="325" t="s">
        <v>76</v>
      </c>
      <c r="BF73" s="325" t="s">
        <v>76</v>
      </c>
      <c r="BG73" s="325" t="s">
        <v>76</v>
      </c>
      <c r="BH73" s="325" t="s">
        <v>76</v>
      </c>
      <c r="BI73" s="325" t="s">
        <v>76</v>
      </c>
      <c r="BJ73" s="325" t="s">
        <v>76</v>
      </c>
      <c r="BK73" s="325" t="s">
        <v>76</v>
      </c>
      <c r="BL73" s="326">
        <v>0</v>
      </c>
      <c r="BM73" s="320">
        <v>0</v>
      </c>
      <c r="BN73" s="320">
        <v>0</v>
      </c>
      <c r="BO73" s="320">
        <v>0</v>
      </c>
      <c r="BP73" s="320">
        <v>0</v>
      </c>
      <c r="BQ73" s="320">
        <v>0</v>
      </c>
      <c r="BR73" s="320">
        <v>0</v>
      </c>
      <c r="BS73" s="320">
        <v>0</v>
      </c>
      <c r="BT73" s="320">
        <v>0</v>
      </c>
      <c r="BU73" s="320">
        <v>0</v>
      </c>
      <c r="BV73" s="320">
        <v>0</v>
      </c>
    </row>
    <row r="74" spans="1:74" x14ac:dyDescent="0.25">
      <c r="A74" s="950" t="s">
        <v>62</v>
      </c>
      <c r="B74" s="951"/>
      <c r="C74" s="297">
        <v>0</v>
      </c>
      <c r="D74" s="263">
        <v>0</v>
      </c>
      <c r="E74" s="298">
        <v>0</v>
      </c>
      <c r="F74" s="237"/>
      <c r="G74" s="238"/>
      <c r="H74" s="308"/>
      <c r="I74" s="237"/>
      <c r="J74" s="238"/>
      <c r="K74" s="308"/>
      <c r="L74" s="287"/>
      <c r="M74" s="288"/>
      <c r="N74" s="309"/>
      <c r="O74" s="287"/>
      <c r="P74" s="288"/>
      <c r="Q74" s="309"/>
      <c r="R74" s="287"/>
      <c r="S74" s="288"/>
      <c r="T74" s="309"/>
      <c r="U74" s="287"/>
      <c r="V74" s="288"/>
      <c r="W74" s="309"/>
      <c r="X74" s="287"/>
      <c r="Y74" s="288"/>
      <c r="Z74" s="309"/>
      <c r="AA74" s="287"/>
      <c r="AB74" s="288"/>
      <c r="AC74" s="309"/>
      <c r="AD74" s="287"/>
      <c r="AE74" s="309"/>
      <c r="AF74" s="318" t="s">
        <v>78</v>
      </c>
      <c r="AG74" s="192"/>
      <c r="AH74" s="192"/>
      <c r="AI74" s="192"/>
      <c r="AJ74" s="192"/>
      <c r="AK74" s="192"/>
      <c r="AL74" s="193"/>
      <c r="AM74" s="193"/>
      <c r="AN74" s="193"/>
      <c r="AO74" s="193"/>
      <c r="AP74" s="192"/>
      <c r="AQ74" s="193"/>
      <c r="AR74" s="193"/>
      <c r="AS74" s="193"/>
      <c r="AT74" s="193"/>
      <c r="AU74" s="192"/>
      <c r="AV74" s="192"/>
      <c r="AW74" s="192"/>
      <c r="AX74" s="192"/>
      <c r="AY74" s="192"/>
      <c r="AZ74" s="192"/>
      <c r="BA74" s="319" t="s">
        <v>76</v>
      </c>
      <c r="BB74" s="319" t="s">
        <v>76</v>
      </c>
      <c r="BC74" s="319" t="s">
        <v>76</v>
      </c>
      <c r="BD74" s="325" t="s">
        <v>76</v>
      </c>
      <c r="BE74" s="325" t="s">
        <v>76</v>
      </c>
      <c r="BF74" s="325" t="s">
        <v>76</v>
      </c>
      <c r="BG74" s="325" t="s">
        <v>76</v>
      </c>
      <c r="BH74" s="325" t="s">
        <v>76</v>
      </c>
      <c r="BI74" s="325" t="s">
        <v>76</v>
      </c>
      <c r="BJ74" s="325" t="s">
        <v>76</v>
      </c>
      <c r="BK74" s="325" t="s">
        <v>76</v>
      </c>
      <c r="BL74" s="326">
        <v>0</v>
      </c>
      <c r="BM74" s="320">
        <v>0</v>
      </c>
      <c r="BN74" s="320">
        <v>0</v>
      </c>
      <c r="BO74" s="320">
        <v>0</v>
      </c>
      <c r="BP74" s="320">
        <v>0</v>
      </c>
      <c r="BQ74" s="320">
        <v>0</v>
      </c>
      <c r="BR74" s="320">
        <v>0</v>
      </c>
      <c r="BS74" s="320">
        <v>0</v>
      </c>
      <c r="BT74" s="320">
        <v>0</v>
      </c>
      <c r="BU74" s="320">
        <v>0</v>
      </c>
      <c r="BV74" s="320">
        <v>0</v>
      </c>
    </row>
    <row r="75" spans="1:74" x14ac:dyDescent="0.25">
      <c r="A75" s="940" t="s">
        <v>26</v>
      </c>
      <c r="B75" s="941"/>
      <c r="C75" s="297">
        <v>0</v>
      </c>
      <c r="D75" s="263">
        <v>0</v>
      </c>
      <c r="E75" s="298">
        <v>0</v>
      </c>
      <c r="F75" s="237"/>
      <c r="G75" s="238"/>
      <c r="H75" s="308"/>
      <c r="I75" s="237"/>
      <c r="J75" s="238"/>
      <c r="K75" s="308"/>
      <c r="L75" s="287"/>
      <c r="M75" s="288"/>
      <c r="N75" s="309"/>
      <c r="O75" s="287"/>
      <c r="P75" s="288"/>
      <c r="Q75" s="309"/>
      <c r="R75" s="287"/>
      <c r="S75" s="288"/>
      <c r="T75" s="309"/>
      <c r="U75" s="287"/>
      <c r="V75" s="288"/>
      <c r="W75" s="309"/>
      <c r="X75" s="287"/>
      <c r="Y75" s="288"/>
      <c r="Z75" s="309"/>
      <c r="AA75" s="287"/>
      <c r="AB75" s="288"/>
      <c r="AC75" s="309"/>
      <c r="AD75" s="287"/>
      <c r="AE75" s="309"/>
      <c r="AF75" s="318" t="s">
        <v>78</v>
      </c>
      <c r="AG75" s="192"/>
      <c r="AH75" s="192"/>
      <c r="AI75" s="192"/>
      <c r="AJ75" s="192"/>
      <c r="AK75" s="192"/>
      <c r="AL75" s="193"/>
      <c r="AM75" s="193"/>
      <c r="AN75" s="193"/>
      <c r="AO75" s="193"/>
      <c r="AP75" s="192"/>
      <c r="AQ75" s="193"/>
      <c r="AR75" s="193"/>
      <c r="AS75" s="193"/>
      <c r="AT75" s="193"/>
      <c r="AU75" s="192"/>
      <c r="AV75" s="192"/>
      <c r="AW75" s="192"/>
      <c r="AX75" s="192"/>
      <c r="AY75" s="192"/>
      <c r="AZ75" s="192"/>
      <c r="BA75" s="319" t="s">
        <v>76</v>
      </c>
      <c r="BB75" s="319" t="s">
        <v>76</v>
      </c>
      <c r="BC75" s="319" t="s">
        <v>76</v>
      </c>
      <c r="BD75" s="325" t="s">
        <v>76</v>
      </c>
      <c r="BE75" s="325" t="s">
        <v>76</v>
      </c>
      <c r="BF75" s="325" t="s">
        <v>76</v>
      </c>
      <c r="BG75" s="325" t="s">
        <v>76</v>
      </c>
      <c r="BH75" s="325" t="s">
        <v>76</v>
      </c>
      <c r="BI75" s="325" t="s">
        <v>76</v>
      </c>
      <c r="BJ75" s="325" t="s">
        <v>76</v>
      </c>
      <c r="BK75" s="325" t="s">
        <v>76</v>
      </c>
      <c r="BL75" s="326">
        <v>0</v>
      </c>
      <c r="BM75" s="320">
        <v>0</v>
      </c>
      <c r="BN75" s="320">
        <v>0</v>
      </c>
      <c r="BO75" s="320">
        <v>0</v>
      </c>
      <c r="BP75" s="320">
        <v>0</v>
      </c>
      <c r="BQ75" s="320">
        <v>0</v>
      </c>
      <c r="BR75" s="320">
        <v>0</v>
      </c>
      <c r="BS75" s="320">
        <v>0</v>
      </c>
      <c r="BT75" s="320">
        <v>0</v>
      </c>
      <c r="BU75" s="320">
        <v>0</v>
      </c>
      <c r="BV75" s="320">
        <v>0</v>
      </c>
    </row>
    <row r="76" spans="1:74" x14ac:dyDescent="0.25">
      <c r="A76" s="952" t="s">
        <v>63</v>
      </c>
      <c r="B76" s="953"/>
      <c r="C76" s="297">
        <v>0</v>
      </c>
      <c r="D76" s="263">
        <v>0</v>
      </c>
      <c r="E76" s="298">
        <v>0</v>
      </c>
      <c r="F76" s="288"/>
      <c r="G76" s="288"/>
      <c r="H76" s="310"/>
      <c r="I76" s="287"/>
      <c r="J76" s="288"/>
      <c r="K76" s="310"/>
      <c r="L76" s="287"/>
      <c r="M76" s="288"/>
      <c r="N76" s="309"/>
      <c r="O76" s="287"/>
      <c r="P76" s="288"/>
      <c r="Q76" s="309"/>
      <c r="R76" s="287"/>
      <c r="S76" s="288"/>
      <c r="T76" s="309"/>
      <c r="U76" s="287"/>
      <c r="V76" s="288"/>
      <c r="W76" s="309"/>
      <c r="X76" s="287"/>
      <c r="Y76" s="288"/>
      <c r="Z76" s="309"/>
      <c r="AA76" s="287"/>
      <c r="AB76" s="288"/>
      <c r="AC76" s="309"/>
      <c r="AD76" s="287"/>
      <c r="AE76" s="309"/>
      <c r="AF76" s="318" t="s">
        <v>78</v>
      </c>
      <c r="AG76" s="192"/>
      <c r="AH76" s="192"/>
      <c r="AI76" s="192"/>
      <c r="AJ76" s="192"/>
      <c r="AK76" s="192"/>
      <c r="AL76" s="193"/>
      <c r="AM76" s="193"/>
      <c r="AN76" s="193"/>
      <c r="AO76" s="193"/>
      <c r="AP76" s="192"/>
      <c r="AQ76" s="193"/>
      <c r="AR76" s="193"/>
      <c r="AS76" s="193"/>
      <c r="AT76" s="193"/>
      <c r="AU76" s="192"/>
      <c r="AV76" s="192"/>
      <c r="AW76" s="192"/>
      <c r="AX76" s="192"/>
      <c r="AY76" s="192"/>
      <c r="AZ76" s="192"/>
      <c r="BA76" s="319" t="s">
        <v>76</v>
      </c>
      <c r="BB76" s="319" t="s">
        <v>76</v>
      </c>
      <c r="BC76" s="319" t="s">
        <v>76</v>
      </c>
      <c r="BD76" s="325" t="s">
        <v>76</v>
      </c>
      <c r="BE76" s="325" t="s">
        <v>76</v>
      </c>
      <c r="BF76" s="325" t="s">
        <v>76</v>
      </c>
      <c r="BG76" s="325" t="s">
        <v>76</v>
      </c>
      <c r="BH76" s="325" t="s">
        <v>76</v>
      </c>
      <c r="BI76" s="325" t="s">
        <v>76</v>
      </c>
      <c r="BJ76" s="325" t="s">
        <v>76</v>
      </c>
      <c r="BK76" s="325" t="s">
        <v>76</v>
      </c>
      <c r="BL76" s="326">
        <v>0</v>
      </c>
      <c r="BM76" s="320">
        <v>0</v>
      </c>
      <c r="BN76" s="320">
        <v>0</v>
      </c>
      <c r="BO76" s="320">
        <v>0</v>
      </c>
      <c r="BP76" s="320">
        <v>0</v>
      </c>
      <c r="BQ76" s="320">
        <v>0</v>
      </c>
      <c r="BR76" s="320">
        <v>0</v>
      </c>
      <c r="BS76" s="320">
        <v>0</v>
      </c>
      <c r="BT76" s="320">
        <v>0</v>
      </c>
      <c r="BU76" s="320">
        <v>0</v>
      </c>
      <c r="BV76" s="320">
        <v>0</v>
      </c>
    </row>
    <row r="77" spans="1:74" ht="21" x14ac:dyDescent="0.25">
      <c r="A77" s="933" t="s">
        <v>27</v>
      </c>
      <c r="B77" s="229" t="s">
        <v>42</v>
      </c>
      <c r="C77" s="299">
        <v>0</v>
      </c>
      <c r="D77" s="263">
        <v>0</v>
      </c>
      <c r="E77" s="298">
        <v>0</v>
      </c>
      <c r="F77" s="237"/>
      <c r="G77" s="238"/>
      <c r="H77" s="239"/>
      <c r="I77" s="314"/>
      <c r="J77" s="238"/>
      <c r="K77" s="239"/>
      <c r="L77" s="314"/>
      <c r="M77" s="238"/>
      <c r="N77" s="239"/>
      <c r="O77" s="287"/>
      <c r="P77" s="288"/>
      <c r="Q77" s="309"/>
      <c r="R77" s="287"/>
      <c r="S77" s="288"/>
      <c r="T77" s="309"/>
      <c r="U77" s="287"/>
      <c r="V77" s="288"/>
      <c r="W77" s="309"/>
      <c r="X77" s="287"/>
      <c r="Y77" s="288"/>
      <c r="Z77" s="309"/>
      <c r="AA77" s="287"/>
      <c r="AB77" s="288"/>
      <c r="AC77" s="309"/>
      <c r="AD77" s="287"/>
      <c r="AE77" s="309"/>
      <c r="AF77" s="318" t="s">
        <v>78</v>
      </c>
      <c r="AG77" s="192"/>
      <c r="AH77" s="192"/>
      <c r="AI77" s="192"/>
      <c r="AJ77" s="192"/>
      <c r="AK77" s="192"/>
      <c r="AL77" s="193"/>
      <c r="AM77" s="193"/>
      <c r="AN77" s="193"/>
      <c r="AO77" s="193"/>
      <c r="AP77" s="192"/>
      <c r="AQ77" s="193"/>
      <c r="AR77" s="193"/>
      <c r="AS77" s="193"/>
      <c r="AT77" s="193"/>
      <c r="AU77" s="192"/>
      <c r="AV77" s="192"/>
      <c r="AW77" s="192"/>
      <c r="AX77" s="192"/>
      <c r="AY77" s="192"/>
      <c r="AZ77" s="192"/>
      <c r="BA77" s="319" t="s">
        <v>76</v>
      </c>
      <c r="BB77" s="319" t="s">
        <v>76</v>
      </c>
      <c r="BC77" s="319" t="s">
        <v>76</v>
      </c>
      <c r="BD77" s="325" t="s">
        <v>76</v>
      </c>
      <c r="BE77" s="325" t="s">
        <v>76</v>
      </c>
      <c r="BF77" s="325" t="s">
        <v>76</v>
      </c>
      <c r="BG77" s="325" t="s">
        <v>76</v>
      </c>
      <c r="BH77" s="325" t="s">
        <v>76</v>
      </c>
      <c r="BI77" s="325" t="s">
        <v>76</v>
      </c>
      <c r="BJ77" s="325" t="s">
        <v>76</v>
      </c>
      <c r="BK77" s="325" t="s">
        <v>76</v>
      </c>
      <c r="BL77" s="326">
        <v>0</v>
      </c>
      <c r="BM77" s="320">
        <v>0</v>
      </c>
      <c r="BN77" s="320">
        <v>0</v>
      </c>
      <c r="BO77" s="320">
        <v>0</v>
      </c>
      <c r="BP77" s="320">
        <v>0</v>
      </c>
      <c r="BQ77" s="320">
        <v>0</v>
      </c>
      <c r="BR77" s="320">
        <v>0</v>
      </c>
      <c r="BS77" s="320">
        <v>0</v>
      </c>
      <c r="BT77" s="320">
        <v>0</v>
      </c>
      <c r="BU77" s="320">
        <v>0</v>
      </c>
      <c r="BV77" s="320">
        <v>0</v>
      </c>
    </row>
    <row r="78" spans="1:74" ht="21" x14ac:dyDescent="0.25">
      <c r="A78" s="933"/>
      <c r="B78" s="229" t="s">
        <v>43</v>
      </c>
      <c r="C78" s="299">
        <v>0</v>
      </c>
      <c r="D78" s="263">
        <v>0</v>
      </c>
      <c r="E78" s="298">
        <v>0</v>
      </c>
      <c r="F78" s="237"/>
      <c r="G78" s="238"/>
      <c r="H78" s="239"/>
      <c r="I78" s="314"/>
      <c r="J78" s="238"/>
      <c r="K78" s="239"/>
      <c r="L78" s="314"/>
      <c r="M78" s="238"/>
      <c r="N78" s="239"/>
      <c r="O78" s="287"/>
      <c r="P78" s="288"/>
      <c r="Q78" s="309"/>
      <c r="R78" s="287"/>
      <c r="S78" s="288"/>
      <c r="T78" s="309"/>
      <c r="U78" s="287"/>
      <c r="V78" s="288"/>
      <c r="W78" s="309"/>
      <c r="X78" s="287"/>
      <c r="Y78" s="288"/>
      <c r="Z78" s="309"/>
      <c r="AA78" s="287"/>
      <c r="AB78" s="288"/>
      <c r="AC78" s="309"/>
      <c r="AD78" s="287"/>
      <c r="AE78" s="309"/>
      <c r="AF78" s="318" t="s">
        <v>78</v>
      </c>
      <c r="AG78" s="192"/>
      <c r="AH78" s="192"/>
      <c r="AI78" s="192"/>
      <c r="AJ78" s="192"/>
      <c r="AK78" s="192"/>
      <c r="AL78" s="193"/>
      <c r="AM78" s="193"/>
      <c r="AN78" s="193"/>
      <c r="AO78" s="193"/>
      <c r="AP78" s="192"/>
      <c r="AQ78" s="193"/>
      <c r="AR78" s="193"/>
      <c r="AS78" s="193"/>
      <c r="AT78" s="193"/>
      <c r="AU78" s="192"/>
      <c r="AV78" s="192"/>
      <c r="AW78" s="192"/>
      <c r="AX78" s="192"/>
      <c r="AY78" s="192"/>
      <c r="AZ78" s="192"/>
      <c r="BA78" s="319" t="s">
        <v>76</v>
      </c>
      <c r="BB78" s="319" t="s">
        <v>76</v>
      </c>
      <c r="BC78" s="319" t="s">
        <v>76</v>
      </c>
      <c r="BD78" s="325" t="s">
        <v>76</v>
      </c>
      <c r="BE78" s="325" t="s">
        <v>76</v>
      </c>
      <c r="BF78" s="325" t="s">
        <v>76</v>
      </c>
      <c r="BG78" s="325" t="s">
        <v>76</v>
      </c>
      <c r="BH78" s="325" t="s">
        <v>76</v>
      </c>
      <c r="BI78" s="325" t="s">
        <v>76</v>
      </c>
      <c r="BJ78" s="325" t="s">
        <v>76</v>
      </c>
      <c r="BK78" s="325" t="s">
        <v>76</v>
      </c>
      <c r="BL78" s="326">
        <v>0</v>
      </c>
      <c r="BM78" s="320">
        <v>0</v>
      </c>
      <c r="BN78" s="320">
        <v>0</v>
      </c>
      <c r="BO78" s="320">
        <v>0</v>
      </c>
      <c r="BP78" s="320">
        <v>0</v>
      </c>
      <c r="BQ78" s="320">
        <v>0</v>
      </c>
      <c r="BR78" s="320">
        <v>0</v>
      </c>
      <c r="BS78" s="320">
        <v>0</v>
      </c>
      <c r="BT78" s="320">
        <v>0</v>
      </c>
      <c r="BU78" s="320">
        <v>0</v>
      </c>
      <c r="BV78" s="320">
        <v>0</v>
      </c>
    </row>
    <row r="79" spans="1:74" ht="21" x14ac:dyDescent="0.25">
      <c r="A79" s="933"/>
      <c r="B79" s="229" t="s">
        <v>44</v>
      </c>
      <c r="C79" s="299">
        <v>0</v>
      </c>
      <c r="D79" s="263">
        <v>0</v>
      </c>
      <c r="E79" s="298">
        <v>0</v>
      </c>
      <c r="F79" s="237"/>
      <c r="G79" s="238"/>
      <c r="H79" s="239"/>
      <c r="I79" s="314"/>
      <c r="J79" s="238"/>
      <c r="K79" s="239"/>
      <c r="L79" s="314"/>
      <c r="M79" s="238"/>
      <c r="N79" s="239"/>
      <c r="O79" s="287"/>
      <c r="P79" s="288"/>
      <c r="Q79" s="309"/>
      <c r="R79" s="287"/>
      <c r="S79" s="288"/>
      <c r="T79" s="309"/>
      <c r="U79" s="287"/>
      <c r="V79" s="288"/>
      <c r="W79" s="309"/>
      <c r="X79" s="287"/>
      <c r="Y79" s="288"/>
      <c r="Z79" s="309"/>
      <c r="AA79" s="287"/>
      <c r="AB79" s="288"/>
      <c r="AC79" s="309"/>
      <c r="AD79" s="287"/>
      <c r="AE79" s="309"/>
      <c r="AF79" s="318" t="s">
        <v>78</v>
      </c>
      <c r="AG79" s="192"/>
      <c r="AH79" s="192"/>
      <c r="AI79" s="192"/>
      <c r="AJ79" s="192"/>
      <c r="AK79" s="192"/>
      <c r="AL79" s="193"/>
      <c r="AM79" s="193"/>
      <c r="AN79" s="193"/>
      <c r="AO79" s="193"/>
      <c r="AP79" s="192"/>
      <c r="AQ79" s="193"/>
      <c r="AR79" s="193"/>
      <c r="AS79" s="193"/>
      <c r="AT79" s="193"/>
      <c r="AU79" s="192"/>
      <c r="AV79" s="192"/>
      <c r="AW79" s="192"/>
      <c r="AX79" s="192"/>
      <c r="AY79" s="192"/>
      <c r="AZ79" s="192"/>
      <c r="BA79" s="319" t="s">
        <v>76</v>
      </c>
      <c r="BB79" s="319" t="s">
        <v>76</v>
      </c>
      <c r="BC79" s="319" t="s">
        <v>76</v>
      </c>
      <c r="BD79" s="325" t="s">
        <v>76</v>
      </c>
      <c r="BE79" s="325" t="s">
        <v>76</v>
      </c>
      <c r="BF79" s="325" t="s">
        <v>76</v>
      </c>
      <c r="BG79" s="325" t="s">
        <v>76</v>
      </c>
      <c r="BH79" s="325" t="s">
        <v>76</v>
      </c>
      <c r="BI79" s="325" t="s">
        <v>76</v>
      </c>
      <c r="BJ79" s="325" t="s">
        <v>76</v>
      </c>
      <c r="BK79" s="325" t="s">
        <v>76</v>
      </c>
      <c r="BL79" s="326">
        <v>0</v>
      </c>
      <c r="BM79" s="320">
        <v>0</v>
      </c>
      <c r="BN79" s="320">
        <v>0</v>
      </c>
      <c r="BO79" s="320">
        <v>0</v>
      </c>
      <c r="BP79" s="320">
        <v>0</v>
      </c>
      <c r="BQ79" s="320">
        <v>0</v>
      </c>
      <c r="BR79" s="320">
        <v>0</v>
      </c>
      <c r="BS79" s="320">
        <v>0</v>
      </c>
      <c r="BT79" s="320">
        <v>0</v>
      </c>
      <c r="BU79" s="320">
        <v>0</v>
      </c>
      <c r="BV79" s="320">
        <v>0</v>
      </c>
    </row>
    <row r="80" spans="1:74" x14ac:dyDescent="0.25">
      <c r="A80" s="934" t="s">
        <v>28</v>
      </c>
      <c r="B80" s="935"/>
      <c r="C80" s="297">
        <v>0</v>
      </c>
      <c r="D80" s="263">
        <v>0</v>
      </c>
      <c r="E80" s="298">
        <v>0</v>
      </c>
      <c r="F80" s="288"/>
      <c r="G80" s="288"/>
      <c r="H80" s="310"/>
      <c r="I80" s="287"/>
      <c r="J80" s="288"/>
      <c r="K80" s="310"/>
      <c r="L80" s="287"/>
      <c r="M80" s="288"/>
      <c r="N80" s="309"/>
      <c r="O80" s="287"/>
      <c r="P80" s="288"/>
      <c r="Q80" s="309"/>
      <c r="R80" s="287"/>
      <c r="S80" s="288"/>
      <c r="T80" s="309"/>
      <c r="U80" s="287"/>
      <c r="V80" s="288"/>
      <c r="W80" s="309"/>
      <c r="X80" s="287"/>
      <c r="Y80" s="288"/>
      <c r="Z80" s="309"/>
      <c r="AA80" s="287"/>
      <c r="AB80" s="288"/>
      <c r="AC80" s="309"/>
      <c r="AD80" s="287"/>
      <c r="AE80" s="309"/>
      <c r="AF80" s="318" t="s">
        <v>78</v>
      </c>
      <c r="AG80" s="192"/>
      <c r="AH80" s="192"/>
      <c r="AI80" s="192"/>
      <c r="AJ80" s="192"/>
      <c r="AK80" s="192"/>
      <c r="AL80" s="193"/>
      <c r="AM80" s="193"/>
      <c r="AN80" s="193"/>
      <c r="AO80" s="193"/>
      <c r="AP80" s="192"/>
      <c r="AQ80" s="193"/>
      <c r="AR80" s="193"/>
      <c r="AS80" s="193"/>
      <c r="AT80" s="193"/>
      <c r="AU80" s="192"/>
      <c r="AV80" s="192"/>
      <c r="AW80" s="192"/>
      <c r="AX80" s="192"/>
      <c r="AY80" s="192"/>
      <c r="AZ80" s="192"/>
      <c r="BA80" s="319" t="s">
        <v>76</v>
      </c>
      <c r="BB80" s="319" t="s">
        <v>76</v>
      </c>
      <c r="BC80" s="319" t="s">
        <v>76</v>
      </c>
      <c r="BD80" s="325" t="s">
        <v>76</v>
      </c>
      <c r="BE80" s="325" t="s">
        <v>76</v>
      </c>
      <c r="BF80" s="325" t="s">
        <v>76</v>
      </c>
      <c r="BG80" s="325" t="s">
        <v>76</v>
      </c>
      <c r="BH80" s="325" t="s">
        <v>76</v>
      </c>
      <c r="BI80" s="325" t="s">
        <v>76</v>
      </c>
      <c r="BJ80" s="325" t="s">
        <v>76</v>
      </c>
      <c r="BK80" s="325" t="s">
        <v>76</v>
      </c>
      <c r="BL80" s="326">
        <v>0</v>
      </c>
      <c r="BM80" s="320">
        <v>0</v>
      </c>
      <c r="BN80" s="320">
        <v>0</v>
      </c>
      <c r="BO80" s="320">
        <v>0</v>
      </c>
      <c r="BP80" s="320">
        <v>0</v>
      </c>
      <c r="BQ80" s="320">
        <v>0</v>
      </c>
      <c r="BR80" s="320">
        <v>0</v>
      </c>
      <c r="BS80" s="320">
        <v>0</v>
      </c>
      <c r="BT80" s="320">
        <v>0</v>
      </c>
      <c r="BU80" s="320">
        <v>0</v>
      </c>
      <c r="BV80" s="320">
        <v>0</v>
      </c>
    </row>
    <row r="81" spans="1:74" x14ac:dyDescent="0.25">
      <c r="A81" s="940" t="s">
        <v>64</v>
      </c>
      <c r="B81" s="941"/>
      <c r="C81" s="297">
        <v>0</v>
      </c>
      <c r="D81" s="263">
        <v>0</v>
      </c>
      <c r="E81" s="298">
        <v>0</v>
      </c>
      <c r="F81" s="288"/>
      <c r="G81" s="288"/>
      <c r="H81" s="310"/>
      <c r="I81" s="237"/>
      <c r="J81" s="238"/>
      <c r="K81" s="308"/>
      <c r="L81" s="237"/>
      <c r="M81" s="238"/>
      <c r="N81" s="239"/>
      <c r="O81" s="237"/>
      <c r="P81" s="238"/>
      <c r="Q81" s="239"/>
      <c r="R81" s="237"/>
      <c r="S81" s="238"/>
      <c r="T81" s="239"/>
      <c r="U81" s="237"/>
      <c r="V81" s="238"/>
      <c r="W81" s="239"/>
      <c r="X81" s="237"/>
      <c r="Y81" s="238"/>
      <c r="Z81" s="239"/>
      <c r="AA81" s="237"/>
      <c r="AB81" s="238"/>
      <c r="AC81" s="239"/>
      <c r="AD81" s="287"/>
      <c r="AE81" s="309"/>
      <c r="AF81" s="318" t="s">
        <v>78</v>
      </c>
      <c r="AG81" s="192"/>
      <c r="AH81" s="192"/>
      <c r="AI81" s="192"/>
      <c r="AJ81" s="192"/>
      <c r="AK81" s="192"/>
      <c r="AL81" s="193"/>
      <c r="AM81" s="193"/>
      <c r="AN81" s="193"/>
      <c r="AO81" s="193"/>
      <c r="AP81" s="192"/>
      <c r="AQ81" s="193"/>
      <c r="AR81" s="193"/>
      <c r="AS81" s="193"/>
      <c r="AT81" s="193"/>
      <c r="AU81" s="192"/>
      <c r="AV81" s="192"/>
      <c r="AW81" s="192"/>
      <c r="AX81" s="192"/>
      <c r="AY81" s="192"/>
      <c r="AZ81" s="192"/>
      <c r="BA81" s="319" t="s">
        <v>76</v>
      </c>
      <c r="BB81" s="319" t="s">
        <v>76</v>
      </c>
      <c r="BC81" s="319" t="s">
        <v>76</v>
      </c>
      <c r="BD81" s="325" t="s">
        <v>76</v>
      </c>
      <c r="BE81" s="325" t="s">
        <v>76</v>
      </c>
      <c r="BF81" s="325" t="s">
        <v>76</v>
      </c>
      <c r="BG81" s="325" t="s">
        <v>76</v>
      </c>
      <c r="BH81" s="325" t="s">
        <v>76</v>
      </c>
      <c r="BI81" s="325" t="s">
        <v>76</v>
      </c>
      <c r="BJ81" s="325" t="s">
        <v>76</v>
      </c>
      <c r="BK81" s="325" t="s">
        <v>76</v>
      </c>
      <c r="BL81" s="326">
        <v>0</v>
      </c>
      <c r="BM81" s="320">
        <v>0</v>
      </c>
      <c r="BN81" s="320">
        <v>0</v>
      </c>
      <c r="BO81" s="320">
        <v>0</v>
      </c>
      <c r="BP81" s="320">
        <v>0</v>
      </c>
      <c r="BQ81" s="320">
        <v>0</v>
      </c>
      <c r="BR81" s="320">
        <v>0</v>
      </c>
      <c r="BS81" s="320">
        <v>0</v>
      </c>
      <c r="BT81" s="320">
        <v>0</v>
      </c>
      <c r="BU81" s="320">
        <v>0</v>
      </c>
      <c r="BV81" s="320">
        <v>0</v>
      </c>
    </row>
    <row r="82" spans="1:74" x14ac:dyDescent="0.25">
      <c r="A82" s="940" t="s">
        <v>65</v>
      </c>
      <c r="B82" s="941"/>
      <c r="C82" s="297">
        <v>0</v>
      </c>
      <c r="D82" s="263">
        <v>0</v>
      </c>
      <c r="E82" s="298">
        <v>0</v>
      </c>
      <c r="F82" s="288"/>
      <c r="G82" s="288"/>
      <c r="H82" s="310"/>
      <c r="I82" s="287"/>
      <c r="J82" s="288"/>
      <c r="K82" s="310"/>
      <c r="L82" s="287"/>
      <c r="M82" s="288"/>
      <c r="N82" s="309"/>
      <c r="O82" s="287"/>
      <c r="P82" s="288"/>
      <c r="Q82" s="309"/>
      <c r="R82" s="287"/>
      <c r="S82" s="288"/>
      <c r="T82" s="309"/>
      <c r="U82" s="287"/>
      <c r="V82" s="288"/>
      <c r="W82" s="309"/>
      <c r="X82" s="287"/>
      <c r="Y82" s="288"/>
      <c r="Z82" s="309"/>
      <c r="AA82" s="287"/>
      <c r="AB82" s="288"/>
      <c r="AC82" s="309"/>
      <c r="AD82" s="287"/>
      <c r="AE82" s="309"/>
      <c r="AF82" s="318" t="s">
        <v>78</v>
      </c>
      <c r="AG82" s="205"/>
      <c r="AH82" s="205"/>
      <c r="AI82" s="205"/>
      <c r="AJ82" s="205"/>
      <c r="AK82" s="205"/>
      <c r="AL82" s="206"/>
      <c r="AM82" s="193"/>
      <c r="AN82" s="206"/>
      <c r="AO82" s="206"/>
      <c r="AP82" s="205"/>
      <c r="AQ82" s="206"/>
      <c r="AR82" s="206"/>
      <c r="AS82" s="206"/>
      <c r="AT82" s="206"/>
      <c r="AU82" s="205"/>
      <c r="AV82" s="205"/>
      <c r="AW82" s="205"/>
      <c r="AX82" s="205"/>
      <c r="AY82" s="205"/>
      <c r="AZ82" s="205"/>
      <c r="BA82" s="319" t="s">
        <v>76</v>
      </c>
      <c r="BB82" s="319" t="s">
        <v>76</v>
      </c>
      <c r="BC82" s="319" t="s">
        <v>76</v>
      </c>
      <c r="BD82" s="325" t="s">
        <v>76</v>
      </c>
      <c r="BE82" s="325" t="s">
        <v>76</v>
      </c>
      <c r="BF82" s="325" t="s">
        <v>76</v>
      </c>
      <c r="BG82" s="325" t="s">
        <v>76</v>
      </c>
      <c r="BH82" s="325" t="s">
        <v>76</v>
      </c>
      <c r="BI82" s="325" t="s">
        <v>76</v>
      </c>
      <c r="BJ82" s="325" t="s">
        <v>76</v>
      </c>
      <c r="BK82" s="325" t="s">
        <v>76</v>
      </c>
      <c r="BL82" s="326">
        <v>0</v>
      </c>
      <c r="BM82" s="320">
        <v>0</v>
      </c>
      <c r="BN82" s="320">
        <v>0</v>
      </c>
      <c r="BO82" s="320">
        <v>0</v>
      </c>
      <c r="BP82" s="320">
        <v>0</v>
      </c>
      <c r="BQ82" s="320">
        <v>0</v>
      </c>
      <c r="BR82" s="320">
        <v>0</v>
      </c>
      <c r="BS82" s="320">
        <v>0</v>
      </c>
      <c r="BT82" s="320">
        <v>0</v>
      </c>
      <c r="BU82" s="320">
        <v>0</v>
      </c>
      <c r="BV82" s="320">
        <v>0</v>
      </c>
    </row>
    <row r="83" spans="1:74" x14ac:dyDescent="0.25">
      <c r="A83" s="940" t="s">
        <v>66</v>
      </c>
      <c r="B83" s="941"/>
      <c r="C83" s="300">
        <v>0</v>
      </c>
      <c r="D83" s="301">
        <v>0</v>
      </c>
      <c r="E83" s="302">
        <v>0</v>
      </c>
      <c r="F83" s="288"/>
      <c r="G83" s="288"/>
      <c r="H83" s="310"/>
      <c r="I83" s="287"/>
      <c r="J83" s="288"/>
      <c r="K83" s="310"/>
      <c r="L83" s="287"/>
      <c r="M83" s="288"/>
      <c r="N83" s="309"/>
      <c r="O83" s="287"/>
      <c r="P83" s="288"/>
      <c r="Q83" s="309"/>
      <c r="R83" s="287"/>
      <c r="S83" s="288"/>
      <c r="T83" s="309"/>
      <c r="U83" s="287"/>
      <c r="V83" s="288"/>
      <c r="W83" s="309"/>
      <c r="X83" s="287"/>
      <c r="Y83" s="288"/>
      <c r="Z83" s="309"/>
      <c r="AA83" s="287"/>
      <c r="AB83" s="288"/>
      <c r="AC83" s="309"/>
      <c r="AD83" s="287"/>
      <c r="AE83" s="309"/>
      <c r="AF83" s="318" t="s">
        <v>78</v>
      </c>
      <c r="AG83" s="205"/>
      <c r="AH83" s="205"/>
      <c r="AI83" s="205"/>
      <c r="AJ83" s="205"/>
      <c r="AK83" s="205"/>
      <c r="AL83" s="206"/>
      <c r="AM83" s="193"/>
      <c r="AN83" s="206"/>
      <c r="AO83" s="206"/>
      <c r="AP83" s="205"/>
      <c r="AQ83" s="206"/>
      <c r="AR83" s="206"/>
      <c r="AS83" s="206"/>
      <c r="AT83" s="206"/>
      <c r="AU83" s="205"/>
      <c r="AV83" s="205"/>
      <c r="AW83" s="205"/>
      <c r="AX83" s="205"/>
      <c r="AY83" s="205"/>
      <c r="AZ83" s="205"/>
      <c r="BA83" s="319" t="s">
        <v>76</v>
      </c>
      <c r="BB83" s="319" t="s">
        <v>76</v>
      </c>
      <c r="BC83" s="319" t="s">
        <v>76</v>
      </c>
      <c r="BD83" s="325" t="s">
        <v>76</v>
      </c>
      <c r="BE83" s="325" t="s">
        <v>76</v>
      </c>
      <c r="BF83" s="325" t="s">
        <v>76</v>
      </c>
      <c r="BG83" s="325" t="s">
        <v>76</v>
      </c>
      <c r="BH83" s="325" t="s">
        <v>76</v>
      </c>
      <c r="BI83" s="325" t="s">
        <v>76</v>
      </c>
      <c r="BJ83" s="325" t="s">
        <v>76</v>
      </c>
      <c r="BK83" s="325" t="s">
        <v>76</v>
      </c>
      <c r="BL83" s="326">
        <v>0</v>
      </c>
      <c r="BM83" s="320">
        <v>0</v>
      </c>
      <c r="BN83" s="320">
        <v>0</v>
      </c>
      <c r="BO83" s="320">
        <v>0</v>
      </c>
      <c r="BP83" s="320">
        <v>0</v>
      </c>
      <c r="BQ83" s="320">
        <v>0</v>
      </c>
      <c r="BR83" s="320">
        <v>0</v>
      </c>
      <c r="BS83" s="320">
        <v>0</v>
      </c>
      <c r="BT83" s="320">
        <v>0</v>
      </c>
      <c r="BU83" s="320">
        <v>0</v>
      </c>
      <c r="BV83" s="320">
        <v>0</v>
      </c>
    </row>
    <row r="84" spans="1:74" x14ac:dyDescent="0.25">
      <c r="A84" s="940" t="s">
        <v>67</v>
      </c>
      <c r="B84" s="941"/>
      <c r="C84" s="300">
        <v>0</v>
      </c>
      <c r="D84" s="301">
        <v>0</v>
      </c>
      <c r="E84" s="302">
        <v>0</v>
      </c>
      <c r="F84" s="237"/>
      <c r="G84" s="238"/>
      <c r="H84" s="239"/>
      <c r="I84" s="314"/>
      <c r="J84" s="238"/>
      <c r="K84" s="239"/>
      <c r="L84" s="314"/>
      <c r="M84" s="238"/>
      <c r="N84" s="239"/>
      <c r="O84" s="287"/>
      <c r="P84" s="288"/>
      <c r="Q84" s="309"/>
      <c r="R84" s="287"/>
      <c r="S84" s="288"/>
      <c r="T84" s="309"/>
      <c r="U84" s="287"/>
      <c r="V84" s="288"/>
      <c r="W84" s="309"/>
      <c r="X84" s="287"/>
      <c r="Y84" s="288"/>
      <c r="Z84" s="309"/>
      <c r="AA84" s="287"/>
      <c r="AB84" s="288"/>
      <c r="AC84" s="309"/>
      <c r="AD84" s="287"/>
      <c r="AE84" s="309"/>
      <c r="AF84" s="318" t="s">
        <v>78</v>
      </c>
      <c r="AG84" s="205"/>
      <c r="AH84" s="205"/>
      <c r="AI84" s="205"/>
      <c r="AJ84" s="205"/>
      <c r="AK84" s="205"/>
      <c r="AL84" s="206"/>
      <c r="AM84" s="193"/>
      <c r="AN84" s="206"/>
      <c r="AO84" s="206"/>
      <c r="AP84" s="205"/>
      <c r="AQ84" s="206"/>
      <c r="AR84" s="206"/>
      <c r="AS84" s="206"/>
      <c r="AT84" s="206"/>
      <c r="AU84" s="205"/>
      <c r="AV84" s="205"/>
      <c r="AW84" s="205"/>
      <c r="AX84" s="205"/>
      <c r="AY84" s="205"/>
      <c r="AZ84" s="205"/>
      <c r="BA84" s="319" t="s">
        <v>76</v>
      </c>
      <c r="BB84" s="319" t="s">
        <v>76</v>
      </c>
      <c r="BC84" s="319" t="s">
        <v>76</v>
      </c>
      <c r="BD84" s="325" t="s">
        <v>76</v>
      </c>
      <c r="BE84" s="325" t="s">
        <v>76</v>
      </c>
      <c r="BF84" s="325" t="s">
        <v>76</v>
      </c>
      <c r="BG84" s="325" t="s">
        <v>76</v>
      </c>
      <c r="BH84" s="325" t="s">
        <v>76</v>
      </c>
      <c r="BI84" s="325" t="s">
        <v>76</v>
      </c>
      <c r="BJ84" s="325" t="s">
        <v>76</v>
      </c>
      <c r="BK84" s="325" t="s">
        <v>76</v>
      </c>
      <c r="BL84" s="326">
        <v>0</v>
      </c>
      <c r="BM84" s="320">
        <v>0</v>
      </c>
      <c r="BN84" s="320">
        <v>0</v>
      </c>
      <c r="BO84" s="320">
        <v>0</v>
      </c>
      <c r="BP84" s="320">
        <v>0</v>
      </c>
      <c r="BQ84" s="320">
        <v>0</v>
      </c>
      <c r="BR84" s="320">
        <v>0</v>
      </c>
      <c r="BS84" s="320">
        <v>0</v>
      </c>
      <c r="BT84" s="320">
        <v>0</v>
      </c>
      <c r="BU84" s="320">
        <v>0</v>
      </c>
      <c r="BV84" s="320">
        <v>0</v>
      </c>
    </row>
    <row r="85" spans="1:74" x14ac:dyDescent="0.25">
      <c r="A85" s="225" t="s">
        <v>68</v>
      </c>
      <c r="B85" s="226"/>
      <c r="C85" s="300">
        <v>0</v>
      </c>
      <c r="D85" s="301">
        <v>0</v>
      </c>
      <c r="E85" s="302">
        <v>0</v>
      </c>
      <c r="F85" s="288"/>
      <c r="G85" s="288"/>
      <c r="H85" s="310"/>
      <c r="I85" s="287"/>
      <c r="J85" s="288"/>
      <c r="K85" s="310"/>
      <c r="L85" s="287"/>
      <c r="M85" s="288"/>
      <c r="N85" s="309"/>
      <c r="O85" s="287"/>
      <c r="P85" s="288"/>
      <c r="Q85" s="309"/>
      <c r="R85" s="287"/>
      <c r="S85" s="288"/>
      <c r="T85" s="309"/>
      <c r="U85" s="287"/>
      <c r="V85" s="288"/>
      <c r="W85" s="309"/>
      <c r="X85" s="287"/>
      <c r="Y85" s="288"/>
      <c r="Z85" s="309"/>
      <c r="AA85" s="287"/>
      <c r="AB85" s="288"/>
      <c r="AC85" s="309"/>
      <c r="AD85" s="287"/>
      <c r="AE85" s="309"/>
      <c r="AF85" s="318" t="s">
        <v>78</v>
      </c>
      <c r="AG85" s="205"/>
      <c r="AH85" s="205"/>
      <c r="AI85" s="205"/>
      <c r="AJ85" s="205"/>
      <c r="AK85" s="205"/>
      <c r="AL85" s="206"/>
      <c r="AM85" s="193"/>
      <c r="AN85" s="206"/>
      <c r="AO85" s="206"/>
      <c r="AP85" s="205"/>
      <c r="AQ85" s="206"/>
      <c r="AR85" s="206"/>
      <c r="AS85" s="206"/>
      <c r="AT85" s="206"/>
      <c r="AU85" s="205"/>
      <c r="AV85" s="205"/>
      <c r="AW85" s="205"/>
      <c r="AX85" s="205"/>
      <c r="AY85" s="205"/>
      <c r="AZ85" s="205"/>
      <c r="BA85" s="319" t="s">
        <v>76</v>
      </c>
      <c r="BB85" s="319" t="s">
        <v>76</v>
      </c>
      <c r="BC85" s="319" t="s">
        <v>76</v>
      </c>
      <c r="BD85" s="325" t="s">
        <v>76</v>
      </c>
      <c r="BE85" s="325" t="s">
        <v>76</v>
      </c>
      <c r="BF85" s="325" t="s">
        <v>76</v>
      </c>
      <c r="BG85" s="325" t="s">
        <v>76</v>
      </c>
      <c r="BH85" s="325" t="s">
        <v>76</v>
      </c>
      <c r="BI85" s="325" t="s">
        <v>76</v>
      </c>
      <c r="BJ85" s="325" t="s">
        <v>76</v>
      </c>
      <c r="BK85" s="325" t="s">
        <v>76</v>
      </c>
      <c r="BL85" s="326">
        <v>0</v>
      </c>
      <c r="BM85" s="320">
        <v>0</v>
      </c>
      <c r="BN85" s="320">
        <v>0</v>
      </c>
      <c r="BO85" s="320">
        <v>0</v>
      </c>
      <c r="BP85" s="320">
        <v>0</v>
      </c>
      <c r="BQ85" s="320">
        <v>0</v>
      </c>
      <c r="BR85" s="320">
        <v>0</v>
      </c>
      <c r="BS85" s="320">
        <v>0</v>
      </c>
      <c r="BT85" s="320">
        <v>0</v>
      </c>
      <c r="BU85" s="320">
        <v>0</v>
      </c>
      <c r="BV85" s="320">
        <v>0</v>
      </c>
    </row>
    <row r="86" spans="1:74" x14ac:dyDescent="0.25">
      <c r="A86" s="954" t="s">
        <v>69</v>
      </c>
      <c r="B86" s="955"/>
      <c r="C86" s="303">
        <v>0</v>
      </c>
      <c r="D86" s="304">
        <v>0</v>
      </c>
      <c r="E86" s="305">
        <v>0</v>
      </c>
      <c r="F86" s="248"/>
      <c r="G86" s="249"/>
      <c r="H86" s="250"/>
      <c r="I86" s="316"/>
      <c r="J86" s="249"/>
      <c r="K86" s="250"/>
      <c r="L86" s="311"/>
      <c r="M86" s="312"/>
      <c r="N86" s="313"/>
      <c r="O86" s="311"/>
      <c r="P86" s="312"/>
      <c r="Q86" s="313"/>
      <c r="R86" s="311"/>
      <c r="S86" s="312"/>
      <c r="T86" s="313"/>
      <c r="U86" s="311"/>
      <c r="V86" s="312"/>
      <c r="W86" s="313"/>
      <c r="X86" s="311"/>
      <c r="Y86" s="312"/>
      <c r="Z86" s="313"/>
      <c r="AA86" s="311"/>
      <c r="AB86" s="312"/>
      <c r="AC86" s="313"/>
      <c r="AD86" s="311"/>
      <c r="AE86" s="313"/>
      <c r="AF86" s="318" t="s">
        <v>78</v>
      </c>
      <c r="AG86" s="205"/>
      <c r="AH86" s="205"/>
      <c r="AI86" s="205"/>
      <c r="AJ86" s="205"/>
      <c r="AK86" s="205"/>
      <c r="AL86" s="206"/>
      <c r="AM86" s="193"/>
      <c r="AN86" s="206"/>
      <c r="AO86" s="206"/>
      <c r="AP86" s="205"/>
      <c r="AQ86" s="206"/>
      <c r="AR86" s="206"/>
      <c r="AS86" s="206"/>
      <c r="AT86" s="206"/>
      <c r="AU86" s="205"/>
      <c r="AV86" s="205"/>
      <c r="AW86" s="205"/>
      <c r="AX86" s="205"/>
      <c r="AY86" s="205"/>
      <c r="AZ86" s="205"/>
      <c r="BA86" s="319" t="s">
        <v>76</v>
      </c>
      <c r="BB86" s="319" t="s">
        <v>76</v>
      </c>
      <c r="BC86" s="319" t="s">
        <v>76</v>
      </c>
      <c r="BD86" s="325" t="s">
        <v>76</v>
      </c>
      <c r="BE86" s="325" t="s">
        <v>76</v>
      </c>
      <c r="BF86" s="325" t="s">
        <v>76</v>
      </c>
      <c r="BG86" s="325" t="s">
        <v>76</v>
      </c>
      <c r="BH86" s="325" t="s">
        <v>76</v>
      </c>
      <c r="BI86" s="325" t="s">
        <v>76</v>
      </c>
      <c r="BJ86" s="325" t="s">
        <v>76</v>
      </c>
      <c r="BK86" s="325" t="s">
        <v>76</v>
      </c>
      <c r="BL86" s="326">
        <v>0</v>
      </c>
      <c r="BM86" s="320">
        <v>0</v>
      </c>
      <c r="BN86" s="320">
        <v>0</v>
      </c>
      <c r="BO86" s="320">
        <v>0</v>
      </c>
      <c r="BP86" s="320">
        <v>0</v>
      </c>
      <c r="BQ86" s="320">
        <v>0</v>
      </c>
      <c r="BR86" s="320">
        <v>0</v>
      </c>
      <c r="BS86" s="320">
        <v>0</v>
      </c>
      <c r="BT86" s="320">
        <v>0</v>
      </c>
      <c r="BU86" s="320">
        <v>0</v>
      </c>
      <c r="BV86" s="320">
        <v>0</v>
      </c>
    </row>
    <row r="87" spans="1:74" x14ac:dyDescent="0.25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208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</row>
    <row r="88" spans="1:74" x14ac:dyDescent="0.25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208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</row>
    <row r="200" spans="1:64" x14ac:dyDescent="0.25">
      <c r="A200" s="321">
        <v>0</v>
      </c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91"/>
      <c r="AS200" s="191"/>
      <c r="AT200" s="191"/>
      <c r="AU200" s="191"/>
      <c r="AV200" s="191"/>
      <c r="AW200" s="191"/>
      <c r="AX200" s="191"/>
      <c r="AY200" s="191"/>
      <c r="AZ200" s="191"/>
      <c r="BA200" s="191"/>
      <c r="BB200" s="191"/>
      <c r="BC200" s="191"/>
      <c r="BD200" s="191"/>
      <c r="BE200" s="191"/>
      <c r="BF200" s="191"/>
      <c r="BG200" s="191"/>
      <c r="BH200" s="191"/>
      <c r="BI200" s="191"/>
      <c r="BJ200" s="191"/>
      <c r="BK200" s="191"/>
      <c r="BL200" s="322">
        <v>0</v>
      </c>
    </row>
  </sheetData>
  <mergeCells count="92">
    <mergeCell ref="A84:B84"/>
    <mergeCell ref="A86:B86"/>
    <mergeCell ref="A76:B76"/>
    <mergeCell ref="A77:A79"/>
    <mergeCell ref="A80:B80"/>
    <mergeCell ref="A81:B81"/>
    <mergeCell ref="A82:B82"/>
    <mergeCell ref="A83:B83"/>
    <mergeCell ref="AA67:AC67"/>
    <mergeCell ref="AD67:AD68"/>
    <mergeCell ref="C66:E67"/>
    <mergeCell ref="F66:AC66"/>
    <mergeCell ref="A66:B68"/>
    <mergeCell ref="A74:B74"/>
    <mergeCell ref="A75:B75"/>
    <mergeCell ref="AD66:AE66"/>
    <mergeCell ref="F67:H67"/>
    <mergeCell ref="I67:K67"/>
    <mergeCell ref="L67:N67"/>
    <mergeCell ref="O67:Q67"/>
    <mergeCell ref="R67:T67"/>
    <mergeCell ref="U67:W67"/>
    <mergeCell ref="X67:Z67"/>
    <mergeCell ref="AE67:AE68"/>
    <mergeCell ref="A69:B69"/>
    <mergeCell ref="A70:B70"/>
    <mergeCell ref="A71:B71"/>
    <mergeCell ref="A72:B72"/>
    <mergeCell ref="A73:B73"/>
    <mergeCell ref="A59:B59"/>
    <mergeCell ref="A60:B60"/>
    <mergeCell ref="A61:B61"/>
    <mergeCell ref="A62:B62"/>
    <mergeCell ref="A64:B64"/>
    <mergeCell ref="A55:A57"/>
    <mergeCell ref="A58:B58"/>
    <mergeCell ref="AD45:AD46"/>
    <mergeCell ref="AE45:AE46"/>
    <mergeCell ref="A47:B47"/>
    <mergeCell ref="A48:B48"/>
    <mergeCell ref="A44:B46"/>
    <mergeCell ref="C44:E45"/>
    <mergeCell ref="F44:AC44"/>
    <mergeCell ref="AD44:AE44"/>
    <mergeCell ref="A49:B49"/>
    <mergeCell ref="A50:B50"/>
    <mergeCell ref="A51:B51"/>
    <mergeCell ref="A52:B52"/>
    <mergeCell ref="A53:B53"/>
    <mergeCell ref="A54:B54"/>
    <mergeCell ref="AA45:AC45"/>
    <mergeCell ref="F45:H45"/>
    <mergeCell ref="I45:K45"/>
    <mergeCell ref="L45:N45"/>
    <mergeCell ref="O45:Q45"/>
    <mergeCell ref="A39:A41"/>
    <mergeCell ref="A42:B42"/>
    <mergeCell ref="R45:T45"/>
    <mergeCell ref="U45:W45"/>
    <mergeCell ref="X45:Z45"/>
    <mergeCell ref="O36:Q36"/>
    <mergeCell ref="A38:B38"/>
    <mergeCell ref="I36:K36"/>
    <mergeCell ref="L36:N36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 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2013-08-22T15:40:39Z</dcterms:modified>
</cp:coreProperties>
</file>