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consolidado " sheetId="4" r:id="rId1"/>
    <sheet name="enenro" sheetId="1" r:id="rId2"/>
    <sheet name="febrero" sheetId="2" r:id="rId3"/>
    <sheet name="marzo" sheetId="6" r:id="rId4"/>
    <sheet name="abril" sheetId="14" r:id="rId5"/>
    <sheet name="mayo" sheetId="13" r:id="rId6"/>
    <sheet name="junio" sheetId="11" r:id="rId7"/>
    <sheet name="julio" sheetId="10" r:id="rId8"/>
    <sheet name="agosto" sheetId="9" r:id="rId9"/>
    <sheet name="septiembre" sheetId="8" r:id="rId10"/>
    <sheet name="octubre " sheetId="7" r:id="rId11"/>
    <sheet name="noviembre" sheetId="5" r:id="rId12"/>
    <sheet name="diciembre" sheetId="3" r:id="rId13"/>
  </sheets>
  <externalReferences>
    <externalReference r:id="rId14"/>
    <externalReference r:id="rId15"/>
    <externalReference r:id="rId16"/>
  </externalReferences>
  <calcPr calcId="144525"/>
</workbook>
</file>

<file path=xl/calcChain.xml><?xml version="1.0" encoding="utf-8"?>
<calcChain xmlns="http://schemas.openxmlformats.org/spreadsheetml/2006/main">
  <c r="C92" i="6" l="1"/>
  <c r="B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C73" i="6"/>
  <c r="B73" i="6"/>
  <c r="C55" i="6"/>
  <c r="C54" i="6"/>
  <c r="C53" i="6"/>
  <c r="C52" i="6"/>
  <c r="C51" i="6"/>
  <c r="B35" i="6"/>
  <c r="B23" i="6"/>
  <c r="B22" i="6"/>
  <c r="B21" i="6"/>
  <c r="B20" i="6"/>
  <c r="B19" i="6"/>
  <c r="AA16" i="6"/>
  <c r="U16" i="6"/>
  <c r="T16" i="6"/>
  <c r="K16" i="6" s="1"/>
  <c r="AA15" i="6"/>
  <c r="U15" i="6"/>
  <c r="T15" i="6"/>
  <c r="K15" i="6" s="1"/>
  <c r="AA14" i="6"/>
  <c r="U14" i="6"/>
  <c r="T14" i="6"/>
  <c r="K14" i="6" s="1"/>
  <c r="AA13" i="6"/>
  <c r="U13" i="6"/>
  <c r="T13" i="6"/>
  <c r="K13" i="6" s="1"/>
  <c r="J12" i="6"/>
  <c r="I12" i="6"/>
  <c r="H12" i="6"/>
  <c r="G12" i="6"/>
  <c r="F12" i="6"/>
  <c r="E12" i="6"/>
  <c r="D12" i="6"/>
  <c r="C12" i="6"/>
  <c r="B12" i="6"/>
  <c r="A5" i="6"/>
  <c r="A4" i="6"/>
  <c r="A3" i="6"/>
  <c r="A2" i="6"/>
  <c r="C91" i="4" l="1"/>
  <c r="B91" i="4"/>
  <c r="C90" i="4"/>
  <c r="D90" i="4" s="1"/>
  <c r="B90" i="4"/>
  <c r="C89" i="4"/>
  <c r="B89" i="4"/>
  <c r="C88" i="4"/>
  <c r="B88" i="4"/>
  <c r="D88" i="4" s="1"/>
  <c r="C87" i="4"/>
  <c r="B87" i="4"/>
  <c r="D87" i="4" s="1"/>
  <c r="C86" i="4"/>
  <c r="B86" i="4"/>
  <c r="D86" i="4" s="1"/>
  <c r="C85" i="4"/>
  <c r="B85" i="4"/>
  <c r="C84" i="4"/>
  <c r="B84" i="4"/>
  <c r="D84" i="4" s="1"/>
  <c r="C83" i="4"/>
  <c r="B83" i="4"/>
  <c r="D83" i="4" s="1"/>
  <c r="C82" i="4"/>
  <c r="D82" i="4" s="1"/>
  <c r="B82" i="4"/>
  <c r="C81" i="4"/>
  <c r="B81" i="4"/>
  <c r="C80" i="4"/>
  <c r="B80" i="4"/>
  <c r="D80" i="4" s="1"/>
  <c r="C79" i="4"/>
  <c r="B79" i="4"/>
  <c r="D79" i="4" s="1"/>
  <c r="C78" i="4"/>
  <c r="B78" i="4"/>
  <c r="D78" i="4" s="1"/>
  <c r="C77" i="4"/>
  <c r="B77" i="4"/>
  <c r="C72" i="4"/>
  <c r="B72" i="4"/>
  <c r="C71" i="4"/>
  <c r="B71" i="4"/>
  <c r="C70" i="4"/>
  <c r="B70" i="4"/>
  <c r="C69" i="4"/>
  <c r="B69" i="4"/>
  <c r="C68" i="4"/>
  <c r="B68" i="4"/>
  <c r="C67" i="4"/>
  <c r="B67" i="4"/>
  <c r="C66" i="4"/>
  <c r="B66" i="4"/>
  <c r="C65" i="4"/>
  <c r="B65" i="4"/>
  <c r="C64" i="4"/>
  <c r="B64" i="4"/>
  <c r="C63" i="4"/>
  <c r="B63" i="4"/>
  <c r="C62" i="4"/>
  <c r="B62" i="4"/>
  <c r="C61" i="4"/>
  <c r="B61" i="4"/>
  <c r="C60" i="4"/>
  <c r="B60" i="4"/>
  <c r="C59" i="4"/>
  <c r="B59" i="4"/>
  <c r="C58" i="4"/>
  <c r="C73" i="4" s="1"/>
  <c r="B58" i="4"/>
  <c r="B73" i="4" s="1"/>
  <c r="I55" i="4"/>
  <c r="H55" i="4"/>
  <c r="G55" i="4"/>
  <c r="F55" i="4"/>
  <c r="E55" i="4"/>
  <c r="D55" i="4"/>
  <c r="I54" i="4"/>
  <c r="H54" i="4"/>
  <c r="G54" i="4"/>
  <c r="F54" i="4"/>
  <c r="E54" i="4"/>
  <c r="D54" i="4"/>
  <c r="C54" i="4" s="1"/>
  <c r="I53" i="4"/>
  <c r="H53" i="4"/>
  <c r="G53" i="4"/>
  <c r="F53" i="4"/>
  <c r="E53" i="4"/>
  <c r="D53" i="4"/>
  <c r="I52" i="4"/>
  <c r="H52" i="4"/>
  <c r="G52" i="4"/>
  <c r="F52" i="4"/>
  <c r="E52" i="4"/>
  <c r="D52" i="4"/>
  <c r="I51" i="4"/>
  <c r="H51" i="4"/>
  <c r="G51" i="4"/>
  <c r="F51" i="4"/>
  <c r="E51" i="4"/>
  <c r="D51" i="4"/>
  <c r="C47" i="4"/>
  <c r="B47" i="4"/>
  <c r="C46" i="4"/>
  <c r="B46" i="4"/>
  <c r="C42" i="4"/>
  <c r="B42" i="4"/>
  <c r="C41" i="4"/>
  <c r="B41" i="4"/>
  <c r="C40" i="4"/>
  <c r="B40" i="4"/>
  <c r="C39" i="4"/>
  <c r="B39" i="4"/>
  <c r="F35" i="4"/>
  <c r="E35" i="4"/>
  <c r="B35" i="4" s="1"/>
  <c r="D35" i="4"/>
  <c r="C35" i="4"/>
  <c r="B32" i="4"/>
  <c r="B31" i="4"/>
  <c r="B30" i="4"/>
  <c r="B29" i="4"/>
  <c r="B28" i="4"/>
  <c r="B27" i="4"/>
  <c r="G23" i="4"/>
  <c r="F23" i="4"/>
  <c r="E23" i="4"/>
  <c r="D23" i="4"/>
  <c r="B23" i="4" s="1"/>
  <c r="C23" i="4"/>
  <c r="G22" i="4"/>
  <c r="F22" i="4"/>
  <c r="E22" i="4"/>
  <c r="B22" i="4" s="1"/>
  <c r="D22" i="4"/>
  <c r="C22" i="4"/>
  <c r="G21" i="4"/>
  <c r="F21" i="4"/>
  <c r="E21" i="4"/>
  <c r="D21" i="4"/>
  <c r="C21" i="4"/>
  <c r="G20" i="4"/>
  <c r="F20" i="4"/>
  <c r="E20" i="4"/>
  <c r="D20" i="4"/>
  <c r="C20" i="4"/>
  <c r="B20" i="4" s="1"/>
  <c r="G19" i="4"/>
  <c r="F19" i="4"/>
  <c r="E19" i="4"/>
  <c r="D19" i="4"/>
  <c r="B19" i="4" s="1"/>
  <c r="C19" i="4"/>
  <c r="B14" i="4"/>
  <c r="C14" i="4"/>
  <c r="T14" i="4" s="1"/>
  <c r="B15" i="4"/>
  <c r="C15" i="4"/>
  <c r="B16" i="4"/>
  <c r="C16" i="4"/>
  <c r="T16" i="4" s="1"/>
  <c r="C13" i="4"/>
  <c r="T13" i="4" s="1"/>
  <c r="B13" i="4"/>
  <c r="D14" i="4"/>
  <c r="E14" i="4"/>
  <c r="F14" i="4"/>
  <c r="G14" i="4"/>
  <c r="H14" i="4"/>
  <c r="I14" i="4"/>
  <c r="J14" i="4"/>
  <c r="D15" i="4"/>
  <c r="E15" i="4"/>
  <c r="F15" i="4"/>
  <c r="G15" i="4"/>
  <c r="AA15" i="4" s="1"/>
  <c r="H15" i="4"/>
  <c r="I15" i="4"/>
  <c r="J15" i="4"/>
  <c r="D16" i="4"/>
  <c r="E16" i="4"/>
  <c r="F16" i="4"/>
  <c r="G16" i="4"/>
  <c r="H16" i="4"/>
  <c r="H12" i="4" s="1"/>
  <c r="I16" i="4"/>
  <c r="J16" i="4"/>
  <c r="E13" i="4"/>
  <c r="E12" i="4" s="1"/>
  <c r="F13" i="4"/>
  <c r="F12" i="4" s="1"/>
  <c r="G13" i="4"/>
  <c r="H13" i="4"/>
  <c r="I13" i="4"/>
  <c r="I12" i="4" s="1"/>
  <c r="J13" i="4"/>
  <c r="D13" i="4"/>
  <c r="C92" i="3"/>
  <c r="B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C73" i="3"/>
  <c r="B73" i="3"/>
  <c r="C55" i="3"/>
  <c r="C54" i="3"/>
  <c r="C53" i="3"/>
  <c r="C52" i="3"/>
  <c r="C51" i="3"/>
  <c r="B35" i="3"/>
  <c r="B23" i="3"/>
  <c r="B22" i="3"/>
  <c r="B21" i="3"/>
  <c r="B20" i="3"/>
  <c r="B19" i="3"/>
  <c r="AA16" i="3"/>
  <c r="U16" i="3"/>
  <c r="T16" i="3"/>
  <c r="K16" i="3"/>
  <c r="AA15" i="3"/>
  <c r="U15" i="3"/>
  <c r="T15" i="3"/>
  <c r="K15" i="3"/>
  <c r="AA14" i="3"/>
  <c r="U14" i="3"/>
  <c r="T14" i="3"/>
  <c r="K14" i="3"/>
  <c r="AA13" i="3"/>
  <c r="U13" i="3"/>
  <c r="T13" i="3"/>
  <c r="K13" i="3"/>
  <c r="J12" i="3"/>
  <c r="I12" i="3"/>
  <c r="H12" i="3"/>
  <c r="G12" i="3"/>
  <c r="F12" i="3"/>
  <c r="E12" i="3"/>
  <c r="D12" i="3"/>
  <c r="C12" i="3"/>
  <c r="B12" i="3"/>
  <c r="A5" i="3"/>
  <c r="A3" i="3"/>
  <c r="A2" i="3"/>
  <c r="C92" i="5"/>
  <c r="B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C73" i="5"/>
  <c r="B73" i="5"/>
  <c r="C55" i="5"/>
  <c r="C54" i="5"/>
  <c r="C53" i="5"/>
  <c r="C52" i="5"/>
  <c r="C51" i="5"/>
  <c r="B35" i="5"/>
  <c r="B23" i="5"/>
  <c r="B22" i="5"/>
  <c r="B21" i="5"/>
  <c r="B20" i="5"/>
  <c r="B19" i="5"/>
  <c r="AA16" i="5"/>
  <c r="U16" i="5"/>
  <c r="K16" i="5" s="1"/>
  <c r="T16" i="5"/>
  <c r="AA15" i="5"/>
  <c r="U15" i="5"/>
  <c r="K15" i="5" s="1"/>
  <c r="T15" i="5"/>
  <c r="AA14" i="5"/>
  <c r="U14" i="5"/>
  <c r="K14" i="5" s="1"/>
  <c r="T14" i="5"/>
  <c r="AA13" i="5"/>
  <c r="U13" i="5"/>
  <c r="K13" i="5" s="1"/>
  <c r="T13" i="5"/>
  <c r="J12" i="5"/>
  <c r="I12" i="5"/>
  <c r="H12" i="5"/>
  <c r="G12" i="5"/>
  <c r="F12" i="5"/>
  <c r="E12" i="5"/>
  <c r="D12" i="5"/>
  <c r="C12" i="5"/>
  <c r="B12" i="5"/>
  <c r="A5" i="5"/>
  <c r="A3" i="5"/>
  <c r="A2" i="5"/>
  <c r="C92" i="7"/>
  <c r="B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C73" i="7"/>
  <c r="B73" i="7"/>
  <c r="C55" i="7"/>
  <c r="C54" i="7"/>
  <c r="C53" i="7"/>
  <c r="C52" i="7"/>
  <c r="C51" i="7"/>
  <c r="B35" i="7"/>
  <c r="B23" i="7"/>
  <c r="B22" i="7"/>
  <c r="B21" i="7"/>
  <c r="B20" i="7"/>
  <c r="B19" i="7"/>
  <c r="AA16" i="7"/>
  <c r="U16" i="7"/>
  <c r="K16" i="7" s="1"/>
  <c r="T16" i="7"/>
  <c r="AA15" i="7"/>
  <c r="U15" i="7"/>
  <c r="K15" i="7" s="1"/>
  <c r="T15" i="7"/>
  <c r="AA14" i="7"/>
  <c r="U14" i="7"/>
  <c r="K14" i="7" s="1"/>
  <c r="T14" i="7"/>
  <c r="AA13" i="7"/>
  <c r="U13" i="7"/>
  <c r="K13" i="7" s="1"/>
  <c r="T13" i="7"/>
  <c r="J12" i="7"/>
  <c r="I12" i="7"/>
  <c r="H12" i="7"/>
  <c r="G12" i="7"/>
  <c r="F12" i="7"/>
  <c r="E12" i="7"/>
  <c r="D12" i="7"/>
  <c r="C12" i="7"/>
  <c r="B12" i="7"/>
  <c r="A5" i="7"/>
  <c r="A3" i="7"/>
  <c r="A2" i="7"/>
  <c r="C92" i="8"/>
  <c r="B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C73" i="8"/>
  <c r="B73" i="8"/>
  <c r="C55" i="8"/>
  <c r="C54" i="8"/>
  <c r="C53" i="8"/>
  <c r="C52" i="8"/>
  <c r="C51" i="8"/>
  <c r="B35" i="8"/>
  <c r="B23" i="8"/>
  <c r="B22" i="8"/>
  <c r="B21" i="8"/>
  <c r="B20" i="8"/>
  <c r="B19" i="8"/>
  <c r="AA16" i="8"/>
  <c r="U16" i="8"/>
  <c r="K16" i="8" s="1"/>
  <c r="T16" i="8"/>
  <c r="AA15" i="8"/>
  <c r="U15" i="8"/>
  <c r="K15" i="8" s="1"/>
  <c r="T15" i="8"/>
  <c r="AA14" i="8"/>
  <c r="U14" i="8"/>
  <c r="K14" i="8" s="1"/>
  <c r="T14" i="8"/>
  <c r="AA13" i="8"/>
  <c r="U13" i="8"/>
  <c r="K13" i="8" s="1"/>
  <c r="T13" i="8"/>
  <c r="J12" i="8"/>
  <c r="I12" i="8"/>
  <c r="H12" i="8"/>
  <c r="G12" i="8"/>
  <c r="F12" i="8"/>
  <c r="E12" i="8"/>
  <c r="D12" i="8"/>
  <c r="C12" i="8"/>
  <c r="B12" i="8"/>
  <c r="A5" i="8"/>
  <c r="A3" i="8"/>
  <c r="A2" i="8"/>
  <c r="C92" i="9"/>
  <c r="B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C73" i="9"/>
  <c r="B73" i="9"/>
  <c r="C55" i="9"/>
  <c r="C54" i="9"/>
  <c r="C53" i="9"/>
  <c r="C52" i="9"/>
  <c r="C51" i="9"/>
  <c r="B35" i="9"/>
  <c r="B23" i="9"/>
  <c r="B22" i="9"/>
  <c r="B21" i="9"/>
  <c r="B20" i="9"/>
  <c r="B19" i="9"/>
  <c r="AA16" i="9"/>
  <c r="U16" i="9"/>
  <c r="K16" i="9" s="1"/>
  <c r="T16" i="9"/>
  <c r="AA15" i="9"/>
  <c r="U15" i="9"/>
  <c r="K15" i="9" s="1"/>
  <c r="T15" i="9"/>
  <c r="AA14" i="9"/>
  <c r="U14" i="9"/>
  <c r="K14" i="9" s="1"/>
  <c r="T14" i="9"/>
  <c r="AA13" i="9"/>
  <c r="U13" i="9"/>
  <c r="K13" i="9" s="1"/>
  <c r="T13" i="9"/>
  <c r="J12" i="9"/>
  <c r="I12" i="9"/>
  <c r="H12" i="9"/>
  <c r="G12" i="9"/>
  <c r="F12" i="9"/>
  <c r="E12" i="9"/>
  <c r="D12" i="9"/>
  <c r="C12" i="9"/>
  <c r="B12" i="9"/>
  <c r="A5" i="9"/>
  <c r="A3" i="9"/>
  <c r="A2" i="9"/>
  <c r="C92" i="10"/>
  <c r="B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C73" i="10"/>
  <c r="B73" i="10"/>
  <c r="C55" i="10"/>
  <c r="C54" i="10"/>
  <c r="C53" i="10"/>
  <c r="C52" i="10"/>
  <c r="C51" i="10"/>
  <c r="B35" i="10"/>
  <c r="B23" i="10"/>
  <c r="B22" i="10"/>
  <c r="B21" i="10"/>
  <c r="B20" i="10"/>
  <c r="B19" i="10"/>
  <c r="AA16" i="10"/>
  <c r="U16" i="10"/>
  <c r="K16" i="10" s="1"/>
  <c r="T16" i="10"/>
  <c r="AA15" i="10"/>
  <c r="U15" i="10"/>
  <c r="K15" i="10" s="1"/>
  <c r="T15" i="10"/>
  <c r="AA14" i="10"/>
  <c r="U14" i="10"/>
  <c r="K14" i="10" s="1"/>
  <c r="T14" i="10"/>
  <c r="AA13" i="10"/>
  <c r="U13" i="10"/>
  <c r="K13" i="10" s="1"/>
  <c r="T13" i="10"/>
  <c r="J12" i="10"/>
  <c r="I12" i="10"/>
  <c r="H12" i="10"/>
  <c r="G12" i="10"/>
  <c r="F12" i="10"/>
  <c r="E12" i="10"/>
  <c r="D12" i="10"/>
  <c r="C12" i="10"/>
  <c r="B12" i="10"/>
  <c r="A5" i="10"/>
  <c r="A3" i="10"/>
  <c r="A2" i="10"/>
  <c r="C92" i="11"/>
  <c r="B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C73" i="11"/>
  <c r="B73" i="11"/>
  <c r="C55" i="11"/>
  <c r="C54" i="11"/>
  <c r="C53" i="11"/>
  <c r="C52" i="11"/>
  <c r="C51" i="11"/>
  <c r="B35" i="11"/>
  <c r="B23" i="11"/>
  <c r="B22" i="11"/>
  <c r="B21" i="11"/>
  <c r="B20" i="11"/>
  <c r="B19" i="11"/>
  <c r="AA16" i="11"/>
  <c r="U16" i="11"/>
  <c r="K16" i="11" s="1"/>
  <c r="T16" i="11"/>
  <c r="AA15" i="11"/>
  <c r="U15" i="11"/>
  <c r="K15" i="11" s="1"/>
  <c r="T15" i="11"/>
  <c r="AA14" i="11"/>
  <c r="U14" i="11"/>
  <c r="K14" i="11" s="1"/>
  <c r="T14" i="11"/>
  <c r="AA13" i="11"/>
  <c r="U13" i="11"/>
  <c r="K13" i="11" s="1"/>
  <c r="T13" i="11"/>
  <c r="J12" i="11"/>
  <c r="I12" i="11"/>
  <c r="H12" i="11"/>
  <c r="G12" i="11"/>
  <c r="F12" i="11"/>
  <c r="E12" i="11"/>
  <c r="D12" i="11"/>
  <c r="C12" i="11"/>
  <c r="B12" i="11"/>
  <c r="A5" i="11"/>
  <c r="A3" i="11"/>
  <c r="A2" i="11"/>
  <c r="C92" i="13"/>
  <c r="B92" i="13"/>
  <c r="D91" i="13"/>
  <c r="D90" i="13"/>
  <c r="D89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C73" i="13"/>
  <c r="B73" i="13"/>
  <c r="C55" i="13"/>
  <c r="C54" i="13"/>
  <c r="C53" i="13"/>
  <c r="C52" i="13"/>
  <c r="C51" i="13"/>
  <c r="B35" i="13"/>
  <c r="B23" i="13"/>
  <c r="B22" i="13"/>
  <c r="B21" i="13"/>
  <c r="B20" i="13"/>
  <c r="B19" i="13"/>
  <c r="AA16" i="13"/>
  <c r="U16" i="13"/>
  <c r="T16" i="13"/>
  <c r="K16" i="13"/>
  <c r="AA15" i="13"/>
  <c r="U15" i="13"/>
  <c r="T15" i="13"/>
  <c r="K15" i="13"/>
  <c r="AA14" i="13"/>
  <c r="U14" i="13"/>
  <c r="T14" i="13"/>
  <c r="K14" i="13"/>
  <c r="AA13" i="13"/>
  <c r="U13" i="13"/>
  <c r="T13" i="13"/>
  <c r="K13" i="13"/>
  <c r="J12" i="13"/>
  <c r="I12" i="13"/>
  <c r="H12" i="13"/>
  <c r="G12" i="13"/>
  <c r="F12" i="13"/>
  <c r="E12" i="13"/>
  <c r="D12" i="13"/>
  <c r="C12" i="13"/>
  <c r="B12" i="13"/>
  <c r="A5" i="13"/>
  <c r="A3" i="13"/>
  <c r="A2" i="13"/>
  <c r="C92" i="14"/>
  <c r="B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C73" i="14"/>
  <c r="B73" i="14"/>
  <c r="C55" i="14"/>
  <c r="C54" i="14"/>
  <c r="C53" i="14"/>
  <c r="C52" i="14"/>
  <c r="C51" i="14"/>
  <c r="B35" i="14"/>
  <c r="B23" i="14"/>
  <c r="B22" i="14"/>
  <c r="B21" i="14"/>
  <c r="B20" i="14"/>
  <c r="B19" i="14"/>
  <c r="AA16" i="14"/>
  <c r="U16" i="14"/>
  <c r="T16" i="14"/>
  <c r="K16" i="14"/>
  <c r="AA15" i="14"/>
  <c r="U15" i="14"/>
  <c r="T15" i="14"/>
  <c r="K15" i="14"/>
  <c r="AA14" i="14"/>
  <c r="U14" i="14"/>
  <c r="T14" i="14"/>
  <c r="K14" i="14"/>
  <c r="AA13" i="14"/>
  <c r="U13" i="14"/>
  <c r="T13" i="14"/>
  <c r="K13" i="14"/>
  <c r="J12" i="14"/>
  <c r="I12" i="14"/>
  <c r="H12" i="14"/>
  <c r="G12" i="14"/>
  <c r="F12" i="14"/>
  <c r="E12" i="14"/>
  <c r="D12" i="14"/>
  <c r="C12" i="14"/>
  <c r="B12" i="14"/>
  <c r="A5" i="14"/>
  <c r="A3" i="14"/>
  <c r="A2" i="14"/>
  <c r="C92" i="4"/>
  <c r="D89" i="4"/>
  <c r="D85" i="4"/>
  <c r="D81" i="4"/>
  <c r="D77" i="4"/>
  <c r="C52" i="4"/>
  <c r="T15" i="4"/>
  <c r="D12" i="4"/>
  <c r="A5" i="4"/>
  <c r="A4" i="4"/>
  <c r="A3" i="4"/>
  <c r="A2" i="4"/>
  <c r="AA16" i="4" l="1"/>
  <c r="AA14" i="4"/>
  <c r="B21" i="4"/>
  <c r="C51" i="4"/>
  <c r="C53" i="4"/>
  <c r="C55" i="4"/>
  <c r="B92" i="4"/>
  <c r="D91" i="4"/>
  <c r="J12" i="4"/>
  <c r="U14" i="4"/>
  <c r="U15" i="4"/>
  <c r="G12" i="4"/>
  <c r="B12" i="4"/>
  <c r="C12" i="4"/>
  <c r="AA13" i="4"/>
  <c r="K15" i="4"/>
  <c r="U16" i="4"/>
  <c r="K16" i="4" s="1"/>
  <c r="K14" i="4"/>
  <c r="U13" i="4"/>
  <c r="K13" i="4" s="1"/>
  <c r="C92" i="2"/>
  <c r="B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C73" i="2"/>
  <c r="B73" i="2"/>
  <c r="C55" i="2"/>
  <c r="C54" i="2"/>
  <c r="C53" i="2"/>
  <c r="C52" i="2"/>
  <c r="C51" i="2"/>
  <c r="B35" i="2"/>
  <c r="B23" i="2"/>
  <c r="B22" i="2"/>
  <c r="B21" i="2"/>
  <c r="B20" i="2"/>
  <c r="B19" i="2"/>
  <c r="AA16" i="2"/>
  <c r="U16" i="2"/>
  <c r="K16" i="2" s="1"/>
  <c r="T16" i="2"/>
  <c r="AA15" i="2"/>
  <c r="U15" i="2"/>
  <c r="K15" i="2" s="1"/>
  <c r="T15" i="2"/>
  <c r="AA14" i="2"/>
  <c r="U14" i="2"/>
  <c r="K14" i="2" s="1"/>
  <c r="T14" i="2"/>
  <c r="AA13" i="2"/>
  <c r="U13" i="2"/>
  <c r="K13" i="2" s="1"/>
  <c r="T13" i="2"/>
  <c r="J12" i="2"/>
  <c r="I12" i="2"/>
  <c r="H12" i="2"/>
  <c r="G12" i="2"/>
  <c r="F12" i="2"/>
  <c r="E12" i="2"/>
  <c r="D12" i="2"/>
  <c r="C12" i="2"/>
  <c r="B12" i="2"/>
  <c r="A5" i="2"/>
  <c r="A4" i="2"/>
  <c r="A3" i="2"/>
  <c r="A2" i="2"/>
  <c r="C92" i="1" l="1"/>
  <c r="B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C73" i="1"/>
  <c r="B73" i="1"/>
  <c r="C55" i="1"/>
  <c r="C54" i="1"/>
  <c r="C53" i="1"/>
  <c r="C52" i="1"/>
  <c r="C51" i="1"/>
  <c r="B35" i="1"/>
  <c r="B23" i="1"/>
  <c r="B22" i="1"/>
  <c r="B21" i="1"/>
  <c r="B20" i="1"/>
  <c r="B19" i="1"/>
  <c r="AA16" i="1"/>
  <c r="U16" i="1"/>
  <c r="T16" i="1"/>
  <c r="K16" i="1" s="1"/>
  <c r="AA15" i="1"/>
  <c r="U15" i="1"/>
  <c r="T15" i="1"/>
  <c r="K15" i="1" s="1"/>
  <c r="AA14" i="1"/>
  <c r="U14" i="1"/>
  <c r="T14" i="1"/>
  <c r="K14" i="1" s="1"/>
  <c r="AA13" i="1"/>
  <c r="U13" i="1"/>
  <c r="T13" i="1"/>
  <c r="K13" i="1" s="1"/>
  <c r="J12" i="1"/>
  <c r="I12" i="1"/>
  <c r="H12" i="1"/>
  <c r="G12" i="1"/>
  <c r="F12" i="1"/>
  <c r="E12" i="1"/>
  <c r="D12" i="1"/>
  <c r="C12" i="1"/>
  <c r="B12" i="1"/>
  <c r="A5" i="1"/>
  <c r="A4" i="1"/>
  <c r="A3" i="1"/>
  <c r="A2" i="1"/>
</calcChain>
</file>

<file path=xl/sharedStrings.xml><?xml version="1.0" encoding="utf-8"?>
<sst xmlns="http://schemas.openxmlformats.org/spreadsheetml/2006/main" count="2093" uniqueCount="95">
  <si>
    <t>SERVICIO DE SALUD</t>
  </si>
  <si>
    <t>REM-21.   PABELLONES QUIRÚRGICOS Y OTROS RECURSOS HOSPITALARIOS</t>
  </si>
  <si>
    <t>SECCIÓN A:  CAPACIDAD INSTALADA Y UTILIZACIÓN DE LOS PABELLONES QUIRÚRGICOS</t>
  </si>
  <si>
    <t>TIPO DE PABELLONES</t>
  </si>
  <si>
    <t>NÚMERO DE PABELLONES</t>
  </si>
  <si>
    <t>NÚMERO DE PABELLONES EN TRABAJO</t>
  </si>
  <si>
    <t>HORAS DISPONIBLES</t>
  </si>
  <si>
    <t xml:space="preserve"> DE
PREPARACIÓN</t>
  </si>
  <si>
    <t>HORAS MENSUALES 
OCUPADAS (intervención)</t>
  </si>
  <si>
    <t>HORAS MENSUALES OCUPADAS
EN BENEFICIARIOS</t>
  </si>
  <si>
    <t>TOTALES</t>
  </si>
  <si>
    <t>BENEFICIA-RIOS</t>
  </si>
  <si>
    <t>TOTAL</t>
  </si>
  <si>
    <t>CON CIRUJANOS 
EN HORARIO NORMAL</t>
  </si>
  <si>
    <t>CON CIRUJANOS 
A HONORARIOS</t>
  </si>
  <si>
    <t>TOTAL PABELLONES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</si>
  <si>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</si>
  <si>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</si>
  <si>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</si>
  <si>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</si>
  <si>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</si>
  <si>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</si>
  <si>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QUIMIOTE-RAPIA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</si>
  <si>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</si>
  <si>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</si>
  <si>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</si>
  <si>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</si>
  <si>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</si>
  <si>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</si>
  <si>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</si>
  <si>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</si>
  <si>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</si>
  <si>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</si>
  <si>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</si>
  <si>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</si>
  <si>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</si>
  <si>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</si>
  <si>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</si>
  <si>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</si>
  <si>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</si>
  <si>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</si>
  <si>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</si>
  <si>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</si>
  <si>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</si>
  <si>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</si>
  <si>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</si>
  <si>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</si>
  <si>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TOTAL DIAS CAMAS OCUPADAS</t>
  </si>
  <si>
    <t>DÍAS CAMAS OCUPADAS CON ACOMPAÑAMIENTO DIURNO (*)</t>
  </si>
  <si>
    <t xml:space="preserve"> </t>
  </si>
  <si>
    <t/>
  </si>
  <si>
    <t>DIAS CAMAS OCUPADAS CON ACOMPAÑAMIENTO DIURNO MÍNIMO DE 6 HORAS (*)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</si>
  <si>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</si>
  <si>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</si>
  <si>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</si>
  <si>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</si>
  <si>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</si>
  <si>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</si>
  <si>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</si>
  <si>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</si>
  <si>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</si>
  <si>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</si>
  <si>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</si>
  <si>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</si>
  <si>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</si>
  <si>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</si>
  <si>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</si>
  <si>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EGRESADOS CON APOYO PSICOSOCIAL (en el periodo)</t>
  </si>
  <si>
    <t>INTERVENCIÓN PSICOSOCIAL</t>
  </si>
  <si>
    <t>ESTIMULACIÓN DEL DESARROLLO</t>
  </si>
  <si>
    <t>Nº DE ATENCIONES (en el mes)</t>
  </si>
  <si>
    <t xml:space="preserve">    </t>
  </si>
  <si>
    <t>SECCIÓN F: GESTIÓN DE PROCESOS DE PACIENTES QUIRÚRGICOS CON CIRUGÍA ELECTIVA</t>
  </si>
  <si>
    <t>ESPECIALIDAD</t>
  </si>
  <si>
    <t>PACIENTES INTERVENIDOS</t>
  </si>
  <si>
    <t>DIAS ESTADA PREQUIRÚR-GICOS</t>
  </si>
  <si>
    <t>CIRUGÍA GENERAL</t>
  </si>
  <si>
    <t>CIRUGÍA ADULTO</t>
  </si>
  <si>
    <t>CIRUGÍA INFANTIL</t>
  </si>
  <si>
    <t>CIRUGÍA CARDIOVASCULAR</t>
  </si>
  <si>
    <t>CIRUGÍA MÁXILO FACIAL</t>
  </si>
  <si>
    <t>CIRUGÍA TÓRAX</t>
  </si>
  <si>
    <t>TRAUMATOLOGÍA</t>
  </si>
  <si>
    <t>NEUROCIRUGÍA</t>
  </si>
  <si>
    <t>NEUROLOGÍA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</si>
  <si>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</si>
  <si>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</si>
  <si>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</si>
  <si>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</si>
  <si>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</si>
  <si>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</si>
  <si>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G: GESTIÓN DE PABELLON  (CIRUGÍA ELECTIVA - INSTITUCIONAL)</t>
  </si>
  <si>
    <t>Nº DE CIRUGIAS (TABLA QUIRÚRGICA)</t>
  </si>
  <si>
    <t>PROGRAMADOS</t>
  </si>
  <si>
    <t>SUSPENDIDOS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</si>
</sst>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9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9"/>
      <color indexed="10"/>
      <name val="Verdana"/>
      <family val="2"/>
    </font>
    <font>
      <sz val="7"/>
      <name val="Verdana"/>
      <family val="2"/>
    </font>
    <font>
      <b/>
      <sz val="8"/>
      <color indexed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1" fillId="0" borderId="0"/>
    <xf numFmtId="0" fontId="3" fillId="0" borderId="0" applyFont="0" applyBorder="0" applyAlignment="0" applyProtection="0"/>
    <xf numFmtId="0" fontId="7" fillId="0" borderId="0"/>
    <xf numFmtId="0" fontId="8" fillId="0" borderId="0"/>
    <xf numFmtId="0" fontId="1" fillId="0" borderId="0"/>
    <xf numFmtId="41" fontId="16" fillId="0" borderId="0" applyFont="0" applyFill="0" applyBorder="0" applyAlignment="0" applyProtection="0"/>
    <xf numFmtId="0" fontId="7" fillId="0" borderId="0"/>
  </cellStyleXfs>
  <cellXfs count="188">
    <xf numFmtId="0" fontId="0" fillId="0" borderId="0" xfId="0"/>
    <xf numFmtId="0" fontId="2" fillId="0" borderId="0" xfId="1" applyNumberFormat="1" applyFont="1" applyFill="1" applyAlignment="1" applyProtection="1">
      <alignment horizontal="left"/>
    </xf>
    <xf numFmtId="0" fontId="4" fillId="0" borderId="0" xfId="2" applyNumberFormat="1" applyFont="1" applyFill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6" fillId="0" borderId="0" xfId="0" applyFont="1" applyBorder="1" applyAlignment="1" applyProtection="1">
      <alignment horizontal="center"/>
    </xf>
    <xf numFmtId="0" fontId="2" fillId="0" borderId="0" xfId="3" applyNumberFormat="1" applyFont="1" applyFill="1" applyBorder="1" applyAlignment="1" applyProtection="1">
      <alignment horizontal="center"/>
      <protection hidden="1"/>
    </xf>
    <xf numFmtId="0" fontId="2" fillId="2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9" fillId="0" borderId="0" xfId="4" applyNumberFormat="1" applyFont="1" applyFill="1" applyBorder="1" applyAlignment="1" applyProtection="1">
      <alignment vertical="center" wrapText="1"/>
    </xf>
    <xf numFmtId="0" fontId="5" fillId="2" borderId="0" xfId="4" applyNumberFormat="1" applyFont="1" applyFill="1" applyAlignment="1" applyProtection="1">
      <protection hidden="1"/>
    </xf>
    <xf numFmtId="0" fontId="10" fillId="0" borderId="1" xfId="4" applyNumberFormat="1" applyFont="1" applyFill="1" applyBorder="1" applyAlignment="1" applyProtection="1"/>
    <xf numFmtId="0" fontId="6" fillId="0" borderId="1" xfId="4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left"/>
    </xf>
    <xf numFmtId="164" fontId="10" fillId="0" borderId="15" xfId="4" applyNumberFormat="1" applyFont="1" applyFill="1" applyBorder="1" applyAlignment="1" applyProtection="1"/>
    <xf numFmtId="164" fontId="10" fillId="0" borderId="16" xfId="4" applyNumberFormat="1" applyFont="1" applyFill="1" applyBorder="1" applyAlignment="1" applyProtection="1"/>
    <xf numFmtId="164" fontId="10" fillId="0" borderId="12" xfId="4" applyNumberFormat="1" applyFont="1" applyFill="1" applyBorder="1" applyAlignment="1" applyProtection="1"/>
    <xf numFmtId="164" fontId="10" fillId="0" borderId="13" xfId="4" applyNumberFormat="1" applyFont="1" applyFill="1" applyBorder="1" applyAlignment="1" applyProtection="1"/>
    <xf numFmtId="0" fontId="11" fillId="0" borderId="0" xfId="4" applyNumberFormat="1" applyFont="1" applyFill="1" applyAlignment="1" applyProtection="1"/>
    <xf numFmtId="0" fontId="12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164" fontId="4" fillId="3" borderId="18" xfId="4" applyNumberFormat="1" applyFont="1" applyFill="1" applyBorder="1" applyAlignment="1" applyProtection="1">
      <protection locked="0"/>
    </xf>
    <xf numFmtId="164" fontId="4" fillId="3" borderId="19" xfId="4" applyNumberFormat="1" applyFont="1" applyFill="1" applyBorder="1" applyAlignment="1" applyProtection="1">
      <protection locked="0"/>
    </xf>
    <xf numFmtId="164" fontId="4" fillId="3" borderId="20" xfId="4" applyNumberFormat="1" applyFont="1" applyFill="1" applyBorder="1" applyAlignment="1" applyProtection="1">
      <protection locked="0"/>
    </xf>
    <xf numFmtId="164" fontId="4" fillId="3" borderId="21" xfId="4" applyNumberFormat="1" applyFont="1" applyFill="1" applyBorder="1" applyAlignment="1" applyProtection="1">
      <protection locked="0"/>
    </xf>
    <xf numFmtId="164" fontId="4" fillId="3" borderId="22" xfId="4" applyNumberFormat="1" applyFont="1" applyFill="1" applyBorder="1" applyAlignment="1" applyProtection="1">
      <protection locked="0"/>
    </xf>
    <xf numFmtId="0" fontId="13" fillId="0" borderId="0" xfId="4" applyNumberFormat="1" applyFont="1" applyFill="1" applyAlignment="1" applyProtection="1"/>
    <xf numFmtId="0" fontId="11" fillId="4" borderId="0" xfId="4" applyNumberFormat="1" applyFont="1" applyFill="1" applyAlignment="1" applyProtection="1"/>
    <xf numFmtId="0" fontId="12" fillId="4" borderId="0" xfId="4" applyNumberFormat="1" applyFont="1" applyFill="1" applyAlignment="1" applyProtection="1"/>
    <xf numFmtId="0" fontId="5" fillId="5" borderId="0" xfId="4" applyNumberFormat="1" applyFont="1" applyFill="1" applyAlignment="1" applyProtection="1">
      <protection hidden="1"/>
    </xf>
    <xf numFmtId="0" fontId="12" fillId="5" borderId="0" xfId="4" applyNumberFormat="1" applyFont="1" applyFill="1" applyAlignment="1" applyProtection="1"/>
    <xf numFmtId="0" fontId="5" fillId="0" borderId="23" xfId="4" applyNumberFormat="1" applyFont="1" applyFill="1" applyBorder="1" applyAlignment="1" applyProtection="1"/>
    <xf numFmtId="164" fontId="4" fillId="3" borderId="24" xfId="4" applyNumberFormat="1" applyFont="1" applyFill="1" applyBorder="1" applyAlignment="1" applyProtection="1">
      <protection locked="0"/>
    </xf>
    <xf numFmtId="164" fontId="4" fillId="3" borderId="25" xfId="4" applyNumberFormat="1" applyFont="1" applyFill="1" applyBorder="1" applyAlignment="1" applyProtection="1">
      <protection locked="0"/>
    </xf>
    <xf numFmtId="164" fontId="4" fillId="3" borderId="26" xfId="4" applyNumberFormat="1" applyFont="1" applyFill="1" applyBorder="1" applyAlignment="1" applyProtection="1">
      <protection locked="0"/>
    </xf>
    <xf numFmtId="164" fontId="4" fillId="3" borderId="27" xfId="4" applyNumberFormat="1" applyFont="1" applyFill="1" applyBorder="1" applyAlignment="1" applyProtection="1">
      <protection locked="0"/>
    </xf>
    <xf numFmtId="164" fontId="4" fillId="3" borderId="28" xfId="4" applyNumberFormat="1" applyFont="1" applyFill="1" applyBorder="1" applyAlignment="1" applyProtection="1">
      <protection locked="0"/>
    </xf>
    <xf numFmtId="0" fontId="14" fillId="0" borderId="0" xfId="4" applyNumberFormat="1" applyFont="1" applyFill="1" applyAlignment="1" applyProtection="1"/>
    <xf numFmtId="0" fontId="5" fillId="0" borderId="29" xfId="4" applyNumberFormat="1" applyFont="1" applyFill="1" applyBorder="1" applyAlignment="1" applyProtection="1"/>
    <xf numFmtId="164" fontId="4" fillId="3" borderId="29" xfId="4" applyNumberFormat="1" applyFont="1" applyFill="1" applyBorder="1" applyAlignment="1" applyProtection="1">
      <protection locked="0"/>
    </xf>
    <xf numFmtId="164" fontId="4" fillId="3" borderId="30" xfId="4" applyNumberFormat="1" applyFont="1" applyFill="1" applyBorder="1" applyAlignment="1" applyProtection="1">
      <protection locked="0"/>
    </xf>
    <xf numFmtId="164" fontId="4" fillId="3" borderId="31" xfId="4" applyNumberFormat="1" applyFont="1" applyFill="1" applyBorder="1" applyAlignment="1" applyProtection="1">
      <protection locked="0"/>
    </xf>
    <xf numFmtId="164" fontId="4" fillId="3" borderId="32" xfId="4" applyNumberFormat="1" applyFont="1" applyFill="1" applyBorder="1" applyAlignment="1" applyProtection="1">
      <protection locked="0"/>
    </xf>
    <xf numFmtId="164" fontId="4" fillId="3" borderId="33" xfId="4" applyNumberFormat="1" applyFont="1" applyFill="1" applyBorder="1" applyAlignment="1" applyProtection="1">
      <protection locked="0"/>
    </xf>
    <xf numFmtId="0" fontId="10" fillId="0" borderId="0" xfId="4" applyNumberFormat="1" applyFont="1" applyFill="1" applyAlignment="1" applyProtection="1"/>
    <xf numFmtId="0" fontId="15" fillId="0" borderId="0" xfId="4" applyNumberFormat="1" applyFont="1" applyFill="1" applyAlignment="1" applyProtection="1">
      <alignment horizontal="center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164" fontId="4" fillId="0" borderId="38" xfId="4" applyNumberFormat="1" applyFont="1" applyFill="1" applyBorder="1" applyAlignment="1" applyProtection="1"/>
    <xf numFmtId="164" fontId="4" fillId="3" borderId="39" xfId="4" applyNumberFormat="1" applyFont="1" applyFill="1" applyBorder="1" applyAlignment="1" applyProtection="1">
      <protection locked="0"/>
    </xf>
    <xf numFmtId="164" fontId="4" fillId="3" borderId="40" xfId="4" applyNumberFormat="1" applyFont="1" applyFill="1" applyBorder="1" applyAlignment="1" applyProtection="1">
      <protection locked="0"/>
    </xf>
    <xf numFmtId="164" fontId="4" fillId="3" borderId="41" xfId="4" applyNumberFormat="1" applyFont="1" applyFill="1" applyBorder="1" applyAlignment="1" applyProtection="1">
      <protection locked="0"/>
    </xf>
    <xf numFmtId="164" fontId="14" fillId="0" borderId="0" xfId="4" applyNumberFormat="1" applyFont="1" applyFill="1" applyBorder="1" applyAlignment="1" applyProtection="1"/>
    <xf numFmtId="164" fontId="4" fillId="0" borderId="24" xfId="4" applyNumberFormat="1" applyFont="1" applyFill="1" applyBorder="1" applyAlignment="1" applyProtection="1"/>
    <xf numFmtId="164" fontId="4" fillId="3" borderId="42" xfId="4" applyNumberFormat="1" applyFont="1" applyFill="1" applyBorder="1" applyAlignment="1" applyProtection="1">
      <protection locked="0"/>
    </xf>
    <xf numFmtId="0" fontId="5" fillId="0" borderId="9" xfId="4" applyNumberFormat="1" applyFont="1" applyFill="1" applyBorder="1" applyAlignment="1" applyProtection="1"/>
    <xf numFmtId="164" fontId="4" fillId="0" borderId="29" xfId="4" applyNumberFormat="1" applyFont="1" applyFill="1" applyBorder="1" applyAlignment="1" applyProtection="1"/>
    <xf numFmtId="164" fontId="4" fillId="3" borderId="43" xfId="4" applyNumberFormat="1" applyFont="1" applyFill="1" applyBorder="1" applyAlignment="1" applyProtection="1">
      <protection locked="0"/>
    </xf>
    <xf numFmtId="164" fontId="4" fillId="3" borderId="44" xfId="4" applyNumberFormat="1" applyFont="1" applyFill="1" applyBorder="1" applyAlignment="1" applyProtection="1">
      <protection locked="0"/>
    </xf>
    <xf numFmtId="164" fontId="4" fillId="3" borderId="45" xfId="4" applyNumberFormat="1" applyFont="1" applyFill="1" applyBorder="1" applyAlignment="1" applyProtection="1">
      <protection locked="0"/>
    </xf>
    <xf numFmtId="164" fontId="12" fillId="0" borderId="0" xfId="4" applyNumberFormat="1" applyFont="1" applyFill="1" applyBorder="1" applyAlignment="1" applyProtection="1"/>
    <xf numFmtId="0" fontId="5" fillId="2" borderId="0" xfId="4" applyNumberFormat="1" applyFont="1" applyFill="1" applyAlignment="1" applyProtection="1"/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14" fillId="0" borderId="0" xfId="4" applyNumberFormat="1" applyFont="1" applyFill="1" applyAlignment="1" applyProtection="1">
      <protection hidden="1"/>
    </xf>
    <xf numFmtId="0" fontId="5" fillId="0" borderId="46" xfId="4" applyNumberFormat="1" applyFont="1" applyFill="1" applyBorder="1" applyAlignment="1" applyProtection="1"/>
    <xf numFmtId="164" fontId="4" fillId="3" borderId="10" xfId="4" applyNumberFormat="1" applyFont="1" applyFill="1" applyBorder="1" applyAlignment="1" applyProtection="1">
      <protection locked="0"/>
    </xf>
    <xf numFmtId="164" fontId="5" fillId="0" borderId="0" xfId="4" applyNumberFormat="1" applyFont="1" applyFill="1" applyBorder="1" applyAlignment="1" applyProtection="1"/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164" fontId="4" fillId="0" borderId="15" xfId="4" applyNumberFormat="1" applyFont="1" applyFill="1" applyBorder="1" applyAlignment="1" applyProtection="1"/>
    <xf numFmtId="41" fontId="4" fillId="3" borderId="47" xfId="6" applyFont="1" applyFill="1" applyBorder="1" applyAlignment="1" applyProtection="1">
      <protection locked="0"/>
    </xf>
    <xf numFmtId="41" fontId="4" fillId="3" borderId="32" xfId="6" applyFont="1" applyFill="1" applyBorder="1" applyAlignment="1" applyProtection="1">
      <protection locked="0"/>
    </xf>
    <xf numFmtId="41" fontId="4" fillId="3" borderId="33" xfId="6" applyFont="1" applyFill="1" applyBorder="1" applyAlignment="1" applyProtection="1">
      <protection locked="0"/>
    </xf>
    <xf numFmtId="0" fontId="17" fillId="0" borderId="0" xfId="4" applyNumberFormat="1" applyFont="1" applyFill="1" applyAlignment="1" applyProtection="1">
      <protection hidden="1"/>
    </xf>
    <xf numFmtId="0" fontId="4" fillId="0" borderId="3" xfId="4" applyNumberFormat="1" applyFont="1" applyFill="1" applyBorder="1" applyAlignment="1" applyProtection="1">
      <alignment horizontal="center" vertical="center" wrapText="1"/>
    </xf>
    <xf numFmtId="0" fontId="4" fillId="0" borderId="5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>
      <alignment vertical="center" wrapText="1"/>
    </xf>
    <xf numFmtId="164" fontId="4" fillId="3" borderId="38" xfId="4" applyNumberFormat="1" applyFont="1" applyFill="1" applyBorder="1" applyAlignment="1" applyProtection="1">
      <protection locked="0"/>
    </xf>
    <xf numFmtId="164" fontId="4" fillId="3" borderId="48" xfId="4" applyNumberFormat="1" applyFont="1" applyFill="1" applyBorder="1" applyAlignment="1" applyProtection="1">
      <protection locked="0"/>
    </xf>
    <xf numFmtId="0" fontId="5" fillId="0" borderId="23" xfId="4" applyNumberFormat="1" applyFont="1" applyFill="1" applyBorder="1" applyAlignment="1" applyProtection="1">
      <alignment wrapText="1"/>
    </xf>
    <xf numFmtId="164" fontId="4" fillId="3" borderId="49" xfId="4" applyNumberFormat="1" applyFont="1" applyFill="1" applyBorder="1" applyAlignment="1" applyProtection="1">
      <protection locked="0"/>
    </xf>
    <xf numFmtId="0" fontId="5" fillId="4" borderId="0" xfId="4" applyNumberFormat="1" applyFont="1" applyFill="1" applyAlignment="1" applyProtection="1">
      <protection hidden="1"/>
    </xf>
    <xf numFmtId="0" fontId="5" fillId="0" borderId="50" xfId="4" applyNumberFormat="1" applyFont="1" applyFill="1" applyBorder="1" applyAlignment="1" applyProtection="1">
      <alignment wrapText="1"/>
    </xf>
    <xf numFmtId="164" fontId="4" fillId="3" borderId="51" xfId="4" applyNumberFormat="1" applyFont="1" applyFill="1" applyBorder="1" applyAlignment="1" applyProtection="1">
      <protection locked="0"/>
    </xf>
    <xf numFmtId="0" fontId="5" fillId="0" borderId="4" xfId="4" applyNumberFormat="1" applyFont="1" applyFill="1" applyBorder="1" applyAlignment="1" applyProtection="1">
      <alignment vertical="center"/>
    </xf>
    <xf numFmtId="164" fontId="5" fillId="0" borderId="4" xfId="4" applyNumberFormat="1" applyFont="1" applyFill="1" applyBorder="1" applyAlignment="1" applyProtection="1"/>
    <xf numFmtId="0" fontId="4" fillId="0" borderId="15" xfId="4" applyNumberFormat="1" applyFont="1" applyFill="1" applyBorder="1" applyAlignment="1" applyProtection="1">
      <alignment horizontal="center" vertical="center" wrapText="1"/>
    </xf>
    <xf numFmtId="0" fontId="4" fillId="0" borderId="52" xfId="4" applyNumberFormat="1" applyFont="1" applyFill="1" applyBorder="1" applyAlignment="1" applyProtection="1">
      <alignment horizontal="center" vertical="center" wrapText="1"/>
    </xf>
    <xf numFmtId="0" fontId="2" fillId="0" borderId="0" xfId="4" applyNumberFormat="1" applyFont="1" applyFill="1" applyAlignment="1" applyProtection="1">
      <protection hidden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164" fontId="4" fillId="0" borderId="11" xfId="4" applyNumberFormat="1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164" fontId="4" fillId="0" borderId="15" xfId="4" applyNumberFormat="1" applyFont="1" applyFill="1" applyBorder="1" applyAlignment="1" applyProtection="1">
      <alignment horizontal="right" wrapText="1"/>
    </xf>
    <xf numFmtId="164" fontId="4" fillId="3" borderId="11" xfId="4" applyNumberFormat="1" applyFont="1" applyFill="1" applyBorder="1" applyAlignment="1" applyProtection="1">
      <protection locked="0"/>
    </xf>
    <xf numFmtId="164" fontId="4" fillId="3" borderId="13" xfId="4" applyNumberFormat="1" applyFont="1" applyFill="1" applyBorder="1" applyAlignment="1" applyProtection="1">
      <protection locked="0"/>
    </xf>
    <xf numFmtId="164" fontId="4" fillId="3" borderId="12" xfId="4" applyNumberFormat="1" applyFont="1" applyFill="1" applyBorder="1" applyAlignment="1" applyProtection="1">
      <protection locked="0"/>
    </xf>
    <xf numFmtId="0" fontId="5" fillId="0" borderId="17" xfId="4" applyNumberFormat="1" applyFont="1" applyFill="1" applyBorder="1" applyAlignment="1" applyProtection="1">
      <alignment wrapText="1"/>
    </xf>
    <xf numFmtId="164" fontId="4" fillId="0" borderId="18" xfId="4" applyNumberFormat="1" applyFont="1" applyFill="1" applyBorder="1" applyAlignment="1" applyProtection="1">
      <alignment wrapText="1"/>
    </xf>
    <xf numFmtId="164" fontId="4" fillId="3" borderId="53" xfId="4" applyNumberFormat="1" applyFont="1" applyFill="1" applyBorder="1" applyAlignment="1" applyProtection="1">
      <protection locked="0"/>
    </xf>
    <xf numFmtId="0" fontId="5" fillId="0" borderId="6" xfId="4" applyNumberFormat="1" applyFont="1" applyFill="1" applyBorder="1" applyAlignment="1" applyProtection="1">
      <alignment wrapText="1"/>
    </xf>
    <xf numFmtId="164" fontId="4" fillId="0" borderId="7" xfId="4" applyNumberFormat="1" applyFont="1" applyFill="1" applyBorder="1" applyAlignment="1" applyProtection="1">
      <alignment wrapText="1"/>
    </xf>
    <xf numFmtId="164" fontId="4" fillId="3" borderId="54" xfId="4" applyNumberFormat="1" applyFont="1" applyFill="1" applyBorder="1" applyAlignment="1" applyProtection="1">
      <protection locked="0"/>
    </xf>
    <xf numFmtId="164" fontId="4" fillId="3" borderId="55" xfId="4" applyNumberFormat="1" applyFont="1" applyFill="1" applyBorder="1" applyAlignment="1" applyProtection="1">
      <protection locked="0"/>
    </xf>
    <xf numFmtId="164" fontId="4" fillId="3" borderId="56" xfId="4" applyNumberFormat="1" applyFont="1" applyFill="1" applyBorder="1" applyAlignment="1" applyProtection="1">
      <protection locked="0"/>
    </xf>
    <xf numFmtId="0" fontId="5" fillId="0" borderId="37" xfId="4" applyNumberFormat="1" applyFont="1" applyFill="1" applyBorder="1" applyAlignment="1" applyProtection="1">
      <alignment wrapText="1"/>
    </xf>
    <xf numFmtId="0" fontId="4" fillId="0" borderId="38" xfId="4" applyNumberFormat="1" applyFont="1" applyFill="1" applyBorder="1" applyAlignment="1" applyProtection="1">
      <alignment wrapText="1"/>
    </xf>
    <xf numFmtId="3" fontId="4" fillId="3" borderId="57" xfId="4" applyNumberFormat="1" applyFont="1" applyFill="1" applyBorder="1" applyAlignment="1" applyProtection="1">
      <protection locked="0"/>
    </xf>
    <xf numFmtId="3" fontId="4" fillId="3" borderId="40" xfId="4" applyNumberFormat="1" applyFont="1" applyFill="1" applyBorder="1" applyAlignment="1" applyProtection="1">
      <protection locked="0"/>
    </xf>
    <xf numFmtId="3" fontId="4" fillId="3" borderId="41" xfId="4" applyNumberFormat="1" applyFont="1" applyFill="1" applyBorder="1" applyAlignment="1" applyProtection="1">
      <protection locked="0"/>
    </xf>
    <xf numFmtId="0" fontId="5" fillId="2" borderId="0" xfId="0" applyFont="1" applyFill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4" fillId="0" borderId="10" xfId="4" applyNumberFormat="1" applyFont="1" applyFill="1" applyBorder="1" applyAlignment="1" applyProtection="1">
      <alignment wrapText="1"/>
    </xf>
    <xf numFmtId="3" fontId="4" fillId="3" borderId="58" xfId="4" applyNumberFormat="1" applyFont="1" applyFill="1" applyBorder="1" applyAlignment="1" applyProtection="1">
      <protection locked="0"/>
    </xf>
    <xf numFmtId="3" fontId="4" fillId="3" borderId="32" xfId="4" applyNumberFormat="1" applyFont="1" applyFill="1" applyBorder="1" applyAlignment="1" applyProtection="1">
      <protection locked="0"/>
    </xf>
    <xf numFmtId="3" fontId="4" fillId="3" borderId="33" xfId="4" applyNumberFormat="1" applyFont="1" applyFill="1" applyBorder="1" applyAlignment="1" applyProtection="1">
      <protection locked="0"/>
    </xf>
    <xf numFmtId="164" fontId="5" fillId="0" borderId="3" xfId="4" applyNumberFormat="1" applyFont="1" applyFill="1" applyBorder="1" applyAlignment="1" applyProtection="1">
      <alignment horizontal="center" vertical="center" wrapText="1"/>
    </xf>
    <xf numFmtId="164" fontId="18" fillId="0" borderId="0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/>
    <xf numFmtId="0" fontId="5" fillId="0" borderId="38" xfId="4" applyNumberFormat="1" applyFont="1" applyFill="1" applyBorder="1" applyAlignment="1" applyProtection="1">
      <alignment wrapText="1"/>
    </xf>
    <xf numFmtId="0" fontId="5" fillId="0" borderId="24" xfId="4" applyNumberFormat="1" applyFont="1" applyFill="1" applyBorder="1" applyAlignment="1" applyProtection="1">
      <alignment wrapText="1"/>
    </xf>
    <xf numFmtId="0" fontId="5" fillId="0" borderId="59" xfId="4" applyNumberFormat="1" applyFont="1" applyFill="1" applyBorder="1" applyAlignment="1" applyProtection="1">
      <alignment wrapText="1"/>
    </xf>
    <xf numFmtId="164" fontId="4" fillId="3" borderId="60" xfId="4" applyNumberFormat="1" applyFont="1" applyFill="1" applyBorder="1" applyAlignment="1" applyProtection="1">
      <protection locked="0"/>
    </xf>
    <xf numFmtId="164" fontId="4" fillId="3" borderId="59" xfId="4" applyNumberFormat="1" applyFont="1" applyFill="1" applyBorder="1" applyAlignment="1" applyProtection="1">
      <protection locked="0"/>
    </xf>
    <xf numFmtId="0" fontId="5" fillId="0" borderId="29" xfId="4" applyNumberFormat="1" applyFont="1" applyFill="1" applyBorder="1" applyAlignment="1" applyProtection="1">
      <alignment wrapText="1"/>
    </xf>
    <xf numFmtId="0" fontId="19" fillId="0" borderId="0" xfId="4" applyNumberFormat="1" applyFont="1" applyFill="1" applyAlignment="1" applyProtection="1"/>
    <xf numFmtId="164" fontId="5" fillId="0" borderId="15" xfId="4" applyNumberFormat="1" applyFont="1" applyFill="1" applyBorder="1" applyAlignment="1" applyProtection="1">
      <alignment horizontal="center" vertical="center" wrapText="1"/>
    </xf>
    <xf numFmtId="164" fontId="5" fillId="0" borderId="52" xfId="4" applyNumberFormat="1" applyFont="1" applyFill="1" applyBorder="1" applyAlignment="1" applyProtection="1">
      <alignment horizontal="center" vertical="center" wrapText="1"/>
    </xf>
    <xf numFmtId="164" fontId="4" fillId="6" borderId="38" xfId="4" applyNumberFormat="1" applyFont="1" applyFill="1" applyBorder="1" applyAlignment="1" applyProtection="1">
      <protection locked="0"/>
    </xf>
    <xf numFmtId="1" fontId="14" fillId="0" borderId="0" xfId="7" applyNumberFormat="1" applyFont="1" applyFill="1" applyAlignment="1" applyProtection="1"/>
    <xf numFmtId="164" fontId="4" fillId="6" borderId="24" xfId="4" applyNumberFormat="1" applyFont="1" applyFill="1" applyBorder="1" applyAlignment="1" applyProtection="1">
      <protection locked="0"/>
    </xf>
    <xf numFmtId="164" fontId="4" fillId="6" borderId="59" xfId="4" applyNumberFormat="1" applyFont="1" applyFill="1" applyBorder="1" applyAlignment="1" applyProtection="1">
      <protection locked="0"/>
    </xf>
    <xf numFmtId="164" fontId="4" fillId="6" borderId="29" xfId="4" applyNumberFormat="1" applyFont="1" applyFill="1" applyBorder="1" applyAlignment="1" applyProtection="1">
      <protection locked="0"/>
    </xf>
    <xf numFmtId="1" fontId="19" fillId="0" borderId="0" xfId="7" applyNumberFormat="1" applyFont="1" applyFill="1" applyAlignment="1" applyProtection="1"/>
    <xf numFmtId="0" fontId="5" fillId="7" borderId="0" xfId="4" applyNumberFormat="1" applyFont="1" applyFill="1" applyAlignment="1" applyProtection="1">
      <protection hidden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10" xfId="4" applyNumberFormat="1" applyFont="1" applyFill="1" applyBorder="1" applyAlignment="1" applyProtection="1">
      <alignment horizontal="center" vertical="center" wrapText="1"/>
    </xf>
    <xf numFmtId="164" fontId="5" fillId="0" borderId="2" xfId="4" applyNumberFormat="1" applyFont="1" applyFill="1" applyBorder="1" applyAlignment="1" applyProtection="1">
      <alignment horizontal="center" vertical="center" wrapText="1"/>
    </xf>
    <xf numFmtId="164" fontId="5" fillId="0" borderId="5" xfId="4" applyNumberFormat="1" applyFont="1" applyFill="1" applyBorder="1" applyAlignment="1" applyProtection="1">
      <alignment horizontal="center" vertical="center" wrapText="1"/>
    </xf>
    <xf numFmtId="0" fontId="10" fillId="0" borderId="1" xfId="4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5" fillId="0" borderId="14" xfId="4" applyNumberFormat="1" applyFont="1" applyFill="1" applyBorder="1" applyAlignment="1" applyProtection="1">
      <alignment horizontal="left" wrapText="1"/>
    </xf>
    <xf numFmtId="0" fontId="5" fillId="0" borderId="52" xfId="4" applyNumberFormat="1" applyFont="1" applyFill="1" applyBorder="1" applyAlignment="1" applyProtection="1">
      <alignment horizontal="left" wrapText="1"/>
    </xf>
    <xf numFmtId="0" fontId="5" fillId="0" borderId="7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left" vertical="center" wrapText="1"/>
    </xf>
    <xf numFmtId="0" fontId="5" fillId="0" borderId="10" xfId="4" applyNumberFormat="1" applyFont="1" applyFill="1" applyBorder="1" applyAlignment="1" applyProtection="1">
      <alignment horizontal="left" vertical="center" wrapText="1"/>
    </xf>
    <xf numFmtId="0" fontId="10" fillId="0" borderId="0" xfId="4" applyNumberFormat="1" applyFont="1" applyFill="1" applyBorder="1" applyAlignment="1" applyProtection="1">
      <alignment horizontal="left" vertical="center" wrapText="1"/>
    </xf>
    <xf numFmtId="0" fontId="2" fillId="0" borderId="0" xfId="3" applyNumberFormat="1" applyFont="1" applyFill="1" applyBorder="1" applyAlignment="1" applyProtection="1">
      <alignment horizontal="center"/>
    </xf>
    <xf numFmtId="0" fontId="9" fillId="0" borderId="0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6" xfId="4" applyNumberFormat="1" applyFont="1" applyFill="1" applyBorder="1" applyAlignment="1" applyProtection="1">
      <alignment horizontal="center" vertical="center" wrapText="1"/>
    </xf>
    <xf numFmtId="0" fontId="5" fillId="0" borderId="9" xfId="4" applyNumberFormat="1" applyFont="1" applyFill="1" applyBorder="1" applyAlignment="1" applyProtection="1">
      <alignment horizontal="center" vertical="center" wrapText="1"/>
    </xf>
    <xf numFmtId="0" fontId="5" fillId="0" borderId="7" xfId="4" applyNumberFormat="1" applyFont="1" applyFill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4" xfId="4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</cellXfs>
  <cellStyles count="8">
    <cellStyle name="Millares [0] 3" xfId="6"/>
    <cellStyle name="Normal" xfId="0" builtinId="0"/>
    <cellStyle name="Normal 2" xfId="5"/>
    <cellStyle name="Normal_08a" xfId="2"/>
    <cellStyle name="Normal_REM 05-2002" xfId="3"/>
    <cellStyle name="Normal_REM 17-2002" xfId="7"/>
    <cellStyle name="Normal_REM 21-2002" xfId="4"/>
    <cellStyle name="Normal_RMC_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BS-13_V1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BS-13_V1%206_MODIF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BS-13_V1%206_MODIF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 refreshError="1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N5" sqref="N5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 t="str">
        <f>CONCATENATE("MES: ",[1]NOMBRE!B6," - ","( ",[1]NOMBRE!C6,[1]NOMBRE!D6," )")</f>
        <v>MES: ENERO - ( 01 )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73"/>
      <c r="B6" s="173"/>
      <c r="C6" s="173"/>
      <c r="D6" s="173"/>
      <c r="E6" s="173"/>
      <c r="F6" s="173"/>
      <c r="G6" s="173"/>
      <c r="H6" s="173"/>
      <c r="I6" s="173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74" t="s">
        <v>1</v>
      </c>
      <c r="B7" s="174"/>
      <c r="C7" s="174"/>
      <c r="D7" s="174"/>
      <c r="E7" s="174"/>
      <c r="F7" s="174"/>
      <c r="G7" s="174"/>
      <c r="H7" s="174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75" t="s">
        <v>3</v>
      </c>
      <c r="B9" s="161" t="s">
        <v>4</v>
      </c>
      <c r="C9" s="161" t="s">
        <v>5</v>
      </c>
      <c r="D9" s="181" t="s">
        <v>6</v>
      </c>
      <c r="E9" s="182"/>
      <c r="F9" s="161" t="s">
        <v>7</v>
      </c>
      <c r="G9" s="161" t="s">
        <v>8</v>
      </c>
      <c r="H9" s="175" t="s">
        <v>9</v>
      </c>
      <c r="I9" s="181"/>
      <c r="J9" s="185"/>
      <c r="K9" s="16"/>
      <c r="L9" s="16"/>
      <c r="X9" s="11"/>
    </row>
    <row r="10" spans="1:27" x14ac:dyDescent="0.15">
      <c r="A10" s="176"/>
      <c r="B10" s="178"/>
      <c r="C10" s="179"/>
      <c r="D10" s="183"/>
      <c r="E10" s="184"/>
      <c r="F10" s="178"/>
      <c r="G10" s="178"/>
      <c r="H10" s="177"/>
      <c r="I10" s="186"/>
      <c r="J10" s="187"/>
      <c r="K10" s="16"/>
      <c r="L10" s="16"/>
      <c r="X10" s="11"/>
    </row>
    <row r="11" spans="1:27" ht="42" x14ac:dyDescent="0.15">
      <c r="A11" s="177"/>
      <c r="B11" s="162"/>
      <c r="C11" s="180"/>
      <c r="D11" s="17" t="s">
        <v>10</v>
      </c>
      <c r="E11" s="18" t="s">
        <v>11</v>
      </c>
      <c r="F11" s="162"/>
      <c r="G11" s="162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3004</v>
      </c>
      <c r="E12" s="25">
        <f t="shared" si="0"/>
        <v>2239</v>
      </c>
      <c r="F12" s="23">
        <f t="shared" si="0"/>
        <v>575</v>
      </c>
      <c r="G12" s="23">
        <f t="shared" si="0"/>
        <v>2225</v>
      </c>
      <c r="H12" s="24">
        <f t="shared" si="0"/>
        <v>1980</v>
      </c>
      <c r="I12" s="26">
        <f>SUM(I13:I16)</f>
        <v>1873</v>
      </c>
      <c r="J12" s="25">
        <f t="shared" si="0"/>
        <v>43</v>
      </c>
      <c r="K12" s="27"/>
      <c r="L12" s="16"/>
      <c r="T12" s="27"/>
      <c r="X12" s="28"/>
    </row>
    <row r="13" spans="1:27" ht="12.75" x14ac:dyDescent="0.2">
      <c r="A13" s="29" t="s">
        <v>16</v>
      </c>
      <c r="B13" s="30">
        <f>+enenro!B13</f>
        <v>4</v>
      </c>
      <c r="C13" s="30">
        <f>+enenro!C13</f>
        <v>4</v>
      </c>
      <c r="D13" s="31">
        <f>+enenro!D13+febrero!D13+marzo!D13+abril!D13+mayo!D13+junio!D13+julio!D13+agosto!D13+septiembre!D13+'octubre '!D13+noviembre!D13+diciembre!D13</f>
        <v>2045</v>
      </c>
      <c r="E13" s="31">
        <f>+enenro!E13+febrero!E13+marzo!E13+abril!E13+mayo!E13+junio!E13+julio!E13+agosto!E13+septiembre!E13+'octubre '!E13+noviembre!E13+diciembre!E13</f>
        <v>1280</v>
      </c>
      <c r="F13" s="31">
        <f>+enenro!F13+febrero!F13+marzo!F13+abril!F13+mayo!F13+junio!F13+julio!F13+agosto!F13+septiembre!F13+'octubre '!F13+noviembre!F13+diciembre!F13</f>
        <v>415</v>
      </c>
      <c r="G13" s="31">
        <f>+enenro!G13+febrero!G13+marzo!G13+abril!G13+mayo!G13+junio!G13+julio!G13+agosto!G13+septiembre!G13+'octubre '!G13+noviembre!G13+diciembre!G13</f>
        <v>1502</v>
      </c>
      <c r="H13" s="31">
        <f>+enenro!H13+febrero!H13+marzo!H13+abril!H13+mayo!H13+junio!H13+julio!H13+agosto!H13+septiembre!H13+'octubre '!H13+noviembre!H13+diciembre!H13</f>
        <v>1150</v>
      </c>
      <c r="I13" s="31">
        <f>+enenro!I13+febrero!I13+marzo!I13+abril!I13+mayo!I13+junio!I13+julio!I13+agosto!I13+septiembre!I13+'octubre '!I13+noviembre!I13+diciembre!I13</f>
        <v>1043</v>
      </c>
      <c r="J13" s="31">
        <f>+enenro!J13+febrero!J13+marzo!J13+abril!J13+mayo!J13+junio!J13+julio!J13+agosto!J13+septiembre!J13+'octubre '!J13+noviembre!J13+diciembre!J13</f>
        <v>43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30">
        <f>+enenro!B14</f>
        <v>1</v>
      </c>
      <c r="C14" s="30">
        <f>+enenro!C14</f>
        <v>1</v>
      </c>
      <c r="D14" s="31">
        <f>+enenro!D14+febrero!D14+marzo!D14+abril!D14+mayo!D14+junio!D14+julio!D14+agosto!D14+septiembre!D14+'octubre '!D14+noviembre!D14+diciembre!D14</f>
        <v>959</v>
      </c>
      <c r="E14" s="31">
        <f>+enenro!E14+febrero!E14+marzo!E14+abril!E14+mayo!E14+junio!E14+julio!E14+agosto!E14+septiembre!E14+'octubre '!E14+noviembre!E14+diciembre!E14</f>
        <v>959</v>
      </c>
      <c r="F14" s="31">
        <f>+enenro!F14+febrero!F14+marzo!F14+abril!F14+mayo!F14+junio!F14+julio!F14+agosto!F14+septiembre!F14+'octubre '!F14+noviembre!F14+diciembre!F14</f>
        <v>160</v>
      </c>
      <c r="G14" s="31">
        <f>+enenro!G14+febrero!G14+marzo!G14+abril!G14+mayo!G14+junio!G14+julio!G14+agosto!G14+septiembre!G14+'octubre '!G14+noviembre!G14+diciembre!G14</f>
        <v>723</v>
      </c>
      <c r="H14" s="31">
        <f>+enenro!H14+febrero!H14+marzo!H14+abril!H14+mayo!H14+junio!H14+julio!H14+agosto!H14+septiembre!H14+'octubre '!H14+noviembre!H14+diciembre!H14</f>
        <v>830</v>
      </c>
      <c r="I14" s="31">
        <f>+enenro!I14+febrero!I14+marzo!I14+abril!I14+mayo!I14+junio!I14+julio!I14+agosto!I14+septiembre!I14+'octubre '!I14+noviembre!I14+diciembre!I14</f>
        <v>830</v>
      </c>
      <c r="J14" s="31">
        <f>+enenro!J14+febrero!J14+marzo!J14+abril!J14+mayo!J14+junio!J14+julio!J14+agosto!J14+septiembre!J14+'octubre '!J14+noviembre!J14+diciembre!J14</f>
        <v>0</v>
      </c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30">
        <f>+enenro!B15</f>
        <v>0</v>
      </c>
      <c r="C15" s="30">
        <f>+enenro!C15</f>
        <v>0</v>
      </c>
      <c r="D15" s="31">
        <f>+enenro!D15+febrero!D15+marzo!D15+abril!D15+mayo!D15+junio!D15+julio!D15+agosto!D15+septiembre!D15+'octubre '!D15+noviembre!D15+diciembre!D15</f>
        <v>0</v>
      </c>
      <c r="E15" s="31">
        <f>+enenro!E15+febrero!E15+marzo!E15+abril!E15+mayo!E15+junio!E15+julio!E15+agosto!E15+septiembre!E15+'octubre '!E15+noviembre!E15+diciembre!E15</f>
        <v>0</v>
      </c>
      <c r="F15" s="31">
        <f>+enenro!F15+febrero!F15+marzo!F15+abril!F15+mayo!F15+junio!F15+julio!F15+agosto!F15+septiembre!F15+'octubre '!F15+noviembre!F15+diciembre!F15</f>
        <v>0</v>
      </c>
      <c r="G15" s="31">
        <f>+enenro!G15+febrero!G15+marzo!G15+abril!G15+mayo!G15+junio!G15+julio!G15+agosto!G15+septiembre!G15+'octubre '!G15+noviembre!G15+diciembre!G15</f>
        <v>0</v>
      </c>
      <c r="H15" s="31">
        <f>+enenro!H15+febrero!H15+marzo!H15+abril!H15+mayo!H15+junio!H15+julio!H15+agosto!H15+septiembre!H15+'octubre '!H15+noviembre!H15+diciembre!H15</f>
        <v>0</v>
      </c>
      <c r="I15" s="31">
        <f>+enenro!I15+febrero!I15+marzo!I15+abril!I15+mayo!I15+junio!I15+julio!I15+agosto!I15+septiembre!I15+'octubre '!I15+noviembre!I15+diciembre!I15</f>
        <v>0</v>
      </c>
      <c r="J15" s="31">
        <f>+enenro!J15+febrero!J15+marzo!J15+abril!J15+mayo!J15+junio!J15+julio!J15+agosto!J15+septiembre!J15+'octubre '!J15+noviembre!J15+diciembre!J15</f>
        <v>0</v>
      </c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30">
        <f>+enenro!B16</f>
        <v>0</v>
      </c>
      <c r="C16" s="30">
        <f>+enenro!C16</f>
        <v>0</v>
      </c>
      <c r="D16" s="31">
        <f>+enenro!D16+febrero!D16+marzo!D16+abril!D16+mayo!D16+junio!D16+julio!D16+agosto!D16+septiembre!D16+'octubre '!D16+noviembre!D16+diciembre!D16</f>
        <v>0</v>
      </c>
      <c r="E16" s="31">
        <f>+enenro!E16+febrero!E16+marzo!E16+abril!E16+mayo!E16+junio!E16+julio!E16+agosto!E16+septiembre!E16+'octubre '!E16+noviembre!E16+diciembre!E16</f>
        <v>0</v>
      </c>
      <c r="F16" s="31">
        <f>+enenro!F16+febrero!F16+marzo!F16+abril!F16+mayo!F16+junio!F16+julio!F16+agosto!F16+septiembre!F16+'octubre '!F16+noviembre!F16+diciembre!F16</f>
        <v>0</v>
      </c>
      <c r="G16" s="31">
        <f>+enenro!G16+febrero!G16+marzo!G16+abril!G16+mayo!G16+junio!G16+julio!G16+agosto!G16+septiembre!G16+'octubre '!G16+noviembre!G16+diciembre!G16</f>
        <v>0</v>
      </c>
      <c r="H16" s="31">
        <f>+enenro!H16+febrero!H16+marzo!H16+abril!H16+mayo!H16+junio!H16+julio!H16+agosto!H16+septiembre!H16+'octubre '!H16+noviembre!H16+diciembre!H16</f>
        <v>0</v>
      </c>
      <c r="I16" s="31">
        <f>+enenro!I16+febrero!I16+marzo!I16+abril!I16+mayo!I16+junio!I16+julio!I16+agosto!I16+septiembre!I16+'octubre '!I16+noviembre!I16+diciembre!I16</f>
        <v>0</v>
      </c>
      <c r="J16" s="31">
        <f>+enenro!J16+febrero!J16+marzo!J16+abril!J16+mayo!J16+junio!J16+julio!J16+agosto!J16+septiembre!J16+'octubre '!J16+noviembre!J16+diciembre!J16</f>
        <v>0</v>
      </c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391</v>
      </c>
      <c r="C19" s="31">
        <f>+enenro!C19+febrero!C19+marzo!C19+abril!C19+mayo!C19+junio!C19+julio!C19+agosto!C19+septiembre!C19+'octubre '!C19+noviembre!C19+diciembre!C19</f>
        <v>0</v>
      </c>
      <c r="D19" s="31">
        <f>+enenro!D19+febrero!D19+marzo!D19+abril!D19+mayo!D19+junio!D19+julio!D19+agosto!D19+septiembre!D19+'octubre '!D19+noviembre!D19+diciembre!D19</f>
        <v>0</v>
      </c>
      <c r="E19" s="31">
        <f>+enenro!E19+febrero!E19+marzo!E19+abril!E19+mayo!E19+junio!E19+julio!E19+agosto!E19+septiembre!E19+'octubre '!E19+noviembre!E19+diciembre!E19</f>
        <v>391</v>
      </c>
      <c r="F19" s="31">
        <f>+enenro!F19+febrero!F19+marzo!F19+abril!F19+mayo!F19+junio!F19+julio!F19+agosto!F19+septiembre!F19+'octubre '!F19+noviembre!F19+diciembre!F19</f>
        <v>0</v>
      </c>
      <c r="G19" s="31">
        <f>+enenro!G19+febrero!G19+marzo!G19+abril!G19+mayo!G19+junio!G19+julio!G19+agosto!G19+septiembre!G19+'octubre '!G19+noviembre!G19+diciembre!G19</f>
        <v>0</v>
      </c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31">
        <f>+enenro!C20+febrero!C20+marzo!C20+abril!C20+mayo!C20+junio!C20+julio!C20+agosto!C20+septiembre!C20+'octubre '!C20+noviembre!C20+diciembre!C20</f>
        <v>0</v>
      </c>
      <c r="D20" s="31">
        <f>+enenro!D20+febrero!D20+marzo!D20+abril!D20+mayo!D20+junio!D20+julio!D20+agosto!D20+septiembre!D20+'octubre '!D20+noviembre!D20+diciembre!D20</f>
        <v>0</v>
      </c>
      <c r="E20" s="31">
        <f>+enenro!E20+febrero!E20+marzo!E20+abril!E20+mayo!E20+junio!E20+julio!E20+agosto!E20+septiembre!E20+'octubre '!E20+noviembre!E20+diciembre!E20</f>
        <v>0</v>
      </c>
      <c r="F20" s="31">
        <f>+enenro!F20+febrero!F20+marzo!F20+abril!F20+mayo!F20+junio!F20+julio!F20+agosto!F20+septiembre!F20+'octubre '!F20+noviembre!F20+diciembre!F20</f>
        <v>0</v>
      </c>
      <c r="G20" s="31">
        <f>+enenro!G20+febrero!G20+marzo!G20+abril!G20+mayo!G20+junio!G20+julio!G20+agosto!G20+septiembre!G20+'octubre '!G20+noviembre!G20+diciembre!G20</f>
        <v>0</v>
      </c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31">
        <f>+enenro!C21+febrero!C21+marzo!C21+abril!C21+mayo!C21+junio!C21+julio!C21+agosto!C21+septiembre!C21+'octubre '!C21+noviembre!C21+diciembre!C21</f>
        <v>0</v>
      </c>
      <c r="D21" s="31">
        <f>+enenro!D21+febrero!D21+marzo!D21+abril!D21+mayo!D21+junio!D21+julio!D21+agosto!D21+septiembre!D21+'octubre '!D21+noviembre!D21+diciembre!D21</f>
        <v>0</v>
      </c>
      <c r="E21" s="31">
        <f>+enenro!E21+febrero!E21+marzo!E21+abril!E21+mayo!E21+junio!E21+julio!E21+agosto!E21+septiembre!E21+'octubre '!E21+noviembre!E21+diciembre!E21</f>
        <v>0</v>
      </c>
      <c r="F21" s="31">
        <f>+enenro!F21+febrero!F21+marzo!F21+abril!F21+mayo!F21+junio!F21+julio!F21+agosto!F21+septiembre!F21+'octubre '!F21+noviembre!F21+diciembre!F21</f>
        <v>0</v>
      </c>
      <c r="G21" s="31">
        <f>+enenro!G21+febrero!G21+marzo!G21+abril!G21+mayo!G21+junio!G21+julio!G21+agosto!G21+septiembre!G21+'octubre '!G21+noviembre!G21+diciembre!G21</f>
        <v>0</v>
      </c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31">
        <f>+enenro!C22+febrero!C22+marzo!C22+abril!C22+mayo!C22+junio!C22+julio!C22+agosto!C22+septiembre!C22+'octubre '!C22+noviembre!C22+diciembre!C22</f>
        <v>0</v>
      </c>
      <c r="D22" s="31">
        <f>+enenro!D22+febrero!D22+marzo!D22+abril!D22+mayo!D22+junio!D22+julio!D22+agosto!D22+septiembre!D22+'octubre '!D22+noviembre!D22+diciembre!D22</f>
        <v>0</v>
      </c>
      <c r="E22" s="31">
        <f>+enenro!E22+febrero!E22+marzo!E22+abril!E22+mayo!E22+junio!E22+julio!E22+agosto!E22+septiembre!E22+'octubre '!E22+noviembre!E22+diciembre!E22</f>
        <v>0</v>
      </c>
      <c r="F22" s="31">
        <f>+enenro!F22+febrero!F22+marzo!F22+abril!F22+mayo!F22+junio!F22+julio!F22+agosto!F22+septiembre!F22+'octubre '!F22+noviembre!F22+diciembre!F22</f>
        <v>0</v>
      </c>
      <c r="G22" s="31">
        <f>+enenro!G22+febrero!G22+marzo!G22+abril!G22+mayo!G22+junio!G22+julio!G22+agosto!G22+septiembre!G22+'octubre '!G22+noviembre!G22+diciembre!G22</f>
        <v>0</v>
      </c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31">
        <f>+enenro!C23+febrero!C23+marzo!C23+abril!C23+mayo!C23+junio!C23+julio!C23+agosto!C23+septiembre!C23+'octubre '!C23+noviembre!C23+diciembre!C23</f>
        <v>0</v>
      </c>
      <c r="D23" s="31">
        <f>+enenro!D23+febrero!D23+marzo!D23+abril!D23+mayo!D23+junio!D23+julio!D23+agosto!D23+septiembre!D23+'octubre '!D23+noviembre!D23+diciembre!D23</f>
        <v>0</v>
      </c>
      <c r="E23" s="31">
        <f>+enenro!E23+febrero!E23+marzo!E23+abril!E23+mayo!E23+junio!E23+julio!E23+agosto!E23+septiembre!E23+'octubre '!E23+noviembre!E23+diciembre!E23</f>
        <v>0</v>
      </c>
      <c r="F23" s="31">
        <f>+enenro!F23+febrero!F23+marzo!F23+abril!F23+mayo!F23+junio!F23+julio!F23+agosto!F23+septiembre!F23+'octubre '!F23+noviembre!F23+diciembre!F23</f>
        <v>0</v>
      </c>
      <c r="G23" s="31">
        <f>+enenro!G23+febrero!G23+marzo!G23+abril!G23+mayo!G23+junio!G23+julio!G23+agosto!G23+septiembre!G23+'octubre '!G23+noviembre!G23+diciembre!G23</f>
        <v>0</v>
      </c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1">
        <f>+enenro!B27+febrero!B27+marzo!B27+abril!B27+mayo!B27+junio!B27+julio!B27+agosto!B27+septiembre!B27+'octubre '!B27+noviembre!B27+diciembre!B27</f>
        <v>0</v>
      </c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1">
        <f>+enenro!B28+febrero!B28+marzo!B28+abril!B28+mayo!B28+junio!B28+julio!B28+agosto!B28+septiembre!B28+'octubre '!B28+noviembre!B28+diciembre!B28</f>
        <v>0</v>
      </c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1">
        <f>+enenro!B29+febrero!B29+marzo!B29+abril!B29+mayo!B29+junio!B29+julio!B29+agosto!B29+septiembre!B29+'octubre '!B29+noviembre!B29+diciembre!B29</f>
        <v>0</v>
      </c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1">
        <f>+enenro!B30+febrero!B30+marzo!B30+abril!B30+mayo!B30+junio!B30+julio!B30+agosto!B30+septiembre!B30+'octubre '!B30+noviembre!B30+diciembre!B30</f>
        <v>0</v>
      </c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1">
        <f>+enenro!B31+febrero!B31+marzo!B31+abril!B31+mayo!B31+junio!B31+julio!B31+agosto!B31+septiembre!B31+'octubre '!B31+noviembre!B31+diciembre!B31</f>
        <v>0</v>
      </c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31">
        <f>+enenro!B32+febrero!B32+marzo!B32+abril!B32+mayo!B32+junio!B32+julio!B32+agosto!B32+septiembre!B32+'octubre '!B32+noviembre!B32+diciembre!B32</f>
        <v>0</v>
      </c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31">
        <f>+enenro!C35+febrero!C35+marzo!C35+abril!C35+mayo!C35+junio!C35+julio!C35+agosto!C35+septiembre!C35+'octubre '!C35+noviembre!C35+diciembre!C35</f>
        <v>0</v>
      </c>
      <c r="D35" s="31">
        <f>+enenro!D35+febrero!D35+marzo!D35+abril!D35+mayo!D35+junio!D35+julio!D35+agosto!D35+septiembre!D35+'octubre '!D35+noviembre!D35+diciembre!D35</f>
        <v>0</v>
      </c>
      <c r="E35" s="31">
        <f>+enenro!E35+febrero!E35+marzo!E35+abril!E35+mayo!E35+junio!E35+julio!E35+agosto!E35+septiembre!E35+'octubre '!E35+noviembre!E35+diciembre!E35</f>
        <v>0</v>
      </c>
      <c r="F35" s="31">
        <f>+enenro!F35+febrero!F35+marzo!F35+abril!F35+mayo!F35+junio!F35+julio!F35+agosto!F35+septiembre!F35+'octubre '!F35+noviembre!F35+diciembre!F35</f>
        <v>0</v>
      </c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31">
        <f>+enenro!B39+febrero!B39+marzo!B39+abril!B39+mayo!B39+junio!B39+julio!B39+agosto!B39+septiembre!B39+'octubre '!B39+noviembre!B39+diciembre!B39</f>
        <v>1881</v>
      </c>
      <c r="C39" s="31">
        <f>+enenro!C39+febrero!C39+marzo!C39+abril!C39+mayo!C39+junio!C39+julio!C39+agosto!C39+septiembre!C39+'octubre '!C39+noviembre!C39+diciembre!C39</f>
        <v>5524</v>
      </c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31">
        <f>+enenro!B40+febrero!B40+marzo!B40+abril!B40+mayo!B40+junio!B40+julio!B40+agosto!B40+septiembre!B40+'octubre '!B40+noviembre!B40+diciembre!B40</f>
        <v>345</v>
      </c>
      <c r="C40" s="31">
        <f>+enenro!C40+febrero!C40+marzo!C40+abril!C40+mayo!C40+junio!C40+julio!C40+agosto!C40+septiembre!C40+'octubre '!C40+noviembre!C40+diciembre!C40</f>
        <v>137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31">
        <f>+enenro!B41+febrero!B41+marzo!B41+abril!B41+mayo!B41+junio!B41+julio!B41+agosto!B41+septiembre!B41+'octubre '!B41+noviembre!B41+diciembre!B41</f>
        <v>127</v>
      </c>
      <c r="C41" s="31">
        <f>+enenro!C41+febrero!C41+marzo!C41+abril!C41+mayo!C41+junio!C41+julio!C41+agosto!C41+septiembre!C41+'octubre '!C41+noviembre!C41+diciembre!C41</f>
        <v>3</v>
      </c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31">
        <f>+enenro!B42+febrero!B42+marzo!B42+abril!B42+mayo!B42+junio!B42+julio!B42+agosto!B42+septiembre!B42+'octubre '!B42+noviembre!B42+diciembre!B42</f>
        <v>309</v>
      </c>
      <c r="C42" s="31">
        <f>+enenro!C42+febrero!C42+marzo!C42+abril!C42+mayo!C42+junio!C42+julio!C42+agosto!C42+septiembre!C42+'octubre '!C42+noviembre!C42+diciembre!C42</f>
        <v>98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31">
        <f>+enenro!B46+febrero!B46+marzo!B46+abril!B46+mayo!B46+junio!B46+julio!B46+agosto!B46+septiembre!B46+'octubre '!B46+noviembre!B46+diciembre!B46</f>
        <v>441</v>
      </c>
      <c r="C46" s="31">
        <f>+enenro!C46+febrero!C46+marzo!C46+abril!C46+mayo!C46+junio!C46+julio!C46+agosto!C46+septiembre!C46+'octubre '!C46+noviembre!C46+diciembre!C46</f>
        <v>879</v>
      </c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31">
        <f>+enenro!B47+febrero!B47+marzo!B47+abril!B47+mayo!B47+junio!B47+julio!B47+agosto!B47+septiembre!B47+'octubre '!B47+noviembre!B47+diciembre!B47</f>
        <v>431</v>
      </c>
      <c r="C47" s="31">
        <f>+enenro!C47+febrero!C47+marzo!C47+abril!C47+mayo!C47+junio!C47+julio!C47+agosto!C47+septiembre!C47+'octubre '!C47+noviembre!C47+diciembre!C47</f>
        <v>870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65" t="s">
        <v>58</v>
      </c>
      <c r="B49" s="166"/>
      <c r="C49" s="166"/>
      <c r="D49" s="166"/>
      <c r="E49" s="166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67" t="s">
        <v>56</v>
      </c>
      <c r="B51" s="168"/>
      <c r="C51" s="113">
        <f>SUM(D51:I51)</f>
        <v>645</v>
      </c>
      <c r="D51" s="31">
        <f>+enenro!D51+febrero!D51+marzo!D51+abril!D51+mayo!D51+junio!D51+julio!D51+agosto!D51+septiembre!D51+'octubre '!D51+noviembre!D51+diciembre!D51</f>
        <v>141</v>
      </c>
      <c r="E51" s="31">
        <f>+enenro!E51+febrero!E51+marzo!E51+abril!E51+mayo!E51+junio!E51+julio!E51+agosto!E51+septiembre!E51+'octubre '!E51+noviembre!E51+diciembre!E51</f>
        <v>41</v>
      </c>
      <c r="F51" s="31">
        <f>+enenro!F51+febrero!F51+marzo!F51+abril!F51+mayo!F51+junio!F51+julio!F51+agosto!F51+septiembre!F51+'octubre '!F51+noviembre!F51+diciembre!F51</f>
        <v>73</v>
      </c>
      <c r="G51" s="31">
        <f>+enenro!G51+febrero!G51+marzo!G51+abril!G51+mayo!G51+junio!G51+julio!G51+agosto!G51+septiembre!G51+'octubre '!G51+noviembre!G51+diciembre!G51</f>
        <v>88</v>
      </c>
      <c r="H51" s="31">
        <f>+enenro!H51+febrero!H51+marzo!H51+abril!H51+mayo!H51+junio!H51+julio!H51+agosto!H51+septiembre!H51+'octubre '!H51+noviembre!H51+diciembre!H51</f>
        <v>87</v>
      </c>
      <c r="I51" s="31">
        <f>+enenro!I51+febrero!I51+marzo!I51+abril!I51+mayo!I51+junio!I51+julio!I51+agosto!I51+septiembre!I51+'octubre '!I51+noviembre!I51+diciembre!I51</f>
        <v>215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69" t="s">
        <v>67</v>
      </c>
      <c r="B52" s="117" t="s">
        <v>68</v>
      </c>
      <c r="C52" s="118">
        <f>SUM(D52:I52)</f>
        <v>18</v>
      </c>
      <c r="D52" s="31">
        <f>+enenro!D52+febrero!D52+marzo!D52+abril!D52+mayo!D52+junio!D52+julio!D52+agosto!D52+septiembre!D52+'octubre '!D52+noviembre!D52+diciembre!D52</f>
        <v>15</v>
      </c>
      <c r="E52" s="31">
        <f>+enenro!E52+febrero!E52+marzo!E52+abril!E52+mayo!E52+junio!E52+julio!E52+agosto!E52+septiembre!E52+'octubre '!E52+noviembre!E52+diciembre!E52</f>
        <v>3</v>
      </c>
      <c r="F52" s="31">
        <f>+enenro!F52+febrero!F52+marzo!F52+abril!F52+mayo!F52+junio!F52+julio!F52+agosto!F52+septiembre!F52+'octubre '!F52+noviembre!F52+diciembre!F52</f>
        <v>0</v>
      </c>
      <c r="G52" s="31">
        <f>+enenro!G52+febrero!G52+marzo!G52+abril!G52+mayo!G52+junio!G52+julio!G52+agosto!G52+septiembre!G52+'octubre '!G52+noviembre!G52+diciembre!G52</f>
        <v>0</v>
      </c>
      <c r="H52" s="31">
        <f>+enenro!H52+febrero!H52+marzo!H52+abril!H52+mayo!H52+junio!H52+julio!H52+agosto!H52+septiembre!H52+'octubre '!H52+noviembre!H52+diciembre!H52</f>
        <v>0</v>
      </c>
      <c r="I52" s="31">
        <f>+enenro!I52+febrero!I52+marzo!I52+abril!I52+mayo!I52+junio!I52+julio!I52+agosto!I52+septiembre!I52+'octubre '!I52+noviembre!I52+diciembre!I52</f>
        <v>0</v>
      </c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69"/>
      <c r="B53" s="120" t="s">
        <v>69</v>
      </c>
      <c r="C53" s="121">
        <f>SUM(D53:I53)</f>
        <v>16</v>
      </c>
      <c r="D53" s="31">
        <f>+enenro!D53+febrero!D53+marzo!D53+abril!D53+mayo!D53+junio!D53+julio!D53+agosto!D53+septiembre!D53+'octubre '!D53+noviembre!D53+diciembre!D53</f>
        <v>15</v>
      </c>
      <c r="E53" s="31">
        <f>+enenro!E53+febrero!E53+marzo!E53+abril!E53+mayo!E53+junio!E53+julio!E53+agosto!E53+septiembre!E53+'octubre '!E53+noviembre!E53+diciembre!E53</f>
        <v>1</v>
      </c>
      <c r="F53" s="31">
        <f>+enenro!F53+febrero!F53+marzo!F53+abril!F53+mayo!F53+junio!F53+julio!F53+agosto!F53+septiembre!F53+'octubre '!F53+noviembre!F53+diciembre!F53</f>
        <v>0</v>
      </c>
      <c r="G53" s="31">
        <f>+enenro!G53+febrero!G53+marzo!G53+abril!G53+mayo!G53+junio!G53+julio!G53+agosto!G53+septiembre!G53+'octubre '!G53+noviembre!G53+diciembre!G53</f>
        <v>0</v>
      </c>
      <c r="H53" s="31">
        <f>+enenro!H53+febrero!H53+marzo!H53+abril!H53+mayo!H53+junio!H53+julio!H53+agosto!H53+septiembre!H53+'octubre '!H53+noviembre!H53+diciembre!H53</f>
        <v>0</v>
      </c>
      <c r="I53" s="31">
        <f>+enenro!I53+febrero!I53+marzo!I53+abril!I53+mayo!I53+junio!I53+julio!I53+agosto!I53+septiembre!I53+'octubre '!I53+noviembre!I53+diciembre!I53</f>
        <v>0</v>
      </c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70" t="s">
        <v>70</v>
      </c>
      <c r="B54" s="125" t="s">
        <v>68</v>
      </c>
      <c r="C54" s="126">
        <f>SUM(D54:I54)</f>
        <v>19</v>
      </c>
      <c r="D54" s="31">
        <f>+enenro!D54+febrero!D54+marzo!D54+abril!D54+mayo!D54+junio!D54+julio!D54+agosto!D54+septiembre!D54+'octubre '!D54+noviembre!D54+diciembre!D54</f>
        <v>16</v>
      </c>
      <c r="E54" s="31">
        <f>+enenro!E54+febrero!E54+marzo!E54+abril!E54+mayo!E54+junio!E54+julio!E54+agosto!E54+septiembre!E54+'octubre '!E54+noviembre!E54+diciembre!E54</f>
        <v>3</v>
      </c>
      <c r="F54" s="31">
        <f>+enenro!F54+febrero!F54+marzo!F54+abril!F54+mayo!F54+junio!F54+julio!F54+agosto!F54+septiembre!F54+'octubre '!F54+noviembre!F54+diciembre!F54</f>
        <v>0</v>
      </c>
      <c r="G54" s="31">
        <f>+enenro!G54+febrero!G54+marzo!G54+abril!G54+mayo!G54+junio!G54+julio!G54+agosto!G54+septiembre!G54+'octubre '!G54+noviembre!G54+diciembre!G54</f>
        <v>0</v>
      </c>
      <c r="H54" s="31">
        <f>+enenro!H54+febrero!H54+marzo!H54+abril!H54+mayo!H54+junio!H54+julio!H54+agosto!H54+septiembre!H54+'octubre '!H54+noviembre!H54+diciembre!H54</f>
        <v>0</v>
      </c>
      <c r="I54" s="31">
        <f>+enenro!I54+febrero!I54+marzo!I54+abril!I54+mayo!I54+junio!I54+julio!I54+agosto!I54+septiembre!I54+'octubre '!I54+noviembre!I54+diciembre!I54</f>
        <v>0</v>
      </c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71"/>
      <c r="B55" s="131" t="s">
        <v>69</v>
      </c>
      <c r="C55" s="132">
        <f>SUM(D55:I55)</f>
        <v>16</v>
      </c>
      <c r="D55" s="31">
        <f>+enenro!D55+febrero!D55+marzo!D55+abril!D55+mayo!D55+junio!D55+julio!D55+agosto!D55+septiembre!D55+'octubre '!D55+noviembre!D55+diciembre!D55</f>
        <v>15</v>
      </c>
      <c r="E55" s="31">
        <f>+enenro!E55+febrero!E55+marzo!E55+abril!E55+mayo!E55+junio!E55+julio!E55+agosto!E55+septiembre!E55+'octubre '!E55+noviembre!E55+diciembre!E55</f>
        <v>1</v>
      </c>
      <c r="F55" s="31">
        <f>+enenro!F55+febrero!F55+marzo!F55+abril!F55+mayo!F55+junio!F55+julio!F55+agosto!F55+septiembre!F55+'octubre '!F55+noviembre!F55+diciembre!F55</f>
        <v>0</v>
      </c>
      <c r="G55" s="31">
        <f>+enenro!G55+febrero!G55+marzo!G55+abril!G55+mayo!G55+junio!G55+julio!G55+agosto!G55+septiembre!G55+'octubre '!G55+noviembre!G55+diciembre!G55</f>
        <v>0</v>
      </c>
      <c r="H55" s="31">
        <f>+enenro!H55+febrero!H55+marzo!H55+abril!H55+mayo!H55+junio!H55+julio!H55+agosto!H55+septiembre!H55+'octubre '!H55+noviembre!H55+diciembre!H55</f>
        <v>0</v>
      </c>
      <c r="I55" s="31">
        <f>+enenro!I55+febrero!I55+marzo!I55+abril!I55+mayo!I55+junio!I55+julio!I55+agosto!I55+septiembre!I55+'octubre '!I55+noviembre!I55+diciembre!I55</f>
        <v>0</v>
      </c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72" t="s">
        <v>72</v>
      </c>
      <c r="B56" s="172"/>
      <c r="C56" s="172"/>
      <c r="D56" s="172"/>
      <c r="E56" s="172"/>
      <c r="F56" s="172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31">
        <f>+enenro!B58+febrero!B58+marzo!B58+abril!B58+mayo!B58+junio!B58+julio!B58+agosto!B58+septiembre!B58+'octubre '!B58+noviembre!B58+diciembre!B58</f>
        <v>0</v>
      </c>
      <c r="C58" s="31">
        <f>+enenro!C58+febrero!C58+marzo!C58+abril!C58+mayo!C58+junio!C58+julio!C58+agosto!C58+septiembre!C58+'octubre '!C58+noviembre!C58+diciembre!C58</f>
        <v>0</v>
      </c>
      <c r="D58" s="46"/>
      <c r="J58" s="16"/>
      <c r="X58" s="11"/>
    </row>
    <row r="59" spans="1:31" ht="11.25" x14ac:dyDescent="0.15">
      <c r="A59" s="140" t="s">
        <v>77</v>
      </c>
      <c r="B59" s="31">
        <f>+enenro!B59+febrero!B59+marzo!B59+abril!B59+mayo!B59+junio!B59+julio!B59+agosto!B59+septiembre!B59+'octubre '!B59+noviembre!B59+diciembre!B59</f>
        <v>275</v>
      </c>
      <c r="C59" s="31">
        <f>+enenro!C59+febrero!C59+marzo!C59+abril!C59+mayo!C59+junio!C59+julio!C59+agosto!C59+septiembre!C59+'octubre '!C59+noviembre!C59+diciembre!C59</f>
        <v>729</v>
      </c>
      <c r="D59" s="46"/>
      <c r="J59" s="16"/>
      <c r="X59" s="11"/>
    </row>
    <row r="60" spans="1:31" ht="11.25" x14ac:dyDescent="0.15">
      <c r="A60" s="141" t="s">
        <v>78</v>
      </c>
      <c r="B60" s="31">
        <f>+enenro!B60+febrero!B60+marzo!B60+abril!B60+mayo!B60+junio!B60+julio!B60+agosto!B60+septiembre!B60+'octubre '!B60+noviembre!B60+diciembre!B60</f>
        <v>31</v>
      </c>
      <c r="C60" s="31">
        <f>+enenro!C60+febrero!C60+marzo!C60+abril!C60+mayo!C60+junio!C60+julio!C60+agosto!C60+septiembre!C60+'octubre '!C60+noviembre!C60+diciembre!C60</f>
        <v>27</v>
      </c>
      <c r="D60" s="46"/>
      <c r="J60" s="16"/>
      <c r="X60" s="11"/>
    </row>
    <row r="61" spans="1:31" ht="11.25" x14ac:dyDescent="0.15">
      <c r="A61" s="141" t="s">
        <v>79</v>
      </c>
      <c r="B61" s="31">
        <f>+enenro!B61+febrero!B61+marzo!B61+abril!B61+mayo!B61+junio!B61+julio!B61+agosto!B61+septiembre!B61+'octubre '!B61+noviembre!B61+diciembre!B61</f>
        <v>0</v>
      </c>
      <c r="C61" s="31">
        <f>+enenro!C61+febrero!C61+marzo!C61+abril!C61+mayo!C61+junio!C61+julio!C61+agosto!C61+septiembre!C61+'octubre '!C61+noviembre!C61+diciembre!C61</f>
        <v>0</v>
      </c>
      <c r="D61" s="46"/>
      <c r="J61" s="16"/>
      <c r="X61" s="11"/>
    </row>
    <row r="62" spans="1:31" ht="11.25" x14ac:dyDescent="0.15">
      <c r="A62" s="141" t="s">
        <v>80</v>
      </c>
      <c r="B62" s="31">
        <f>+enenro!B62+febrero!B62+marzo!B62+abril!B62+mayo!B62+junio!B62+julio!B62+agosto!B62+septiembre!B62+'octubre '!B62+noviembre!B62+diciembre!B62</f>
        <v>36</v>
      </c>
      <c r="C62" s="31">
        <f>+enenro!C62+febrero!C62+marzo!C62+abril!C62+mayo!C62+junio!C62+julio!C62+agosto!C62+septiembre!C62+'octubre '!C62+noviembre!C62+diciembre!C62</f>
        <v>0</v>
      </c>
      <c r="D62" s="46"/>
      <c r="J62" s="16"/>
      <c r="X62" s="11"/>
    </row>
    <row r="63" spans="1:31" ht="11.25" x14ac:dyDescent="0.15">
      <c r="A63" s="141" t="s">
        <v>81</v>
      </c>
      <c r="B63" s="31">
        <f>+enenro!B63+febrero!B63+marzo!B63+abril!B63+mayo!B63+junio!B63+julio!B63+agosto!B63+septiembre!B63+'octubre '!B63+noviembre!B63+diciembre!B63</f>
        <v>0</v>
      </c>
      <c r="C63" s="31">
        <f>+enenro!C63+febrero!C63+marzo!C63+abril!C63+mayo!C63+junio!C63+julio!C63+agosto!C63+septiembre!C63+'octubre '!C63+noviembre!C63+diciembre!C63</f>
        <v>0</v>
      </c>
      <c r="D63" s="46"/>
      <c r="J63" s="16"/>
      <c r="X63" s="11"/>
    </row>
    <row r="64" spans="1:31" ht="11.25" x14ac:dyDescent="0.15">
      <c r="A64" s="141" t="s">
        <v>82</v>
      </c>
      <c r="B64" s="31">
        <f>+enenro!B64+febrero!B64+marzo!B64+abril!B64+mayo!B64+junio!B64+julio!B64+agosto!B64+septiembre!B64+'octubre '!B64+noviembre!B64+diciembre!B64</f>
        <v>103</v>
      </c>
      <c r="C64" s="31">
        <f>+enenro!C64+febrero!C64+marzo!C64+abril!C64+mayo!C64+junio!C64+julio!C64+agosto!C64+septiembre!C64+'octubre '!C64+noviembre!C64+diciembre!C64</f>
        <v>282</v>
      </c>
      <c r="D64" s="46"/>
      <c r="J64" s="16"/>
      <c r="X64" s="11"/>
    </row>
    <row r="65" spans="1:24" ht="11.25" x14ac:dyDescent="0.15">
      <c r="A65" s="141" t="s">
        <v>83</v>
      </c>
      <c r="B65" s="31">
        <f>+enenro!B65+febrero!B65+marzo!B65+abril!B65+mayo!B65+junio!B65+julio!B65+agosto!B65+septiembre!B65+'octubre '!B65+noviembre!B65+diciembre!B65</f>
        <v>0</v>
      </c>
      <c r="C65" s="31">
        <f>+enenro!C65+febrero!C65+marzo!C65+abril!C65+mayo!C65+junio!C65+julio!C65+agosto!C65+septiembre!C65+'octubre '!C65+noviembre!C65+diciembre!C65</f>
        <v>0</v>
      </c>
      <c r="D65" s="46"/>
      <c r="J65" s="16"/>
      <c r="X65" s="11"/>
    </row>
    <row r="66" spans="1:24" ht="11.25" x14ac:dyDescent="0.15">
      <c r="A66" s="141" t="s">
        <v>84</v>
      </c>
      <c r="B66" s="31">
        <f>+enenro!B66+febrero!B66+marzo!B66+abril!B66+mayo!B66+junio!B66+julio!B66+agosto!B66+septiembre!B66+'octubre '!B66+noviembre!B66+diciembre!B66</f>
        <v>0</v>
      </c>
      <c r="C66" s="31">
        <f>+enenro!C66+febrero!C66+marzo!C66+abril!C66+mayo!C66+junio!C66+julio!C66+agosto!C66+septiembre!C66+'octubre '!C66+noviembre!C66+diciembre!C66</f>
        <v>0</v>
      </c>
      <c r="D66" s="46"/>
      <c r="J66" s="16"/>
      <c r="X66" s="11"/>
    </row>
    <row r="67" spans="1:24" ht="11.25" x14ac:dyDescent="0.15">
      <c r="A67" s="141" t="s">
        <v>85</v>
      </c>
      <c r="B67" s="31">
        <f>+enenro!B67+febrero!B67+marzo!B67+abril!B67+mayo!B67+junio!B67+julio!B67+agosto!B67+septiembre!B67+'octubre '!B67+noviembre!B67+diciembre!B67</f>
        <v>34</v>
      </c>
      <c r="C67" s="31">
        <f>+enenro!C67+febrero!C67+marzo!C67+abril!C67+mayo!C67+junio!C67+julio!C67+agosto!C67+septiembre!C67+'octubre '!C67+noviembre!C67+diciembre!C67</f>
        <v>31</v>
      </c>
      <c r="D67" s="46"/>
      <c r="J67" s="16"/>
      <c r="X67" s="11"/>
    </row>
    <row r="68" spans="1:24" ht="11.25" x14ac:dyDescent="0.15">
      <c r="A68" s="141" t="s">
        <v>86</v>
      </c>
      <c r="B68" s="31">
        <f>+enenro!B68+febrero!B68+marzo!B68+abril!B68+mayo!B68+junio!B68+julio!B68+agosto!B68+septiembre!B68+'octubre '!B68+noviembre!B68+diciembre!B68</f>
        <v>303</v>
      </c>
      <c r="C68" s="31">
        <f>+enenro!C68+febrero!C68+marzo!C68+abril!C68+mayo!C68+junio!C68+julio!C68+agosto!C68+septiembre!C68+'octubre '!C68+noviembre!C68+diciembre!C68</f>
        <v>1</v>
      </c>
      <c r="D68" s="46"/>
      <c r="J68" s="16"/>
      <c r="X68" s="11"/>
    </row>
    <row r="69" spans="1:24" ht="11.25" x14ac:dyDescent="0.15">
      <c r="A69" s="141" t="s">
        <v>87</v>
      </c>
      <c r="B69" s="31">
        <f>+enenro!B69+febrero!B69+marzo!B69+abril!B69+mayo!B69+junio!B69+julio!B69+agosto!B69+septiembre!B69+'octubre '!B69+noviembre!B69+diciembre!B69</f>
        <v>36</v>
      </c>
      <c r="C69" s="31">
        <f>+enenro!C69+febrero!C69+marzo!C69+abril!C69+mayo!C69+junio!C69+julio!C69+agosto!C69+septiembre!C69+'octubre '!C69+noviembre!C69+diciembre!C69</f>
        <v>61</v>
      </c>
      <c r="D69" s="46"/>
      <c r="J69" s="16"/>
      <c r="X69" s="11"/>
    </row>
    <row r="70" spans="1:24" ht="11.25" x14ac:dyDescent="0.15">
      <c r="A70" s="141" t="s">
        <v>88</v>
      </c>
      <c r="B70" s="31">
        <f>+enenro!B70+febrero!B70+marzo!B70+abril!B70+mayo!B70+junio!B70+julio!B70+agosto!B70+septiembre!B70+'octubre '!B70+noviembre!B70+diciembre!B70</f>
        <v>79</v>
      </c>
      <c r="C70" s="31">
        <f>+enenro!C70+febrero!C70+marzo!C70+abril!C70+mayo!C70+junio!C70+julio!C70+agosto!C70+septiembre!C70+'octubre '!C70+noviembre!C70+diciembre!C70</f>
        <v>78</v>
      </c>
      <c r="D70" s="46"/>
      <c r="J70" s="16"/>
      <c r="X70" s="11"/>
    </row>
    <row r="71" spans="1:24" ht="11.25" x14ac:dyDescent="0.15">
      <c r="A71" s="141" t="s">
        <v>89</v>
      </c>
      <c r="B71" s="31">
        <f>+enenro!B71+febrero!B71+marzo!B71+abril!B71+mayo!B71+junio!B71+julio!B71+agosto!B71+septiembre!B71+'octubre '!B71+noviembre!B71+diciembre!B71</f>
        <v>45</v>
      </c>
      <c r="C71" s="31">
        <f>+enenro!C71+febrero!C71+marzo!C71+abril!C71+mayo!C71+junio!C71+julio!C71+agosto!C71+septiembre!C71+'octubre '!C71+noviembre!C71+diciembre!C71</f>
        <v>82</v>
      </c>
      <c r="D71" s="46"/>
      <c r="J71" s="16"/>
      <c r="X71" s="11"/>
    </row>
    <row r="72" spans="1:24" ht="11.25" x14ac:dyDescent="0.15">
      <c r="A72" s="141" t="s">
        <v>90</v>
      </c>
      <c r="B72" s="31">
        <f>+enenro!B72+febrero!B72+marzo!B72+abril!B72+mayo!B72+junio!B72+julio!B72+agosto!B72+septiembre!B72+'octubre '!B72+noviembre!B72+diciembre!B72</f>
        <v>20</v>
      </c>
      <c r="C72" s="31">
        <f>+enenro!C72+febrero!C72+marzo!C72+abril!C72+mayo!C72+junio!C72+julio!C72+agosto!C72+septiembre!C72+'octubre '!C72+noviembre!C72+diciembre!C72</f>
        <v>17</v>
      </c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962</v>
      </c>
      <c r="C73" s="23">
        <f>SUM(C58:C72)</f>
        <v>1308</v>
      </c>
      <c r="D73" s="145"/>
      <c r="J73" s="16"/>
      <c r="X73" s="11"/>
    </row>
    <row r="74" spans="1:24" ht="11.25" x14ac:dyDescent="0.15">
      <c r="A74" s="172" t="s">
        <v>91</v>
      </c>
      <c r="B74" s="172"/>
      <c r="C74" s="172"/>
      <c r="D74" s="172"/>
      <c r="E74" s="172"/>
      <c r="F74" s="172"/>
      <c r="J74" s="16"/>
      <c r="X74" s="11"/>
    </row>
    <row r="75" spans="1:24" x14ac:dyDescent="0.15">
      <c r="A75" s="161" t="s">
        <v>73</v>
      </c>
      <c r="B75" s="163" t="s">
        <v>92</v>
      </c>
      <c r="C75" s="164"/>
      <c r="J75" s="16"/>
      <c r="X75" s="11"/>
    </row>
    <row r="76" spans="1:24" ht="21" x14ac:dyDescent="0.15">
      <c r="A76" s="162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31">
        <f>+enenro!B77+febrero!B77+marzo!B77+abril!B77+mayo!B77+junio!B77+julio!B77+agosto!B77+septiembre!B77+'octubre '!B77+noviembre!B77+diciembre!B77</f>
        <v>0</v>
      </c>
      <c r="C77" s="31">
        <f>+enenro!C77+febrero!C77+marzo!C77+abril!C77+mayo!C77+junio!C77+julio!C77+agosto!C77+septiembre!C77+'octubre '!C77+noviembre!C77+diciembre!C77</f>
        <v>0</v>
      </c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31">
        <f>+enenro!B78+febrero!B78+marzo!B78+abril!B78+mayo!B78+junio!B78+julio!B78+agosto!B78+septiembre!B78+'octubre '!B78+noviembre!B78+diciembre!B78</f>
        <v>342</v>
      </c>
      <c r="C78" s="31">
        <f>+enenro!C78+febrero!C78+marzo!C78+abril!C78+mayo!C78+junio!C78+julio!C78+agosto!C78+septiembre!C78+'octubre '!C78+noviembre!C78+diciembre!C78</f>
        <v>5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31">
        <f>+enenro!B79+febrero!B79+marzo!B79+abril!B79+mayo!B79+junio!B79+julio!B79+agosto!B79+septiembre!B79+'octubre '!B79+noviembre!B79+diciembre!B79</f>
        <v>38</v>
      </c>
      <c r="C79" s="31">
        <f>+enenro!C79+febrero!C79+marzo!C79+abril!C79+mayo!C79+junio!C79+julio!C79+agosto!C79+septiembre!C79+'octubre '!C79+noviembre!C79+diciembre!C79</f>
        <v>0</v>
      </c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31">
        <f>+enenro!B80+febrero!B80+marzo!B80+abril!B80+mayo!B80+junio!B80+julio!B80+agosto!B80+septiembre!B80+'octubre '!B80+noviembre!B80+diciembre!B80</f>
        <v>0</v>
      </c>
      <c r="C80" s="31">
        <f>+enenro!C80+febrero!C80+marzo!C80+abril!C80+mayo!C80+junio!C80+julio!C80+agosto!C80+septiembre!C80+'octubre '!C80+noviembre!C80+diciembre!C80</f>
        <v>0</v>
      </c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31">
        <f>+enenro!B81+febrero!B81+marzo!B81+abril!B81+mayo!B81+junio!B81+julio!B81+agosto!B81+septiembre!B81+'octubre '!B81+noviembre!B81+diciembre!B81</f>
        <v>45</v>
      </c>
      <c r="C81" s="31">
        <f>+enenro!C81+febrero!C81+marzo!C81+abril!C81+mayo!C81+junio!C81+julio!C81+agosto!C81+septiembre!C81+'octubre '!C81+noviembre!C81+diciembre!C81</f>
        <v>1</v>
      </c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31">
        <f>+enenro!B82+febrero!B82+marzo!B82+abril!B82+mayo!B82+junio!B82+julio!B82+agosto!B82+septiembre!B82+'octubre '!B82+noviembre!B82+diciembre!B82</f>
        <v>0</v>
      </c>
      <c r="C82" s="31">
        <f>+enenro!C82+febrero!C82+marzo!C82+abril!C82+mayo!C82+junio!C82+julio!C82+agosto!C82+septiembre!C82+'octubre '!C82+noviembre!C82+diciembre!C82</f>
        <v>0</v>
      </c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31">
        <f>+enenro!B83+febrero!B83+marzo!B83+abril!B83+mayo!B83+junio!B83+julio!B83+agosto!B83+septiembre!B83+'octubre '!B83+noviembre!B83+diciembre!B83</f>
        <v>127</v>
      </c>
      <c r="C83" s="31">
        <f>+enenro!C83+febrero!C83+marzo!C83+abril!C83+mayo!C83+junio!C83+julio!C83+agosto!C83+septiembre!C83+'octubre '!C83+noviembre!C83+diciembre!C83</f>
        <v>1</v>
      </c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31">
        <f>+enenro!B84+febrero!B84+marzo!B84+abril!B84+mayo!B84+junio!B84+julio!B84+agosto!B84+septiembre!B84+'octubre '!B84+noviembre!B84+diciembre!B84</f>
        <v>0</v>
      </c>
      <c r="C84" s="31">
        <f>+enenro!C84+febrero!C84+marzo!C84+abril!C84+mayo!C84+junio!C84+julio!C84+agosto!C84+septiembre!C84+'octubre '!C84+noviembre!C84+diciembre!C84</f>
        <v>0</v>
      </c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31">
        <f>+enenro!B85+febrero!B85+marzo!B85+abril!B85+mayo!B85+junio!B85+julio!B85+agosto!B85+septiembre!B85+'octubre '!B85+noviembre!B85+diciembre!B85</f>
        <v>0</v>
      </c>
      <c r="C85" s="31">
        <f>+enenro!C85+febrero!C85+marzo!C85+abril!C85+mayo!C85+junio!C85+julio!C85+agosto!C85+septiembre!C85+'octubre '!C85+noviembre!C85+diciembre!C85</f>
        <v>0</v>
      </c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31">
        <f>+enenro!B86+febrero!B86+marzo!B86+abril!B86+mayo!B86+junio!B86+julio!B86+agosto!B86+septiembre!B86+'octubre '!B86+noviembre!B86+diciembre!B86</f>
        <v>61</v>
      </c>
      <c r="C86" s="31">
        <f>+enenro!C86+febrero!C86+marzo!C86+abril!C86+mayo!C86+junio!C86+julio!C86+agosto!C86+septiembre!C86+'octubre '!C86+noviembre!C86+diciembre!C86</f>
        <v>1</v>
      </c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31">
        <f>+enenro!B87+febrero!B87+marzo!B87+abril!B87+mayo!B87+junio!B87+julio!B87+agosto!B87+septiembre!B87+'octubre '!B87+noviembre!B87+diciembre!B87</f>
        <v>318</v>
      </c>
      <c r="C87" s="31">
        <f>+enenro!C87+febrero!C87+marzo!C87+abril!C87+mayo!C87+junio!C87+julio!C87+agosto!C87+septiembre!C87+'octubre '!C87+noviembre!C87+diciembre!C87</f>
        <v>7</v>
      </c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31">
        <f>+enenro!B88+febrero!B88+marzo!B88+abril!B88+mayo!B88+junio!B88+julio!B88+agosto!B88+septiembre!B88+'octubre '!B88+noviembre!B88+diciembre!B88</f>
        <v>173</v>
      </c>
      <c r="C88" s="31">
        <f>+enenro!C88+febrero!C88+marzo!C88+abril!C88+mayo!C88+junio!C88+julio!C88+agosto!C88+septiembre!C88+'octubre '!C88+noviembre!C88+diciembre!C88</f>
        <v>4</v>
      </c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31">
        <f>+enenro!B89+febrero!B89+marzo!B89+abril!B89+mayo!B89+junio!B89+julio!B89+agosto!B89+septiembre!B89+'octubre '!B89+noviembre!B89+diciembre!B89</f>
        <v>137</v>
      </c>
      <c r="C89" s="31">
        <f>+enenro!C89+febrero!C89+marzo!C89+abril!C89+mayo!C89+junio!C89+julio!C89+agosto!C89+septiembre!C89+'octubre '!C89+noviembre!C89+diciembre!C89</f>
        <v>12</v>
      </c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31">
        <f>+enenro!B90+febrero!B90+marzo!B90+abril!B90+mayo!B90+junio!B90+julio!B90+agosto!B90+septiembre!B90+'octubre '!B90+noviembre!B90+diciembre!B90</f>
        <v>78</v>
      </c>
      <c r="C90" s="31">
        <f>+enenro!C90+febrero!C90+marzo!C90+abril!C90+mayo!C90+junio!C90+julio!C90+agosto!C90+septiembre!C90+'octubre '!C90+noviembre!C90+diciembre!C90</f>
        <v>2</v>
      </c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31">
        <f>+enenro!B91+febrero!B91+marzo!B91+abril!B91+mayo!B91+junio!B91+julio!B91+agosto!B91+septiembre!B91+'octubre '!B91+noviembre!B91+diciembre!B91</f>
        <v>23</v>
      </c>
      <c r="C91" s="31">
        <f>+enenro!C91+febrero!C91+marzo!C91+abril!C91+mayo!C91+junio!C91+julio!C91+agosto!C91+septiembre!C91+'octubre '!C91+noviembre!C91+diciembre!C91</f>
        <v>0</v>
      </c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1342</v>
      </c>
      <c r="C92" s="23">
        <f>SUM(C77:C91)</f>
        <v>33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73"/>
      <c r="B6" s="173"/>
      <c r="C6" s="173"/>
      <c r="D6" s="173"/>
      <c r="E6" s="173"/>
      <c r="F6" s="173"/>
      <c r="G6" s="173"/>
      <c r="H6" s="173"/>
      <c r="I6" s="173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74" t="s">
        <v>1</v>
      </c>
      <c r="B7" s="174"/>
      <c r="C7" s="174"/>
      <c r="D7" s="174"/>
      <c r="E7" s="174"/>
      <c r="F7" s="174"/>
      <c r="G7" s="174"/>
      <c r="H7" s="174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75" t="s">
        <v>3</v>
      </c>
      <c r="B9" s="161" t="s">
        <v>4</v>
      </c>
      <c r="C9" s="161" t="s">
        <v>5</v>
      </c>
      <c r="D9" s="181" t="s">
        <v>6</v>
      </c>
      <c r="E9" s="182"/>
      <c r="F9" s="161" t="s">
        <v>7</v>
      </c>
      <c r="G9" s="161" t="s">
        <v>8</v>
      </c>
      <c r="H9" s="175" t="s">
        <v>9</v>
      </c>
      <c r="I9" s="181"/>
      <c r="J9" s="185"/>
      <c r="K9" s="16"/>
      <c r="L9" s="16"/>
      <c r="X9" s="11"/>
    </row>
    <row r="10" spans="1:27" x14ac:dyDescent="0.15">
      <c r="A10" s="176"/>
      <c r="B10" s="178"/>
      <c r="C10" s="179"/>
      <c r="D10" s="183"/>
      <c r="E10" s="184"/>
      <c r="F10" s="178"/>
      <c r="G10" s="178"/>
      <c r="H10" s="177"/>
      <c r="I10" s="186"/>
      <c r="J10" s="187"/>
      <c r="K10" s="16"/>
      <c r="L10" s="16"/>
      <c r="X10" s="11"/>
    </row>
    <row r="11" spans="1:27" ht="42" x14ac:dyDescent="0.15">
      <c r="A11" s="177"/>
      <c r="B11" s="162"/>
      <c r="C11" s="180"/>
      <c r="D11" s="17" t="s">
        <v>10</v>
      </c>
      <c r="E11" s="18" t="s">
        <v>11</v>
      </c>
      <c r="F11" s="162"/>
      <c r="G11" s="162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65" t="s">
        <v>58</v>
      </c>
      <c r="B49" s="166"/>
      <c r="C49" s="166"/>
      <c r="D49" s="166"/>
      <c r="E49" s="166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67" t="s">
        <v>56</v>
      </c>
      <c r="B51" s="168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69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69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70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71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72" t="s">
        <v>72</v>
      </c>
      <c r="B56" s="172"/>
      <c r="C56" s="172"/>
      <c r="D56" s="172"/>
      <c r="E56" s="172"/>
      <c r="F56" s="172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72" t="s">
        <v>91</v>
      </c>
      <c r="B74" s="172"/>
      <c r="C74" s="172"/>
      <c r="D74" s="172"/>
      <c r="E74" s="172"/>
      <c r="F74" s="172"/>
      <c r="J74" s="16"/>
      <c r="X74" s="11"/>
    </row>
    <row r="75" spans="1:24" x14ac:dyDescent="0.15">
      <c r="A75" s="161" t="s">
        <v>73</v>
      </c>
      <c r="B75" s="163" t="s">
        <v>92</v>
      </c>
      <c r="C75" s="164"/>
      <c r="J75" s="16"/>
      <c r="X75" s="11"/>
    </row>
    <row r="76" spans="1:24" ht="21" x14ac:dyDescent="0.15">
      <c r="A76" s="162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73"/>
      <c r="B6" s="173"/>
      <c r="C6" s="173"/>
      <c r="D6" s="173"/>
      <c r="E6" s="173"/>
      <c r="F6" s="173"/>
      <c r="G6" s="173"/>
      <c r="H6" s="173"/>
      <c r="I6" s="173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74" t="s">
        <v>1</v>
      </c>
      <c r="B7" s="174"/>
      <c r="C7" s="174"/>
      <c r="D7" s="174"/>
      <c r="E7" s="174"/>
      <c r="F7" s="174"/>
      <c r="G7" s="174"/>
      <c r="H7" s="174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75" t="s">
        <v>3</v>
      </c>
      <c r="B9" s="161" t="s">
        <v>4</v>
      </c>
      <c r="C9" s="161" t="s">
        <v>5</v>
      </c>
      <c r="D9" s="181" t="s">
        <v>6</v>
      </c>
      <c r="E9" s="182"/>
      <c r="F9" s="161" t="s">
        <v>7</v>
      </c>
      <c r="G9" s="161" t="s">
        <v>8</v>
      </c>
      <c r="H9" s="175" t="s">
        <v>9</v>
      </c>
      <c r="I9" s="181"/>
      <c r="J9" s="185"/>
      <c r="K9" s="16"/>
      <c r="L9" s="16"/>
      <c r="X9" s="11"/>
    </row>
    <row r="10" spans="1:27" x14ac:dyDescent="0.15">
      <c r="A10" s="176"/>
      <c r="B10" s="178"/>
      <c r="C10" s="179"/>
      <c r="D10" s="183"/>
      <c r="E10" s="184"/>
      <c r="F10" s="178"/>
      <c r="G10" s="178"/>
      <c r="H10" s="177"/>
      <c r="I10" s="186"/>
      <c r="J10" s="187"/>
      <c r="K10" s="16"/>
      <c r="L10" s="16"/>
      <c r="X10" s="11"/>
    </row>
    <row r="11" spans="1:27" ht="42" x14ac:dyDescent="0.15">
      <c r="A11" s="177"/>
      <c r="B11" s="162"/>
      <c r="C11" s="180"/>
      <c r="D11" s="17" t="s">
        <v>10</v>
      </c>
      <c r="E11" s="18" t="s">
        <v>11</v>
      </c>
      <c r="F11" s="162"/>
      <c r="G11" s="162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65" t="s">
        <v>58</v>
      </c>
      <c r="B49" s="166"/>
      <c r="C49" s="166"/>
      <c r="D49" s="166"/>
      <c r="E49" s="166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67" t="s">
        <v>56</v>
      </c>
      <c r="B51" s="168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69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69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70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71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72" t="s">
        <v>72</v>
      </c>
      <c r="B56" s="172"/>
      <c r="C56" s="172"/>
      <c r="D56" s="172"/>
      <c r="E56" s="172"/>
      <c r="F56" s="172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72" t="s">
        <v>91</v>
      </c>
      <c r="B74" s="172"/>
      <c r="C74" s="172"/>
      <c r="D74" s="172"/>
      <c r="E74" s="172"/>
      <c r="F74" s="172"/>
      <c r="J74" s="16"/>
      <c r="X74" s="11"/>
    </row>
    <row r="75" spans="1:24" x14ac:dyDescent="0.15">
      <c r="A75" s="161" t="s">
        <v>73</v>
      </c>
      <c r="B75" s="163" t="s">
        <v>92</v>
      </c>
      <c r="C75" s="164"/>
      <c r="J75" s="16"/>
      <c r="X75" s="11"/>
    </row>
    <row r="76" spans="1:24" ht="21" x14ac:dyDescent="0.15">
      <c r="A76" s="162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73"/>
      <c r="B6" s="173"/>
      <c r="C6" s="173"/>
      <c r="D6" s="173"/>
      <c r="E6" s="173"/>
      <c r="F6" s="173"/>
      <c r="G6" s="173"/>
      <c r="H6" s="173"/>
      <c r="I6" s="173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74" t="s">
        <v>1</v>
      </c>
      <c r="B7" s="174"/>
      <c r="C7" s="174"/>
      <c r="D7" s="174"/>
      <c r="E7" s="174"/>
      <c r="F7" s="174"/>
      <c r="G7" s="174"/>
      <c r="H7" s="174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75" t="s">
        <v>3</v>
      </c>
      <c r="B9" s="161" t="s">
        <v>4</v>
      </c>
      <c r="C9" s="161" t="s">
        <v>5</v>
      </c>
      <c r="D9" s="181" t="s">
        <v>6</v>
      </c>
      <c r="E9" s="182"/>
      <c r="F9" s="161" t="s">
        <v>7</v>
      </c>
      <c r="G9" s="161" t="s">
        <v>8</v>
      </c>
      <c r="H9" s="175" t="s">
        <v>9</v>
      </c>
      <c r="I9" s="181"/>
      <c r="J9" s="185"/>
      <c r="K9" s="16"/>
      <c r="L9" s="16"/>
      <c r="X9" s="11"/>
    </row>
    <row r="10" spans="1:27" x14ac:dyDescent="0.15">
      <c r="A10" s="176"/>
      <c r="B10" s="178"/>
      <c r="C10" s="179"/>
      <c r="D10" s="183"/>
      <c r="E10" s="184"/>
      <c r="F10" s="178"/>
      <c r="G10" s="178"/>
      <c r="H10" s="177"/>
      <c r="I10" s="186"/>
      <c r="J10" s="187"/>
      <c r="K10" s="16"/>
      <c r="L10" s="16"/>
      <c r="X10" s="11"/>
    </row>
    <row r="11" spans="1:27" ht="42" x14ac:dyDescent="0.15">
      <c r="A11" s="177"/>
      <c r="B11" s="162"/>
      <c r="C11" s="180"/>
      <c r="D11" s="17" t="s">
        <v>10</v>
      </c>
      <c r="E11" s="18" t="s">
        <v>11</v>
      </c>
      <c r="F11" s="162"/>
      <c r="G11" s="162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65" t="s">
        <v>58</v>
      </c>
      <c r="B49" s="166"/>
      <c r="C49" s="166"/>
      <c r="D49" s="166"/>
      <c r="E49" s="166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67" t="s">
        <v>56</v>
      </c>
      <c r="B51" s="168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69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69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70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71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72" t="s">
        <v>72</v>
      </c>
      <c r="B56" s="172"/>
      <c r="C56" s="172"/>
      <c r="D56" s="172"/>
      <c r="E56" s="172"/>
      <c r="F56" s="172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72" t="s">
        <v>91</v>
      </c>
      <c r="B74" s="172"/>
      <c r="C74" s="172"/>
      <c r="D74" s="172"/>
      <c r="E74" s="172"/>
      <c r="F74" s="172"/>
      <c r="J74" s="16"/>
      <c r="X74" s="11"/>
    </row>
    <row r="75" spans="1:24" x14ac:dyDescent="0.15">
      <c r="A75" s="161" t="s">
        <v>73</v>
      </c>
      <c r="B75" s="163" t="s">
        <v>92</v>
      </c>
      <c r="C75" s="164"/>
      <c r="J75" s="16"/>
      <c r="X75" s="11"/>
    </row>
    <row r="76" spans="1:24" ht="21" x14ac:dyDescent="0.15">
      <c r="A76" s="162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C31" sqref="C31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73"/>
      <c r="B6" s="173"/>
      <c r="C6" s="173"/>
      <c r="D6" s="173"/>
      <c r="E6" s="173"/>
      <c r="F6" s="173"/>
      <c r="G6" s="173"/>
      <c r="H6" s="173"/>
      <c r="I6" s="173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74" t="s">
        <v>1</v>
      </c>
      <c r="B7" s="174"/>
      <c r="C7" s="174"/>
      <c r="D7" s="174"/>
      <c r="E7" s="174"/>
      <c r="F7" s="174"/>
      <c r="G7" s="174"/>
      <c r="H7" s="174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75" t="s">
        <v>3</v>
      </c>
      <c r="B9" s="161" t="s">
        <v>4</v>
      </c>
      <c r="C9" s="161" t="s">
        <v>5</v>
      </c>
      <c r="D9" s="181" t="s">
        <v>6</v>
      </c>
      <c r="E9" s="182"/>
      <c r="F9" s="161" t="s">
        <v>7</v>
      </c>
      <c r="G9" s="161" t="s">
        <v>8</v>
      </c>
      <c r="H9" s="175" t="s">
        <v>9</v>
      </c>
      <c r="I9" s="181"/>
      <c r="J9" s="185"/>
      <c r="K9" s="16"/>
      <c r="L9" s="16"/>
      <c r="X9" s="11"/>
    </row>
    <row r="10" spans="1:27" x14ac:dyDescent="0.15">
      <c r="A10" s="176"/>
      <c r="B10" s="178"/>
      <c r="C10" s="179"/>
      <c r="D10" s="183"/>
      <c r="E10" s="184"/>
      <c r="F10" s="178"/>
      <c r="G10" s="178"/>
      <c r="H10" s="177"/>
      <c r="I10" s="186"/>
      <c r="J10" s="187"/>
      <c r="K10" s="16"/>
      <c r="L10" s="16"/>
      <c r="X10" s="11"/>
    </row>
    <row r="11" spans="1:27" ht="42" x14ac:dyDescent="0.15">
      <c r="A11" s="177"/>
      <c r="B11" s="162"/>
      <c r="C11" s="180"/>
      <c r="D11" s="17" t="s">
        <v>10</v>
      </c>
      <c r="E11" s="18" t="s">
        <v>11</v>
      </c>
      <c r="F11" s="162"/>
      <c r="G11" s="162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65" t="s">
        <v>58</v>
      </c>
      <c r="B49" s="166"/>
      <c r="C49" s="166"/>
      <c r="D49" s="166"/>
      <c r="E49" s="166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67" t="s">
        <v>56</v>
      </c>
      <c r="B51" s="168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69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69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70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71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72" t="s">
        <v>72</v>
      </c>
      <c r="B56" s="172"/>
      <c r="C56" s="172"/>
      <c r="D56" s="172"/>
      <c r="E56" s="172"/>
      <c r="F56" s="172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72" t="s">
        <v>91</v>
      </c>
      <c r="B74" s="172"/>
      <c r="C74" s="172"/>
      <c r="D74" s="172"/>
      <c r="E74" s="172"/>
      <c r="F74" s="172"/>
      <c r="J74" s="16"/>
      <c r="X74" s="11"/>
    </row>
    <row r="75" spans="1:24" x14ac:dyDescent="0.15">
      <c r="A75" s="161" t="s">
        <v>73</v>
      </c>
      <c r="B75" s="163" t="s">
        <v>92</v>
      </c>
      <c r="C75" s="164"/>
      <c r="J75" s="16"/>
      <c r="X75" s="11"/>
    </row>
    <row r="76" spans="1:24" ht="21" x14ac:dyDescent="0.15">
      <c r="A76" s="162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",[1]NOMBRE!B6," - ","( ",[1]NOMBRE!C6,[1]NOMBRE!D6," )")</f>
        <v>MES: ENERO - ( 01 )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173"/>
      <c r="B6" s="173"/>
      <c r="C6" s="173"/>
      <c r="D6" s="173"/>
      <c r="E6" s="173"/>
      <c r="F6" s="173"/>
      <c r="G6" s="173"/>
      <c r="H6" s="173"/>
      <c r="I6" s="173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174" t="s">
        <v>1</v>
      </c>
      <c r="B7" s="174"/>
      <c r="C7" s="174"/>
      <c r="D7" s="174"/>
      <c r="E7" s="174"/>
      <c r="F7" s="174"/>
      <c r="G7" s="174"/>
      <c r="H7" s="174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175" t="s">
        <v>3</v>
      </c>
      <c r="B9" s="161" t="s">
        <v>4</v>
      </c>
      <c r="C9" s="161" t="s">
        <v>5</v>
      </c>
      <c r="D9" s="181" t="s">
        <v>6</v>
      </c>
      <c r="E9" s="182"/>
      <c r="F9" s="161" t="s">
        <v>7</v>
      </c>
      <c r="G9" s="161" t="s">
        <v>8</v>
      </c>
      <c r="H9" s="175" t="s">
        <v>9</v>
      </c>
      <c r="I9" s="181"/>
      <c r="J9" s="185"/>
      <c r="K9" s="16"/>
      <c r="L9" s="16"/>
      <c r="X9" s="11"/>
    </row>
    <row r="10" spans="1:27" ht="10.5" customHeight="1" x14ac:dyDescent="0.15">
      <c r="A10" s="176"/>
      <c r="B10" s="178"/>
      <c r="C10" s="179"/>
      <c r="D10" s="183"/>
      <c r="E10" s="184"/>
      <c r="F10" s="178"/>
      <c r="G10" s="178"/>
      <c r="H10" s="177"/>
      <c r="I10" s="186"/>
      <c r="J10" s="187"/>
      <c r="K10" s="16"/>
      <c r="L10" s="16"/>
      <c r="X10" s="11"/>
    </row>
    <row r="11" spans="1:27" ht="40.5" customHeight="1" x14ac:dyDescent="0.15">
      <c r="A11" s="177"/>
      <c r="B11" s="162"/>
      <c r="C11" s="180"/>
      <c r="D11" s="17" t="s">
        <v>10</v>
      </c>
      <c r="E11" s="18" t="s">
        <v>11</v>
      </c>
      <c r="F11" s="162"/>
      <c r="G11" s="162"/>
      <c r="H11" s="19" t="s">
        <v>12</v>
      </c>
      <c r="I11" s="20" t="s">
        <v>13</v>
      </c>
      <c r="J11" s="21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1102</v>
      </c>
      <c r="E12" s="25">
        <f t="shared" si="0"/>
        <v>812</v>
      </c>
      <c r="F12" s="23">
        <f t="shared" si="0"/>
        <v>206</v>
      </c>
      <c r="G12" s="23">
        <f t="shared" si="0"/>
        <v>825</v>
      </c>
      <c r="H12" s="24">
        <f t="shared" si="0"/>
        <v>688</v>
      </c>
      <c r="I12" s="26">
        <f>SUM(I13:I16)</f>
        <v>588</v>
      </c>
      <c r="J12" s="25">
        <f t="shared" si="0"/>
        <v>37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751</v>
      </c>
      <c r="E13" s="32">
        <v>461</v>
      </c>
      <c r="F13" s="30">
        <v>153</v>
      </c>
      <c r="G13" s="30">
        <v>555</v>
      </c>
      <c r="H13" s="31">
        <v>418</v>
      </c>
      <c r="I13" s="33">
        <v>318</v>
      </c>
      <c r="J13" s="34">
        <v>37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351</v>
      </c>
      <c r="E14" s="43">
        <v>351</v>
      </c>
      <c r="F14" s="41">
        <v>53</v>
      </c>
      <c r="G14" s="41">
        <v>270</v>
      </c>
      <c r="H14" s="42">
        <v>270</v>
      </c>
      <c r="I14" s="44">
        <v>270</v>
      </c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55" t="s">
        <v>21</v>
      </c>
      <c r="B18" s="56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122</v>
      </c>
      <c r="C19" s="63"/>
      <c r="D19" s="64"/>
      <c r="E19" s="64">
        <v>122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55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514</v>
      </c>
      <c r="C39" s="94">
        <v>1438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123</v>
      </c>
      <c r="C40" s="96">
        <v>45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17</v>
      </c>
      <c r="C41" s="96">
        <v>3</v>
      </c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57</v>
      </c>
      <c r="C42" s="99">
        <v>29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139</v>
      </c>
      <c r="C46" s="96">
        <v>260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139</v>
      </c>
      <c r="C47" s="99">
        <v>251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165" t="s">
        <v>58</v>
      </c>
      <c r="B49" s="166"/>
      <c r="C49" s="166"/>
      <c r="D49" s="166"/>
      <c r="E49" s="166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167" t="s">
        <v>56</v>
      </c>
      <c r="B51" s="168"/>
      <c r="C51" s="113">
        <f>SUM(D51:I51)</f>
        <v>204</v>
      </c>
      <c r="D51" s="114">
        <v>51</v>
      </c>
      <c r="E51" s="115">
        <v>19</v>
      </c>
      <c r="F51" s="115">
        <v>26</v>
      </c>
      <c r="G51" s="115">
        <v>20</v>
      </c>
      <c r="H51" s="115">
        <v>23</v>
      </c>
      <c r="I51" s="116">
        <v>65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169" t="s">
        <v>67</v>
      </c>
      <c r="B52" s="117" t="s">
        <v>68</v>
      </c>
      <c r="C52" s="118">
        <f>SUM(D52:I52)</f>
        <v>16</v>
      </c>
      <c r="D52" s="119">
        <v>14</v>
      </c>
      <c r="E52" s="33">
        <v>2</v>
      </c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69"/>
      <c r="B53" s="120" t="s">
        <v>69</v>
      </c>
      <c r="C53" s="121">
        <f>SUM(D53:I53)</f>
        <v>16</v>
      </c>
      <c r="D53" s="122">
        <v>15</v>
      </c>
      <c r="E53" s="123">
        <v>1</v>
      </c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170" t="s">
        <v>70</v>
      </c>
      <c r="B54" s="125" t="s">
        <v>68</v>
      </c>
      <c r="C54" s="126">
        <f>SUM(D54:I54)</f>
        <v>16</v>
      </c>
      <c r="D54" s="127">
        <v>14</v>
      </c>
      <c r="E54" s="128">
        <v>2</v>
      </c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171"/>
      <c r="B55" s="131" t="s">
        <v>69</v>
      </c>
      <c r="C55" s="132">
        <f>SUM(D55:I55)</f>
        <v>16</v>
      </c>
      <c r="D55" s="133">
        <v>15</v>
      </c>
      <c r="E55" s="134">
        <v>1</v>
      </c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172" t="s">
        <v>72</v>
      </c>
      <c r="B56" s="172"/>
      <c r="C56" s="172"/>
      <c r="D56" s="172"/>
      <c r="E56" s="172"/>
      <c r="F56" s="172"/>
      <c r="J56" s="16"/>
      <c r="X56" s="11"/>
    </row>
    <row r="57" spans="1:31" ht="41.25" customHeight="1" x14ac:dyDescent="0.15">
      <c r="A57" s="56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105</v>
      </c>
      <c r="C59" s="41">
        <v>260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7</v>
      </c>
      <c r="C60" s="143">
        <v>0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15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40</v>
      </c>
      <c r="C64" s="143">
        <v>142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9</v>
      </c>
      <c r="C67" s="143"/>
      <c r="D67" s="46"/>
      <c r="J67" s="16"/>
      <c r="X67" s="11"/>
    </row>
    <row r="68" spans="1:24" ht="15" customHeight="1" x14ac:dyDescent="0.15">
      <c r="A68" s="141" t="s">
        <v>86</v>
      </c>
      <c r="B68" s="142">
        <v>90</v>
      </c>
      <c r="C68" s="143">
        <v>1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12</v>
      </c>
      <c r="C69" s="143">
        <v>24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24</v>
      </c>
      <c r="C70" s="143">
        <v>27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17</v>
      </c>
      <c r="C71" s="143">
        <v>27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12</v>
      </c>
      <c r="C72" s="143">
        <v>7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331</v>
      </c>
      <c r="C73" s="23">
        <f>SUM(C58:C72)</f>
        <v>488</v>
      </c>
      <c r="D73" s="145"/>
      <c r="J73" s="16"/>
      <c r="X73" s="11"/>
    </row>
    <row r="74" spans="1:24" ht="39" customHeight="1" x14ac:dyDescent="0.15">
      <c r="A74" s="172" t="s">
        <v>91</v>
      </c>
      <c r="B74" s="172"/>
      <c r="C74" s="172"/>
      <c r="D74" s="172"/>
      <c r="E74" s="172"/>
      <c r="F74" s="172"/>
      <c r="J74" s="16"/>
      <c r="X74" s="11"/>
    </row>
    <row r="75" spans="1:24" ht="24" customHeight="1" x14ac:dyDescent="0.15">
      <c r="A75" s="161" t="s">
        <v>73</v>
      </c>
      <c r="B75" s="163" t="s">
        <v>92</v>
      </c>
      <c r="C75" s="164"/>
      <c r="J75" s="16"/>
      <c r="X75" s="11"/>
    </row>
    <row r="76" spans="1:24" ht="21.75" customHeight="1" x14ac:dyDescent="0.15">
      <c r="A76" s="162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121</v>
      </c>
      <c r="C78" s="150">
        <v>2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6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24</v>
      </c>
      <c r="C81" s="151">
        <v>1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48</v>
      </c>
      <c r="C83" s="151">
        <v>1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17</v>
      </c>
      <c r="C86" s="151">
        <v>1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100</v>
      </c>
      <c r="C87" s="151">
        <v>3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48</v>
      </c>
      <c r="C88" s="151">
        <v>1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35</v>
      </c>
      <c r="C89" s="151">
        <v>4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29</v>
      </c>
      <c r="C90" s="151">
        <v>1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14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442</v>
      </c>
      <c r="C92" s="23">
        <f>SUM(C77:C91)</f>
        <v>14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M8" sqref="M8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",[2]NOMBRE!B2," - ","( ",[2]NOMBRE!C2,[2]NOMBRE!D2,[2]NOMBRE!E2,[2]NOMBRE!F2,[2]NOMBRE!G2,"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",[2]NOMBRE!B3," - ","( ",[2]NOMBRE!C3,[2]NOMBRE!D3,[2]NOMBRE!E3,[2]NOMBRE!F3,[2]NOMBRE!G3," )")</f>
        <v>ESTABLECIMIENTO: HOSPITAL LINARES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",[2]NOMBRE!B6," - ","( ",[2]NOMBRE!C6,[2]NOMBRE!D6," )")</f>
        <v>MES: FEBRERO - ( 02 )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",[2]NOMBRE!B7)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173"/>
      <c r="B6" s="173"/>
      <c r="C6" s="173"/>
      <c r="D6" s="173"/>
      <c r="E6" s="173"/>
      <c r="F6" s="173"/>
      <c r="G6" s="173"/>
      <c r="H6" s="173"/>
      <c r="I6" s="173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174" t="s">
        <v>1</v>
      </c>
      <c r="B7" s="174"/>
      <c r="C7" s="174"/>
      <c r="D7" s="174"/>
      <c r="E7" s="174"/>
      <c r="F7" s="174"/>
      <c r="G7" s="174"/>
      <c r="H7" s="174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175" t="s">
        <v>3</v>
      </c>
      <c r="B9" s="161" t="s">
        <v>4</v>
      </c>
      <c r="C9" s="161" t="s">
        <v>5</v>
      </c>
      <c r="D9" s="181" t="s">
        <v>6</v>
      </c>
      <c r="E9" s="182"/>
      <c r="F9" s="161" t="s">
        <v>7</v>
      </c>
      <c r="G9" s="161" t="s">
        <v>8</v>
      </c>
      <c r="H9" s="175" t="s">
        <v>9</v>
      </c>
      <c r="I9" s="181"/>
      <c r="J9" s="185"/>
      <c r="K9" s="16"/>
      <c r="L9" s="16"/>
      <c r="X9" s="11"/>
    </row>
    <row r="10" spans="1:27" ht="10.5" customHeight="1" x14ac:dyDescent="0.15">
      <c r="A10" s="176"/>
      <c r="B10" s="178"/>
      <c r="C10" s="179"/>
      <c r="D10" s="183"/>
      <c r="E10" s="184"/>
      <c r="F10" s="178"/>
      <c r="G10" s="178"/>
      <c r="H10" s="177"/>
      <c r="I10" s="186"/>
      <c r="J10" s="187"/>
      <c r="K10" s="16"/>
      <c r="L10" s="16"/>
      <c r="X10" s="11"/>
    </row>
    <row r="11" spans="1:27" ht="40.5" customHeight="1" x14ac:dyDescent="0.15">
      <c r="A11" s="177"/>
      <c r="B11" s="162"/>
      <c r="C11" s="180"/>
      <c r="D11" s="17" t="s">
        <v>10</v>
      </c>
      <c r="E11" s="18" t="s">
        <v>11</v>
      </c>
      <c r="F11" s="162"/>
      <c r="G11" s="162"/>
      <c r="H11" s="19" t="s">
        <v>12</v>
      </c>
      <c r="I11" s="20" t="s">
        <v>13</v>
      </c>
      <c r="J11" s="21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857</v>
      </c>
      <c r="E12" s="25">
        <f t="shared" si="0"/>
        <v>641</v>
      </c>
      <c r="F12" s="23">
        <f t="shared" si="0"/>
        <v>169</v>
      </c>
      <c r="G12" s="23">
        <f t="shared" si="0"/>
        <v>595</v>
      </c>
      <c r="H12" s="24">
        <f t="shared" si="0"/>
        <v>547</v>
      </c>
      <c r="I12" s="26">
        <f>SUM(I13:I16)</f>
        <v>542</v>
      </c>
      <c r="J12" s="25">
        <f t="shared" si="0"/>
        <v>5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579</v>
      </c>
      <c r="E13" s="32">
        <v>363</v>
      </c>
      <c r="F13" s="30">
        <v>119</v>
      </c>
      <c r="G13" s="30">
        <v>400</v>
      </c>
      <c r="H13" s="31">
        <v>302</v>
      </c>
      <c r="I13" s="33">
        <v>297</v>
      </c>
      <c r="J13" s="34">
        <v>5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278</v>
      </c>
      <c r="E14" s="43">
        <v>278</v>
      </c>
      <c r="F14" s="41">
        <v>50</v>
      </c>
      <c r="G14" s="41">
        <v>195</v>
      </c>
      <c r="H14" s="42">
        <v>245</v>
      </c>
      <c r="I14" s="44">
        <v>245</v>
      </c>
      <c r="J14" s="45">
        <v>0</v>
      </c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55" t="s">
        <v>21</v>
      </c>
      <c r="B18" s="56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100</v>
      </c>
      <c r="C19" s="63"/>
      <c r="D19" s="64"/>
      <c r="E19" s="64">
        <v>100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55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580</v>
      </c>
      <c r="C39" s="94">
        <v>1918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75</v>
      </c>
      <c r="C40" s="96">
        <v>39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45</v>
      </c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83</v>
      </c>
      <c r="C42" s="99">
        <v>33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149</v>
      </c>
      <c r="C46" s="96">
        <v>278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139</v>
      </c>
      <c r="C47" s="99">
        <v>278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165" t="s">
        <v>58</v>
      </c>
      <c r="B49" s="166"/>
      <c r="C49" s="166"/>
      <c r="D49" s="166"/>
      <c r="E49" s="166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167" t="s">
        <v>56</v>
      </c>
      <c r="B51" s="168"/>
      <c r="C51" s="113">
        <f>SUM(D51:I51)</f>
        <v>228</v>
      </c>
      <c r="D51" s="114">
        <v>52</v>
      </c>
      <c r="E51" s="115">
        <v>10</v>
      </c>
      <c r="F51" s="115">
        <v>25</v>
      </c>
      <c r="G51" s="115">
        <v>31</v>
      </c>
      <c r="H51" s="115">
        <v>31</v>
      </c>
      <c r="I51" s="116">
        <v>79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169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69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170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171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172" t="s">
        <v>72</v>
      </c>
      <c r="B56" s="172"/>
      <c r="C56" s="172"/>
      <c r="D56" s="172"/>
      <c r="E56" s="172"/>
      <c r="F56" s="172"/>
      <c r="J56" s="16"/>
      <c r="X56" s="11"/>
    </row>
    <row r="57" spans="1:31" ht="41.25" customHeight="1" x14ac:dyDescent="0.15">
      <c r="A57" s="56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75</v>
      </c>
      <c r="C59" s="41">
        <v>122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9</v>
      </c>
      <c r="C60" s="143">
        <v>4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13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23</v>
      </c>
      <c r="C64" s="143">
        <v>37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13</v>
      </c>
      <c r="C67" s="143">
        <v>31</v>
      </c>
      <c r="D67" s="46"/>
      <c r="J67" s="16"/>
      <c r="X67" s="11"/>
    </row>
    <row r="68" spans="1:24" ht="15" customHeight="1" x14ac:dyDescent="0.15">
      <c r="A68" s="141" t="s">
        <v>86</v>
      </c>
      <c r="B68" s="142">
        <v>85</v>
      </c>
      <c r="C68" s="143">
        <v>0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14</v>
      </c>
      <c r="C69" s="143">
        <v>27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21</v>
      </c>
      <c r="C70" s="143">
        <v>25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15</v>
      </c>
      <c r="C71" s="143">
        <v>45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2</v>
      </c>
      <c r="C72" s="143">
        <v>6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270</v>
      </c>
      <c r="C73" s="23">
        <f>SUM(C58:C72)</f>
        <v>297</v>
      </c>
      <c r="D73" s="145"/>
      <c r="J73" s="16"/>
      <c r="X73" s="11"/>
    </row>
    <row r="74" spans="1:24" ht="39" customHeight="1" x14ac:dyDescent="0.15">
      <c r="A74" s="172" t="s">
        <v>91</v>
      </c>
      <c r="B74" s="172"/>
      <c r="C74" s="172"/>
      <c r="D74" s="172"/>
      <c r="E74" s="172"/>
      <c r="F74" s="172"/>
      <c r="J74" s="16"/>
      <c r="X74" s="11"/>
    </row>
    <row r="75" spans="1:24" ht="24" customHeight="1" x14ac:dyDescent="0.15">
      <c r="A75" s="161" t="s">
        <v>73</v>
      </c>
      <c r="B75" s="163" t="s">
        <v>92</v>
      </c>
      <c r="C75" s="164"/>
      <c r="J75" s="16"/>
      <c r="X75" s="11"/>
    </row>
    <row r="76" spans="1:24" ht="21.75" customHeight="1" x14ac:dyDescent="0.15">
      <c r="A76" s="162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101</v>
      </c>
      <c r="C78" s="150">
        <v>1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9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12</v>
      </c>
      <c r="C81" s="151">
        <v>0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31</v>
      </c>
      <c r="C83" s="151">
        <v>0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24</v>
      </c>
      <c r="C86" s="151">
        <v>0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89</v>
      </c>
      <c r="C87" s="151">
        <v>3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51</v>
      </c>
      <c r="C88" s="151">
        <v>3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45</v>
      </c>
      <c r="C89" s="151">
        <v>7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23</v>
      </c>
      <c r="C90" s="151">
        <v>1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2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387</v>
      </c>
      <c r="C92" s="23">
        <f>SUM(C77:C91)</f>
        <v>15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4" x14ac:dyDescent="0.15">
      <c r="J97" s="16"/>
      <c r="X97" s="11"/>
    </row>
    <row r="98" spans="10:24" x14ac:dyDescent="0.15">
      <c r="J98" s="16"/>
      <c r="X98" s="11"/>
    </row>
    <row r="99" spans="10:24" x14ac:dyDescent="0.15">
      <c r="J99" s="16"/>
      <c r="X99" s="11"/>
    </row>
    <row r="100" spans="10:24" x14ac:dyDescent="0.15">
      <c r="J100" s="16"/>
      <c r="X100" s="11"/>
    </row>
    <row r="101" spans="10:24" x14ac:dyDescent="0.15">
      <c r="J101" s="16"/>
      <c r="X101" s="11"/>
    </row>
    <row r="102" spans="10:24" x14ac:dyDescent="0.15">
      <c r="J102" s="16"/>
      <c r="X102" s="11"/>
    </row>
    <row r="103" spans="10:24" x14ac:dyDescent="0.15">
      <c r="J103" s="16"/>
      <c r="X103" s="11"/>
    </row>
    <row r="104" spans="10:24" x14ac:dyDescent="0.15">
      <c r="J104" s="16"/>
      <c r="X104" s="11"/>
    </row>
    <row r="105" spans="10:24" x14ac:dyDescent="0.15">
      <c r="J105" s="16"/>
      <c r="X105" s="11"/>
    </row>
    <row r="106" spans="10:24" x14ac:dyDescent="0.15">
      <c r="J106" s="16"/>
      <c r="X106" s="11"/>
    </row>
    <row r="107" spans="10:24" x14ac:dyDescent="0.15">
      <c r="J107" s="16"/>
      <c r="X107" s="11"/>
    </row>
    <row r="108" spans="10:24" x14ac:dyDescent="0.15">
      <c r="J108" s="16"/>
      <c r="X108" s="11"/>
    </row>
    <row r="109" spans="10:24" x14ac:dyDescent="0.15">
      <c r="J109" s="16"/>
      <c r="X109" s="11"/>
    </row>
    <row r="110" spans="10:24" x14ac:dyDescent="0.15">
      <c r="J110" s="16"/>
      <c r="X110" s="11"/>
    </row>
    <row r="111" spans="10:24" x14ac:dyDescent="0.15">
      <c r="J111" s="16"/>
      <c r="X111" s="11"/>
    </row>
    <row r="112" spans="10:24" x14ac:dyDescent="0.15">
      <c r="J112" s="16"/>
      <c r="X112" s="11"/>
    </row>
    <row r="113" spans="10:24" x14ac:dyDescent="0.15">
      <c r="J113" s="16"/>
      <c r="X113" s="11"/>
    </row>
    <row r="114" spans="10:24" x14ac:dyDescent="0.15">
      <c r="J114" s="16"/>
      <c r="X114" s="11"/>
    </row>
    <row r="115" spans="10:24" x14ac:dyDescent="0.15">
      <c r="J115" s="16"/>
      <c r="X115" s="11"/>
    </row>
    <row r="116" spans="10:24" x14ac:dyDescent="0.15">
      <c r="J116" s="16"/>
      <c r="X116" s="11"/>
    </row>
    <row r="117" spans="10:24" x14ac:dyDescent="0.15">
      <c r="J117" s="16"/>
      <c r="X117" s="11"/>
    </row>
    <row r="118" spans="10:24" x14ac:dyDescent="0.15">
      <c r="J118" s="16"/>
      <c r="X118" s="11"/>
    </row>
    <row r="119" spans="10:24" x14ac:dyDescent="0.15">
      <c r="J119" s="16"/>
      <c r="X119" s="11"/>
    </row>
    <row r="120" spans="10:24" x14ac:dyDescent="0.15">
      <c r="J120" s="16"/>
      <c r="X120" s="11"/>
    </row>
    <row r="121" spans="10:24" x14ac:dyDescent="0.15">
      <c r="J121" s="16"/>
      <c r="X121" s="11"/>
    </row>
    <row r="122" spans="10:24" x14ac:dyDescent="0.15">
      <c r="J122" s="16"/>
      <c r="X122" s="11"/>
    </row>
    <row r="123" spans="10:24" x14ac:dyDescent="0.15">
      <c r="J123" s="16"/>
      <c r="X123" s="11"/>
    </row>
    <row r="124" spans="10:24" x14ac:dyDescent="0.15">
      <c r="J124" s="16"/>
      <c r="X124" s="11"/>
    </row>
    <row r="125" spans="10:24" x14ac:dyDescent="0.15">
      <c r="J125" s="16"/>
      <c r="X125" s="11"/>
    </row>
    <row r="126" spans="10:24" x14ac:dyDescent="0.15">
      <c r="J126" s="16"/>
      <c r="X126" s="11"/>
    </row>
    <row r="127" spans="10:24" x14ac:dyDescent="0.15">
      <c r="J127" s="16"/>
      <c r="X127" s="11"/>
    </row>
    <row r="128" spans="10:24" x14ac:dyDescent="0.15">
      <c r="J128" s="16"/>
      <c r="X128" s="11"/>
    </row>
    <row r="129" spans="10:24" x14ac:dyDescent="0.15">
      <c r="J129" s="16"/>
      <c r="X129" s="11"/>
    </row>
    <row r="130" spans="10:24" x14ac:dyDescent="0.15">
      <c r="J130" s="16"/>
      <c r="X130" s="11"/>
    </row>
    <row r="131" spans="10:24" x14ac:dyDescent="0.15">
      <c r="J131" s="16"/>
      <c r="X131" s="11"/>
    </row>
    <row r="132" spans="10:24" x14ac:dyDescent="0.15">
      <c r="J132" s="16"/>
      <c r="X132" s="11"/>
    </row>
    <row r="133" spans="10:24" x14ac:dyDescent="0.15">
      <c r="J133" s="16"/>
      <c r="X133" s="11"/>
    </row>
    <row r="134" spans="10:24" x14ac:dyDescent="0.15">
      <c r="J134" s="16"/>
      <c r="X134" s="11"/>
    </row>
    <row r="135" spans="10:24" x14ac:dyDescent="0.15">
      <c r="J135" s="16"/>
      <c r="X135" s="11"/>
    </row>
    <row r="136" spans="10:24" x14ac:dyDescent="0.15">
      <c r="J136" s="16"/>
      <c r="X136" s="11"/>
    </row>
    <row r="137" spans="10:24" x14ac:dyDescent="0.15">
      <c r="J137" s="16"/>
      <c r="X137" s="11"/>
    </row>
    <row r="138" spans="10:24" x14ac:dyDescent="0.15">
      <c r="J138" s="16"/>
      <c r="X138" s="11"/>
    </row>
    <row r="139" spans="10:24" x14ac:dyDescent="0.15">
      <c r="J139" s="16"/>
      <c r="X139" s="11"/>
    </row>
    <row r="140" spans="10:24" x14ac:dyDescent="0.15">
      <c r="J140" s="16"/>
      <c r="X140" s="11"/>
    </row>
    <row r="141" spans="10:24" x14ac:dyDescent="0.15">
      <c r="J141" s="16"/>
      <c r="X141" s="11"/>
    </row>
    <row r="142" spans="10:24" x14ac:dyDescent="0.15">
      <c r="J142" s="16"/>
      <c r="X142" s="11"/>
    </row>
    <row r="143" spans="10:24" x14ac:dyDescent="0.15">
      <c r="J143" s="16"/>
      <c r="X143" s="11"/>
    </row>
    <row r="144" spans="10:24" x14ac:dyDescent="0.15">
      <c r="J144" s="16"/>
      <c r="X144" s="11"/>
    </row>
    <row r="145" spans="10:24" x14ac:dyDescent="0.15">
      <c r="J145" s="16"/>
      <c r="X145" s="11"/>
    </row>
    <row r="146" spans="10:24" x14ac:dyDescent="0.15">
      <c r="J146" s="16"/>
      <c r="X146" s="11"/>
    </row>
    <row r="147" spans="10:24" x14ac:dyDescent="0.15">
      <c r="X147" s="11"/>
    </row>
    <row r="148" spans="10:24" x14ac:dyDescent="0.15">
      <c r="X148" s="11"/>
    </row>
    <row r="149" spans="10:24" x14ac:dyDescent="0.15">
      <c r="X149" s="11"/>
    </row>
    <row r="150" spans="10:24" x14ac:dyDescent="0.15">
      <c r="X150" s="11"/>
    </row>
    <row r="151" spans="10:24" x14ac:dyDescent="0.15">
      <c r="X151" s="11"/>
    </row>
    <row r="152" spans="10:24" x14ac:dyDescent="0.15">
      <c r="X152" s="11"/>
    </row>
    <row r="153" spans="10:24" x14ac:dyDescent="0.15">
      <c r="X153" s="11"/>
    </row>
    <row r="154" spans="10:24" x14ac:dyDescent="0.15">
      <c r="X154" s="11"/>
    </row>
    <row r="155" spans="10:24" x14ac:dyDescent="0.15">
      <c r="X155" s="11"/>
    </row>
    <row r="156" spans="10:24" x14ac:dyDescent="0.15">
      <c r="X156" s="11"/>
    </row>
    <row r="157" spans="10:24" x14ac:dyDescent="0.15">
      <c r="X157" s="11"/>
    </row>
    <row r="158" spans="10:24" x14ac:dyDescent="0.15">
      <c r="X158" s="11"/>
    </row>
    <row r="159" spans="10:24" x14ac:dyDescent="0.15">
      <c r="X159" s="11"/>
    </row>
    <row r="160" spans="10:24" x14ac:dyDescent="0.15">
      <c r="X160" s="11"/>
    </row>
    <row r="161" spans="24:24" x14ac:dyDescent="0.15">
      <c r="X161" s="11"/>
    </row>
    <row r="162" spans="24:24" x14ac:dyDescent="0.15">
      <c r="X162" s="11"/>
    </row>
    <row r="163" spans="24:24" x14ac:dyDescent="0.15">
      <c r="X163" s="11"/>
    </row>
    <row r="164" spans="24:24" x14ac:dyDescent="0.15">
      <c r="X164" s="11"/>
    </row>
    <row r="165" spans="24:24" x14ac:dyDescent="0.15">
      <c r="X165" s="11"/>
    </row>
    <row r="166" spans="24:24" x14ac:dyDescent="0.15">
      <c r="X166" s="11"/>
    </row>
    <row r="167" spans="24:24" x14ac:dyDescent="0.15">
      <c r="X167" s="11"/>
    </row>
    <row r="168" spans="24:24" x14ac:dyDescent="0.15">
      <c r="X168" s="11"/>
    </row>
    <row r="169" spans="24:24" x14ac:dyDescent="0.15">
      <c r="X169" s="11"/>
    </row>
    <row r="170" spans="24:24" x14ac:dyDescent="0.15">
      <c r="X170" s="11"/>
    </row>
    <row r="171" spans="24:24" x14ac:dyDescent="0.15">
      <c r="X171" s="11"/>
    </row>
    <row r="172" spans="24:24" x14ac:dyDescent="0.15">
      <c r="X172" s="11"/>
    </row>
    <row r="173" spans="24:24" x14ac:dyDescent="0.15">
      <c r="X173" s="11"/>
    </row>
    <row r="174" spans="24:24" x14ac:dyDescent="0.15">
      <c r="X174" s="11"/>
    </row>
    <row r="175" spans="24:24" x14ac:dyDescent="0.15">
      <c r="X175" s="11"/>
    </row>
    <row r="176" spans="24:24" x14ac:dyDescent="0.15">
      <c r="X176" s="11"/>
    </row>
    <row r="177" spans="24:24" x14ac:dyDescent="0.15">
      <c r="X177" s="11"/>
    </row>
    <row r="178" spans="24:24" x14ac:dyDescent="0.15">
      <c r="X178" s="11"/>
    </row>
    <row r="179" spans="24:24" x14ac:dyDescent="0.15">
      <c r="X179" s="11"/>
    </row>
    <row r="180" spans="24:24" x14ac:dyDescent="0.15">
      <c r="X180" s="11"/>
    </row>
    <row r="181" spans="24:24" x14ac:dyDescent="0.15">
      <c r="X181" s="11"/>
    </row>
    <row r="182" spans="24:24" x14ac:dyDescent="0.15">
      <c r="X182" s="11"/>
    </row>
    <row r="183" spans="24:24" x14ac:dyDescent="0.15">
      <c r="X183" s="11"/>
    </row>
    <row r="184" spans="24:24" x14ac:dyDescent="0.15">
      <c r="X184" s="11"/>
    </row>
    <row r="185" spans="24:24" x14ac:dyDescent="0.15">
      <c r="X185" s="11"/>
    </row>
    <row r="186" spans="24:24" x14ac:dyDescent="0.15">
      <c r="X186" s="11"/>
    </row>
    <row r="187" spans="24:24" x14ac:dyDescent="0.15">
      <c r="X187" s="11"/>
    </row>
    <row r="188" spans="24:24" x14ac:dyDescent="0.15">
      <c r="X188" s="11"/>
    </row>
    <row r="189" spans="24:24" x14ac:dyDescent="0.15">
      <c r="X189" s="11"/>
    </row>
    <row r="190" spans="24:24" x14ac:dyDescent="0.15">
      <c r="X190" s="11"/>
    </row>
    <row r="191" spans="24:24" x14ac:dyDescent="0.15">
      <c r="X191" s="11"/>
    </row>
    <row r="192" spans="24:24" x14ac:dyDescent="0.15">
      <c r="X192" s="11"/>
    </row>
    <row r="193" spans="24:24" x14ac:dyDescent="0.15">
      <c r="X193" s="11"/>
    </row>
    <row r="194" spans="24:24" x14ac:dyDescent="0.15">
      <c r="X194" s="11"/>
    </row>
    <row r="195" spans="24:24" x14ac:dyDescent="0.15">
      <c r="X195" s="11"/>
    </row>
    <row r="196" spans="24:24" x14ac:dyDescent="0.15">
      <c r="X196" s="11"/>
    </row>
    <row r="197" spans="24:24" x14ac:dyDescent="0.15">
      <c r="X197" s="11"/>
    </row>
    <row r="198" spans="24:24" x14ac:dyDescent="0.15">
      <c r="X198" s="11"/>
    </row>
    <row r="199" spans="24:24" x14ac:dyDescent="0.15">
      <c r="X199" s="11"/>
    </row>
    <row r="200" spans="24:24" x14ac:dyDescent="0.15">
      <c r="X200" s="11"/>
    </row>
    <row r="201" spans="24:24" x14ac:dyDescent="0.15">
      <c r="X201" s="11"/>
    </row>
    <row r="202" spans="24:24" x14ac:dyDescent="0.15">
      <c r="X202" s="11"/>
    </row>
    <row r="203" spans="24:24" x14ac:dyDescent="0.15">
      <c r="X203" s="11"/>
    </row>
    <row r="204" spans="24:24" x14ac:dyDescent="0.15">
      <c r="X204" s="11"/>
    </row>
    <row r="205" spans="24:24" x14ac:dyDescent="0.15">
      <c r="X205" s="11"/>
    </row>
    <row r="206" spans="24:24" x14ac:dyDescent="0.15">
      <c r="X206" s="11"/>
    </row>
    <row r="207" spans="24:24" x14ac:dyDescent="0.15">
      <c r="X207" s="11"/>
    </row>
    <row r="208" spans="24:24" x14ac:dyDescent="0.15">
      <c r="X208" s="11"/>
    </row>
    <row r="209" spans="24:24" x14ac:dyDescent="0.15">
      <c r="X209" s="11"/>
    </row>
    <row r="210" spans="24:24" x14ac:dyDescent="0.15">
      <c r="X210" s="11"/>
    </row>
    <row r="211" spans="24:24" x14ac:dyDescent="0.15">
      <c r="X211" s="11"/>
    </row>
    <row r="212" spans="24:24" x14ac:dyDescent="0.15">
      <c r="X212" s="11"/>
    </row>
    <row r="213" spans="24:24" x14ac:dyDescent="0.15">
      <c r="X213" s="11"/>
    </row>
    <row r="214" spans="24:24" x14ac:dyDescent="0.15">
      <c r="X214" s="11"/>
    </row>
    <row r="215" spans="24:24" x14ac:dyDescent="0.15">
      <c r="X215" s="11"/>
    </row>
    <row r="216" spans="24:24" x14ac:dyDescent="0.15">
      <c r="X216" s="11"/>
    </row>
    <row r="217" spans="24:24" x14ac:dyDescent="0.15">
      <c r="X217" s="11"/>
    </row>
    <row r="218" spans="24:24" x14ac:dyDescent="0.15">
      <c r="X218" s="11"/>
    </row>
    <row r="219" spans="24:24" x14ac:dyDescent="0.15">
      <c r="X219" s="11"/>
    </row>
    <row r="220" spans="24:24" x14ac:dyDescent="0.15">
      <c r="X220" s="11"/>
    </row>
    <row r="221" spans="24:24" x14ac:dyDescent="0.15">
      <c r="X221" s="11"/>
    </row>
    <row r="222" spans="24:24" x14ac:dyDescent="0.15">
      <c r="X222" s="11"/>
    </row>
    <row r="223" spans="24:24" x14ac:dyDescent="0.15">
      <c r="X223" s="11"/>
    </row>
    <row r="224" spans="24:24" x14ac:dyDescent="0.15">
      <c r="X224" s="11"/>
    </row>
    <row r="225" spans="24:24" x14ac:dyDescent="0.15">
      <c r="X225" s="11"/>
    </row>
    <row r="226" spans="24:24" x14ac:dyDescent="0.15">
      <c r="X226" s="11"/>
    </row>
    <row r="227" spans="24:24" x14ac:dyDescent="0.15">
      <c r="X227" s="11"/>
    </row>
    <row r="228" spans="24:24" x14ac:dyDescent="0.15">
      <c r="X228" s="11"/>
    </row>
    <row r="229" spans="24:24" x14ac:dyDescent="0.15">
      <c r="X229" s="11"/>
    </row>
    <row r="230" spans="24:24" x14ac:dyDescent="0.15">
      <c r="X230" s="11"/>
    </row>
    <row r="231" spans="24:24" x14ac:dyDescent="0.15">
      <c r="X231" s="11"/>
    </row>
    <row r="232" spans="24:24" x14ac:dyDescent="0.15">
      <c r="X232" s="11"/>
    </row>
    <row r="233" spans="24:24" x14ac:dyDescent="0.15">
      <c r="X233" s="11"/>
    </row>
    <row r="234" spans="24:24" x14ac:dyDescent="0.15">
      <c r="X234" s="11"/>
    </row>
    <row r="235" spans="24:24" x14ac:dyDescent="0.15">
      <c r="X235" s="11"/>
    </row>
    <row r="236" spans="24:24" x14ac:dyDescent="0.15">
      <c r="X236" s="11"/>
    </row>
    <row r="237" spans="24:24" x14ac:dyDescent="0.15">
      <c r="X237" s="11"/>
    </row>
    <row r="238" spans="24:24" x14ac:dyDescent="0.15">
      <c r="X238" s="11"/>
    </row>
    <row r="239" spans="24:24" x14ac:dyDescent="0.15">
      <c r="X239" s="11"/>
    </row>
    <row r="240" spans="24:24" x14ac:dyDescent="0.15">
      <c r="X240" s="11"/>
    </row>
    <row r="241" spans="24:24" x14ac:dyDescent="0.15">
      <c r="X241" s="11"/>
    </row>
    <row r="242" spans="24:24" x14ac:dyDescent="0.15">
      <c r="X242" s="11"/>
    </row>
    <row r="243" spans="24:24" x14ac:dyDescent="0.15">
      <c r="X243" s="11"/>
    </row>
    <row r="244" spans="24:24" x14ac:dyDescent="0.15">
      <c r="X244" s="11"/>
    </row>
    <row r="245" spans="24:24" x14ac:dyDescent="0.15">
      <c r="X245" s="11"/>
    </row>
    <row r="246" spans="24:24" x14ac:dyDescent="0.15">
      <c r="X246" s="11"/>
    </row>
    <row r="247" spans="24:24" x14ac:dyDescent="0.15">
      <c r="X247" s="11"/>
    </row>
    <row r="248" spans="24:24" x14ac:dyDescent="0.15">
      <c r="X248" s="11"/>
    </row>
    <row r="249" spans="24:24" x14ac:dyDescent="0.15">
      <c r="X249" s="11"/>
    </row>
    <row r="250" spans="24:24" x14ac:dyDescent="0.15">
      <c r="X250" s="11"/>
    </row>
    <row r="251" spans="24:24" x14ac:dyDescent="0.15">
      <c r="X251" s="11"/>
    </row>
    <row r="252" spans="24:24" x14ac:dyDescent="0.15">
      <c r="X252" s="11"/>
    </row>
    <row r="253" spans="24:24" x14ac:dyDescent="0.15">
      <c r="X253" s="11"/>
    </row>
    <row r="254" spans="24:24" x14ac:dyDescent="0.15">
      <c r="X254" s="11"/>
    </row>
    <row r="255" spans="24:24" x14ac:dyDescent="0.15">
      <c r="X255" s="11"/>
    </row>
    <row r="256" spans="24:24" x14ac:dyDescent="0.15">
      <c r="X256" s="11"/>
    </row>
    <row r="257" spans="24:24" x14ac:dyDescent="0.15">
      <c r="X257" s="11"/>
    </row>
    <row r="258" spans="24:24" x14ac:dyDescent="0.15">
      <c r="X258" s="11"/>
    </row>
    <row r="259" spans="24:24" x14ac:dyDescent="0.15">
      <c r="X259" s="11"/>
    </row>
    <row r="260" spans="24:24" x14ac:dyDescent="0.15">
      <c r="X260" s="11"/>
    </row>
    <row r="261" spans="24:24" x14ac:dyDescent="0.15">
      <c r="X261" s="11"/>
    </row>
    <row r="262" spans="24:24" x14ac:dyDescent="0.15">
      <c r="X262" s="11"/>
    </row>
    <row r="263" spans="24:24" x14ac:dyDescent="0.15">
      <c r="X263" s="11"/>
    </row>
    <row r="264" spans="24:24" x14ac:dyDescent="0.15">
      <c r="X264" s="11"/>
    </row>
    <row r="265" spans="24:24" x14ac:dyDescent="0.15">
      <c r="X265" s="11"/>
    </row>
    <row r="266" spans="24:24" x14ac:dyDescent="0.15">
      <c r="X266" s="11"/>
    </row>
    <row r="267" spans="24:24" x14ac:dyDescent="0.15">
      <c r="X267" s="11"/>
    </row>
    <row r="268" spans="24:24" x14ac:dyDescent="0.15">
      <c r="X268" s="11"/>
    </row>
    <row r="269" spans="24:24" x14ac:dyDescent="0.15">
      <c r="X269" s="11"/>
    </row>
    <row r="270" spans="24:24" x14ac:dyDescent="0.15">
      <c r="X270" s="11"/>
    </row>
    <row r="271" spans="24:24" x14ac:dyDescent="0.15">
      <c r="X271" s="11"/>
    </row>
    <row r="272" spans="24:24" x14ac:dyDescent="0.15">
      <c r="X272" s="11"/>
    </row>
    <row r="273" spans="24:24" x14ac:dyDescent="0.15">
      <c r="X273" s="11"/>
    </row>
    <row r="274" spans="24:24" x14ac:dyDescent="0.15">
      <c r="X274" s="11"/>
    </row>
    <row r="275" spans="24:24" x14ac:dyDescent="0.15">
      <c r="X275" s="11"/>
    </row>
    <row r="276" spans="24:24" x14ac:dyDescent="0.15">
      <c r="X276" s="11"/>
    </row>
    <row r="277" spans="24:24" x14ac:dyDescent="0.15">
      <c r="X277" s="11"/>
    </row>
    <row r="278" spans="24:24" x14ac:dyDescent="0.15">
      <c r="X278" s="11"/>
    </row>
    <row r="279" spans="24:24" x14ac:dyDescent="0.15">
      <c r="X279" s="11"/>
    </row>
    <row r="280" spans="24:24" x14ac:dyDescent="0.15">
      <c r="X280" s="11"/>
    </row>
    <row r="281" spans="24:24" x14ac:dyDescent="0.15">
      <c r="X281" s="11"/>
    </row>
    <row r="282" spans="24:24" x14ac:dyDescent="0.15">
      <c r="X282" s="11"/>
    </row>
    <row r="283" spans="24:24" x14ac:dyDescent="0.15">
      <c r="X283" s="11"/>
    </row>
    <row r="284" spans="24:24" x14ac:dyDescent="0.15">
      <c r="X284" s="11"/>
    </row>
    <row r="285" spans="24:24" x14ac:dyDescent="0.15">
      <c r="X285" s="11"/>
    </row>
    <row r="286" spans="24:24" x14ac:dyDescent="0.15">
      <c r="X286" s="11"/>
    </row>
    <row r="287" spans="24:24" x14ac:dyDescent="0.15">
      <c r="X287" s="11"/>
    </row>
    <row r="288" spans="24:24" x14ac:dyDescent="0.15">
      <c r="X288" s="11"/>
    </row>
    <row r="289" spans="24:24" x14ac:dyDescent="0.15">
      <c r="X289" s="11"/>
    </row>
    <row r="290" spans="24:24" x14ac:dyDescent="0.15">
      <c r="X290" s="11"/>
    </row>
    <row r="291" spans="24:24" x14ac:dyDescent="0.15">
      <c r="X291" s="11"/>
    </row>
    <row r="292" spans="24:24" x14ac:dyDescent="0.15">
      <c r="X292" s="11"/>
    </row>
    <row r="293" spans="24:24" x14ac:dyDescent="0.15">
      <c r="X293" s="11"/>
    </row>
    <row r="294" spans="24:24" x14ac:dyDescent="0.15">
      <c r="X294" s="11"/>
    </row>
    <row r="295" spans="24:24" x14ac:dyDescent="0.15">
      <c r="X295" s="11"/>
    </row>
    <row r="296" spans="24:24" x14ac:dyDescent="0.15">
      <c r="X296" s="11"/>
    </row>
    <row r="297" spans="24:24" x14ac:dyDescent="0.15">
      <c r="X297" s="11"/>
    </row>
    <row r="298" spans="24:24" x14ac:dyDescent="0.15">
      <c r="X298" s="11"/>
    </row>
    <row r="299" spans="24:24" x14ac:dyDescent="0.15">
      <c r="X299" s="11"/>
    </row>
    <row r="300" spans="24:24" x14ac:dyDescent="0.15">
      <c r="X300" s="11"/>
    </row>
    <row r="301" spans="24:24" x14ac:dyDescent="0.15">
      <c r="X301" s="11"/>
    </row>
    <row r="302" spans="24:24" x14ac:dyDescent="0.15">
      <c r="X302" s="11"/>
    </row>
    <row r="303" spans="24:24" x14ac:dyDescent="0.15">
      <c r="X303" s="11"/>
    </row>
    <row r="304" spans="24:24" x14ac:dyDescent="0.15">
      <c r="X304" s="11"/>
    </row>
    <row r="305" spans="24:24" x14ac:dyDescent="0.15">
      <c r="X305" s="11"/>
    </row>
    <row r="306" spans="24:24" x14ac:dyDescent="0.15">
      <c r="X306" s="11"/>
    </row>
    <row r="307" spans="24:24" x14ac:dyDescent="0.15">
      <c r="X307" s="11"/>
    </row>
    <row r="308" spans="24:24" x14ac:dyDescent="0.15">
      <c r="X308" s="11"/>
    </row>
    <row r="309" spans="24:24" x14ac:dyDescent="0.15">
      <c r="X309" s="11"/>
    </row>
    <row r="310" spans="24:24" x14ac:dyDescent="0.15">
      <c r="X310" s="11"/>
    </row>
    <row r="311" spans="24:24" x14ac:dyDescent="0.15">
      <c r="X311" s="11"/>
    </row>
    <row r="312" spans="24:24" x14ac:dyDescent="0.15">
      <c r="X312" s="11"/>
    </row>
    <row r="313" spans="24:24" x14ac:dyDescent="0.15">
      <c r="X313" s="11"/>
    </row>
    <row r="314" spans="24:24" x14ac:dyDescent="0.15">
      <c r="X314" s="11"/>
    </row>
    <row r="315" spans="24:24" x14ac:dyDescent="0.15">
      <c r="X315" s="11"/>
    </row>
    <row r="316" spans="24:24" x14ac:dyDescent="0.15">
      <c r="X316" s="11"/>
    </row>
    <row r="317" spans="24:24" x14ac:dyDescent="0.15">
      <c r="X317" s="11"/>
    </row>
    <row r="318" spans="24:24" x14ac:dyDescent="0.15">
      <c r="X318" s="11"/>
    </row>
    <row r="319" spans="24:24" x14ac:dyDescent="0.15">
      <c r="X319" s="11"/>
    </row>
    <row r="320" spans="24:24" x14ac:dyDescent="0.15">
      <c r="X320" s="11"/>
    </row>
    <row r="321" spans="24:24" x14ac:dyDescent="0.15">
      <c r="X321" s="11"/>
    </row>
    <row r="322" spans="24:24" x14ac:dyDescent="0.15">
      <c r="X322" s="11"/>
    </row>
    <row r="323" spans="24:24" x14ac:dyDescent="0.15">
      <c r="X323" s="11"/>
    </row>
    <row r="324" spans="24:24" x14ac:dyDescent="0.15">
      <c r="X324" s="11"/>
    </row>
    <row r="325" spans="24:24" x14ac:dyDescent="0.15">
      <c r="X325" s="11"/>
    </row>
    <row r="326" spans="24:24" x14ac:dyDescent="0.15">
      <c r="X326" s="11"/>
    </row>
    <row r="327" spans="24:24" x14ac:dyDescent="0.15">
      <c r="X327" s="11"/>
    </row>
    <row r="328" spans="24:24" x14ac:dyDescent="0.15">
      <c r="X328" s="11"/>
    </row>
    <row r="329" spans="24:24" x14ac:dyDescent="0.15">
      <c r="X329" s="11"/>
    </row>
    <row r="330" spans="24:24" x14ac:dyDescent="0.15">
      <c r="X330" s="11"/>
    </row>
    <row r="331" spans="24:24" x14ac:dyDescent="0.15">
      <c r="X331" s="11"/>
    </row>
    <row r="332" spans="24:24" x14ac:dyDescent="0.15">
      <c r="X332" s="11"/>
    </row>
    <row r="333" spans="24:24" x14ac:dyDescent="0.15">
      <c r="X333" s="11"/>
    </row>
    <row r="334" spans="24:24" x14ac:dyDescent="0.15">
      <c r="X334" s="11"/>
    </row>
    <row r="335" spans="24:24" x14ac:dyDescent="0.15">
      <c r="X335" s="11"/>
    </row>
    <row r="336" spans="24:24" x14ac:dyDescent="0.15">
      <c r="X336" s="11"/>
    </row>
    <row r="337" spans="24:24" x14ac:dyDescent="0.15">
      <c r="X337" s="11"/>
    </row>
    <row r="338" spans="24:24" x14ac:dyDescent="0.15">
      <c r="X338" s="11"/>
    </row>
    <row r="339" spans="24:24" x14ac:dyDescent="0.15">
      <c r="X339" s="11"/>
    </row>
    <row r="340" spans="24:24" x14ac:dyDescent="0.15">
      <c r="X340" s="11"/>
    </row>
    <row r="341" spans="24:24" x14ac:dyDescent="0.15">
      <c r="X341" s="11"/>
    </row>
    <row r="342" spans="24:24" x14ac:dyDescent="0.15">
      <c r="X342" s="11"/>
    </row>
    <row r="343" spans="24:24" x14ac:dyDescent="0.15">
      <c r="X343" s="11"/>
    </row>
    <row r="344" spans="24:24" x14ac:dyDescent="0.15">
      <c r="X344" s="11"/>
    </row>
    <row r="345" spans="24:24" x14ac:dyDescent="0.15">
      <c r="X345" s="11"/>
    </row>
    <row r="346" spans="24:24" x14ac:dyDescent="0.15">
      <c r="X346" s="11"/>
    </row>
    <row r="347" spans="24:24" x14ac:dyDescent="0.15">
      <c r="X347" s="11"/>
    </row>
    <row r="348" spans="24:24" x14ac:dyDescent="0.15">
      <c r="X348" s="11"/>
    </row>
    <row r="349" spans="24:24" x14ac:dyDescent="0.15">
      <c r="X349" s="11"/>
    </row>
    <row r="350" spans="24:24" x14ac:dyDescent="0.15">
      <c r="X350" s="11"/>
    </row>
    <row r="351" spans="24:24" x14ac:dyDescent="0.15">
      <c r="X351" s="11"/>
    </row>
    <row r="352" spans="24:24" x14ac:dyDescent="0.15">
      <c r="X352" s="11"/>
    </row>
    <row r="353" spans="24:24" x14ac:dyDescent="0.15">
      <c r="X353" s="11"/>
    </row>
    <row r="354" spans="24:24" x14ac:dyDescent="0.15">
      <c r="X354" s="11"/>
    </row>
    <row r="355" spans="24:24" x14ac:dyDescent="0.15">
      <c r="X355" s="11"/>
    </row>
    <row r="356" spans="24:24" x14ac:dyDescent="0.15">
      <c r="X356" s="11"/>
    </row>
    <row r="357" spans="24:24" x14ac:dyDescent="0.15">
      <c r="X357" s="11"/>
    </row>
    <row r="358" spans="24:24" x14ac:dyDescent="0.15">
      <c r="X358" s="11"/>
    </row>
    <row r="359" spans="24:24" x14ac:dyDescent="0.15">
      <c r="X359" s="11"/>
    </row>
    <row r="360" spans="24:24" x14ac:dyDescent="0.15">
      <c r="X360" s="11"/>
    </row>
    <row r="361" spans="24:24" x14ac:dyDescent="0.15">
      <c r="X361" s="11"/>
    </row>
    <row r="362" spans="24:24" x14ac:dyDescent="0.15">
      <c r="X362" s="11"/>
    </row>
    <row r="363" spans="24:24" x14ac:dyDescent="0.15">
      <c r="X363" s="11"/>
    </row>
    <row r="364" spans="24:24" x14ac:dyDescent="0.15">
      <c r="X364" s="11"/>
    </row>
    <row r="365" spans="24:24" x14ac:dyDescent="0.15">
      <c r="X365" s="11"/>
    </row>
    <row r="366" spans="24:24" x14ac:dyDescent="0.15">
      <c r="X366" s="11"/>
    </row>
    <row r="367" spans="24:24" x14ac:dyDescent="0.15">
      <c r="X367" s="11"/>
    </row>
    <row r="368" spans="24:24" x14ac:dyDescent="0.15">
      <c r="X368" s="11"/>
    </row>
    <row r="369" spans="24:24" x14ac:dyDescent="0.15">
      <c r="X369" s="11"/>
    </row>
    <row r="370" spans="24:24" x14ac:dyDescent="0.15">
      <c r="X370" s="11"/>
    </row>
    <row r="371" spans="24:24" x14ac:dyDescent="0.15">
      <c r="X371" s="11"/>
    </row>
    <row r="372" spans="24:24" x14ac:dyDescent="0.15">
      <c r="X372" s="11"/>
    </row>
    <row r="373" spans="24:24" x14ac:dyDescent="0.15">
      <c r="X373" s="11"/>
    </row>
    <row r="374" spans="24:24" x14ac:dyDescent="0.15">
      <c r="X374" s="11"/>
    </row>
    <row r="375" spans="24:24" x14ac:dyDescent="0.15">
      <c r="X375" s="11"/>
    </row>
    <row r="376" spans="24:24" x14ac:dyDescent="0.15">
      <c r="X376" s="11"/>
    </row>
    <row r="377" spans="24:24" x14ac:dyDescent="0.15">
      <c r="X377" s="11"/>
    </row>
    <row r="378" spans="24:24" x14ac:dyDescent="0.15">
      <c r="X378" s="11"/>
    </row>
    <row r="379" spans="24:24" x14ac:dyDescent="0.15">
      <c r="X379" s="11"/>
    </row>
    <row r="380" spans="24:24" x14ac:dyDescent="0.15">
      <c r="X380" s="11"/>
    </row>
    <row r="381" spans="24:24" x14ac:dyDescent="0.15">
      <c r="X381" s="11"/>
    </row>
    <row r="382" spans="24:24" x14ac:dyDescent="0.15">
      <c r="X382" s="11"/>
    </row>
    <row r="383" spans="24:24" x14ac:dyDescent="0.15">
      <c r="X383" s="11"/>
    </row>
    <row r="384" spans="24:24" x14ac:dyDescent="0.15">
      <c r="X384" s="11"/>
    </row>
    <row r="385" spans="24:24" x14ac:dyDescent="0.15">
      <c r="X385" s="11"/>
    </row>
    <row r="386" spans="24:24" x14ac:dyDescent="0.15">
      <c r="X386" s="11"/>
    </row>
    <row r="387" spans="24:24" x14ac:dyDescent="0.15">
      <c r="X387" s="11"/>
    </row>
    <row r="388" spans="24:24" x14ac:dyDescent="0.15">
      <c r="X388" s="11"/>
    </row>
    <row r="389" spans="24:24" x14ac:dyDescent="0.15">
      <c r="X389" s="11"/>
    </row>
    <row r="390" spans="24:24" x14ac:dyDescent="0.15">
      <c r="X390" s="11"/>
    </row>
    <row r="391" spans="24:24" x14ac:dyDescent="0.15">
      <c r="X391" s="11"/>
    </row>
    <row r="392" spans="24:24" x14ac:dyDescent="0.15">
      <c r="X392" s="11"/>
    </row>
    <row r="393" spans="24:24" x14ac:dyDescent="0.15">
      <c r="X393" s="11"/>
    </row>
    <row r="394" spans="24:24" x14ac:dyDescent="0.15">
      <c r="X394" s="11"/>
    </row>
    <row r="395" spans="24:24" x14ac:dyDescent="0.15">
      <c r="X395" s="11"/>
    </row>
    <row r="396" spans="24:24" x14ac:dyDescent="0.15">
      <c r="X396" s="11"/>
    </row>
    <row r="397" spans="24:24" x14ac:dyDescent="0.15">
      <c r="X397" s="11"/>
    </row>
    <row r="398" spans="24:24" x14ac:dyDescent="0.15">
      <c r="X398" s="11"/>
    </row>
    <row r="399" spans="24:24" x14ac:dyDescent="0.15">
      <c r="X399" s="11"/>
    </row>
    <row r="400" spans="24:24" x14ac:dyDescent="0.15">
      <c r="X400" s="11"/>
    </row>
    <row r="401" spans="24:24" x14ac:dyDescent="0.15">
      <c r="X401" s="11"/>
    </row>
    <row r="402" spans="24:24" x14ac:dyDescent="0.15">
      <c r="X402" s="11"/>
    </row>
    <row r="403" spans="24:24" x14ac:dyDescent="0.15">
      <c r="X403" s="11"/>
    </row>
    <row r="404" spans="24:24" x14ac:dyDescent="0.15">
      <c r="X404" s="11"/>
    </row>
    <row r="405" spans="24:24" x14ac:dyDescent="0.15">
      <c r="X405" s="11"/>
    </row>
    <row r="406" spans="24:24" x14ac:dyDescent="0.15">
      <c r="X406" s="11"/>
    </row>
    <row r="407" spans="24:24" x14ac:dyDescent="0.15">
      <c r="X407" s="11"/>
    </row>
    <row r="408" spans="24:24" x14ac:dyDescent="0.15">
      <c r="X408" s="11"/>
    </row>
    <row r="409" spans="24:24" x14ac:dyDescent="0.15">
      <c r="X409" s="11"/>
    </row>
    <row r="410" spans="24:24" x14ac:dyDescent="0.15">
      <c r="X410" s="11"/>
    </row>
    <row r="411" spans="24:24" x14ac:dyDescent="0.15">
      <c r="X411" s="11"/>
    </row>
    <row r="412" spans="24:24" x14ac:dyDescent="0.15">
      <c r="X412" s="11"/>
    </row>
    <row r="413" spans="24:24" x14ac:dyDescent="0.15">
      <c r="X413" s="11"/>
    </row>
    <row r="414" spans="24:24" x14ac:dyDescent="0.15">
      <c r="X414" s="11"/>
    </row>
    <row r="415" spans="24:24" x14ac:dyDescent="0.15">
      <c r="X415" s="11"/>
    </row>
    <row r="416" spans="24:24" x14ac:dyDescent="0.15">
      <c r="X416" s="11"/>
    </row>
    <row r="417" spans="24:24" x14ac:dyDescent="0.15">
      <c r="X417" s="11"/>
    </row>
    <row r="418" spans="24:24" x14ac:dyDescent="0.15">
      <c r="X418" s="11"/>
    </row>
    <row r="419" spans="24:24" x14ac:dyDescent="0.15">
      <c r="X419" s="11"/>
    </row>
    <row r="420" spans="24:24" x14ac:dyDescent="0.15">
      <c r="X420" s="11"/>
    </row>
    <row r="421" spans="24:24" x14ac:dyDescent="0.15">
      <c r="X421" s="11"/>
    </row>
    <row r="422" spans="24:24" x14ac:dyDescent="0.15">
      <c r="X422" s="11"/>
    </row>
    <row r="423" spans="24:24" x14ac:dyDescent="0.15">
      <c r="X423" s="11"/>
    </row>
    <row r="424" spans="24:24" x14ac:dyDescent="0.15">
      <c r="X424" s="11"/>
    </row>
    <row r="425" spans="24:24" x14ac:dyDescent="0.15">
      <c r="X425" s="11"/>
    </row>
    <row r="426" spans="24:24" x14ac:dyDescent="0.15">
      <c r="X426" s="11"/>
    </row>
    <row r="427" spans="24:24" x14ac:dyDescent="0.15">
      <c r="X427" s="11"/>
    </row>
    <row r="428" spans="24:24" x14ac:dyDescent="0.15">
      <c r="X428" s="11"/>
    </row>
    <row r="429" spans="24:24" x14ac:dyDescent="0.15">
      <c r="X429" s="11"/>
    </row>
    <row r="430" spans="24:24" x14ac:dyDescent="0.15">
      <c r="X430" s="11"/>
    </row>
    <row r="431" spans="24:24" x14ac:dyDescent="0.15">
      <c r="X431" s="11"/>
    </row>
    <row r="432" spans="24:24" x14ac:dyDescent="0.15">
      <c r="X432" s="11"/>
    </row>
    <row r="433" spans="24:24" x14ac:dyDescent="0.15">
      <c r="X433" s="11"/>
    </row>
    <row r="434" spans="24:24" x14ac:dyDescent="0.15">
      <c r="X434" s="11"/>
    </row>
    <row r="435" spans="24:24" x14ac:dyDescent="0.15">
      <c r="X435" s="11"/>
    </row>
    <row r="436" spans="24:24" x14ac:dyDescent="0.15">
      <c r="X436" s="11"/>
    </row>
    <row r="437" spans="24:24" x14ac:dyDescent="0.15">
      <c r="X437" s="11"/>
    </row>
    <row r="438" spans="24:24" x14ac:dyDescent="0.15">
      <c r="X438" s="11"/>
    </row>
    <row r="439" spans="24:24" x14ac:dyDescent="0.15">
      <c r="X439" s="11"/>
    </row>
    <row r="440" spans="24:24" x14ac:dyDescent="0.15">
      <c r="X440" s="11"/>
    </row>
    <row r="441" spans="24:24" x14ac:dyDescent="0.15">
      <c r="X441" s="11"/>
    </row>
    <row r="442" spans="24:24" x14ac:dyDescent="0.15">
      <c r="X442" s="11"/>
    </row>
    <row r="443" spans="24:24" x14ac:dyDescent="0.15">
      <c r="X443" s="11"/>
    </row>
    <row r="444" spans="24:24" x14ac:dyDescent="0.15">
      <c r="X444" s="11"/>
    </row>
    <row r="445" spans="24:24" x14ac:dyDescent="0.15">
      <c r="X445" s="11"/>
    </row>
    <row r="446" spans="24:24" x14ac:dyDescent="0.15">
      <c r="X446" s="11"/>
    </row>
    <row r="447" spans="24:24" x14ac:dyDescent="0.15">
      <c r="X447" s="11"/>
    </row>
    <row r="448" spans="24:24" x14ac:dyDescent="0.15">
      <c r="X448" s="11"/>
    </row>
    <row r="449" spans="24:24" x14ac:dyDescent="0.15">
      <c r="X449" s="11"/>
    </row>
    <row r="450" spans="24:24" x14ac:dyDescent="0.15">
      <c r="X450" s="11"/>
    </row>
    <row r="451" spans="24:24" x14ac:dyDescent="0.15">
      <c r="X451" s="11"/>
    </row>
    <row r="452" spans="24:24" x14ac:dyDescent="0.15">
      <c r="X452" s="11"/>
    </row>
    <row r="453" spans="24:24" x14ac:dyDescent="0.15">
      <c r="X453" s="11"/>
    </row>
    <row r="454" spans="24:24" x14ac:dyDescent="0.15">
      <c r="X454" s="11"/>
    </row>
    <row r="455" spans="24:24" x14ac:dyDescent="0.15">
      <c r="X455" s="11"/>
    </row>
    <row r="456" spans="24:24" x14ac:dyDescent="0.15">
      <c r="X456" s="11"/>
    </row>
    <row r="457" spans="24:24" x14ac:dyDescent="0.15">
      <c r="X457" s="11"/>
    </row>
    <row r="458" spans="24:24" x14ac:dyDescent="0.15">
      <c r="X458" s="11"/>
    </row>
    <row r="459" spans="24:24" x14ac:dyDescent="0.15">
      <c r="X459" s="11"/>
    </row>
    <row r="460" spans="24:24" x14ac:dyDescent="0.15">
      <c r="X460" s="11"/>
    </row>
    <row r="461" spans="24:24" x14ac:dyDescent="0.15">
      <c r="X461" s="11"/>
    </row>
    <row r="462" spans="24:24" x14ac:dyDescent="0.15">
      <c r="X462" s="11"/>
    </row>
    <row r="463" spans="24:24" x14ac:dyDescent="0.15">
      <c r="X463" s="11"/>
    </row>
    <row r="464" spans="24:24" x14ac:dyDescent="0.15">
      <c r="X464" s="11"/>
    </row>
    <row r="465" spans="24:24" x14ac:dyDescent="0.15">
      <c r="X465" s="11"/>
    </row>
    <row r="466" spans="24:24" x14ac:dyDescent="0.15">
      <c r="X466" s="11"/>
    </row>
    <row r="467" spans="24:24" x14ac:dyDescent="0.15">
      <c r="X467" s="11"/>
    </row>
    <row r="468" spans="24:24" x14ac:dyDescent="0.15">
      <c r="X468" s="11"/>
    </row>
    <row r="469" spans="24:24" x14ac:dyDescent="0.15">
      <c r="X469" s="11"/>
    </row>
    <row r="470" spans="24:24" x14ac:dyDescent="0.15">
      <c r="X470" s="11"/>
    </row>
    <row r="471" spans="24:24" x14ac:dyDescent="0.15">
      <c r="X471" s="11"/>
    </row>
    <row r="472" spans="24:24" x14ac:dyDescent="0.15">
      <c r="X472" s="11"/>
    </row>
    <row r="473" spans="24:24" x14ac:dyDescent="0.15">
      <c r="X473" s="11"/>
    </row>
    <row r="474" spans="24:24" x14ac:dyDescent="0.15">
      <c r="X474" s="11"/>
    </row>
    <row r="475" spans="24:24" x14ac:dyDescent="0.15">
      <c r="X475" s="11"/>
    </row>
    <row r="476" spans="24:24" x14ac:dyDescent="0.15">
      <c r="X476" s="11"/>
    </row>
    <row r="477" spans="24:24" x14ac:dyDescent="0.15">
      <c r="X477" s="11"/>
    </row>
    <row r="478" spans="24:24" x14ac:dyDescent="0.15">
      <c r="X478" s="11"/>
    </row>
    <row r="479" spans="24:24" x14ac:dyDescent="0.15">
      <c r="X479" s="11"/>
    </row>
    <row r="480" spans="24:24" x14ac:dyDescent="0.15">
      <c r="X480" s="11"/>
    </row>
    <row r="481" spans="24:24" x14ac:dyDescent="0.15">
      <c r="X481" s="11"/>
    </row>
    <row r="482" spans="24:24" x14ac:dyDescent="0.15">
      <c r="X482" s="11"/>
    </row>
    <row r="483" spans="24:24" x14ac:dyDescent="0.15">
      <c r="X483" s="11"/>
    </row>
    <row r="484" spans="24:24" x14ac:dyDescent="0.15">
      <c r="X484" s="11"/>
    </row>
    <row r="485" spans="24:24" x14ac:dyDescent="0.15">
      <c r="X485" s="11"/>
    </row>
    <row r="486" spans="24:24" x14ac:dyDescent="0.15">
      <c r="X486" s="11"/>
    </row>
    <row r="487" spans="24:24" x14ac:dyDescent="0.15">
      <c r="X487" s="11"/>
    </row>
    <row r="488" spans="24:24" x14ac:dyDescent="0.15">
      <c r="X488" s="11"/>
    </row>
    <row r="489" spans="24:24" x14ac:dyDescent="0.15">
      <c r="X489" s="11"/>
    </row>
    <row r="490" spans="24:24" x14ac:dyDescent="0.15">
      <c r="X490" s="11"/>
    </row>
    <row r="491" spans="24:24" x14ac:dyDescent="0.15">
      <c r="X491" s="11"/>
    </row>
    <row r="492" spans="24:24" x14ac:dyDescent="0.15">
      <c r="X492" s="11"/>
    </row>
    <row r="493" spans="24:24" x14ac:dyDescent="0.15">
      <c r="X493" s="11"/>
    </row>
    <row r="494" spans="24:24" x14ac:dyDescent="0.15">
      <c r="X494" s="11"/>
    </row>
    <row r="495" spans="24:24" x14ac:dyDescent="0.15">
      <c r="X495" s="11"/>
    </row>
    <row r="496" spans="24:24" x14ac:dyDescent="0.15">
      <c r="X496" s="11"/>
    </row>
    <row r="497" spans="24:24" x14ac:dyDescent="0.15">
      <c r="X497" s="11"/>
    </row>
    <row r="498" spans="24:24" x14ac:dyDescent="0.15">
      <c r="X498" s="11"/>
    </row>
    <row r="499" spans="24:24" x14ac:dyDescent="0.15">
      <c r="X499" s="11"/>
    </row>
    <row r="500" spans="24:24" x14ac:dyDescent="0.15">
      <c r="X500" s="11"/>
    </row>
    <row r="501" spans="24:24" x14ac:dyDescent="0.15">
      <c r="X501" s="11"/>
    </row>
    <row r="502" spans="24:24" x14ac:dyDescent="0.15">
      <c r="X502" s="11"/>
    </row>
    <row r="503" spans="24:24" x14ac:dyDescent="0.15">
      <c r="X503" s="11"/>
    </row>
    <row r="504" spans="24:24" x14ac:dyDescent="0.15">
      <c r="X504" s="11"/>
    </row>
    <row r="505" spans="24:24" x14ac:dyDescent="0.15">
      <c r="X505" s="11"/>
    </row>
    <row r="506" spans="24:24" x14ac:dyDescent="0.15">
      <c r="X506" s="11"/>
    </row>
    <row r="507" spans="24:24" x14ac:dyDescent="0.15">
      <c r="X507" s="11"/>
    </row>
    <row r="508" spans="24:24" x14ac:dyDescent="0.15">
      <c r="X508" s="11"/>
    </row>
    <row r="509" spans="24:24" x14ac:dyDescent="0.15">
      <c r="X509" s="11"/>
    </row>
    <row r="510" spans="24:24" x14ac:dyDescent="0.15">
      <c r="X510" s="11"/>
    </row>
    <row r="511" spans="24:24" x14ac:dyDescent="0.15">
      <c r="X511" s="11"/>
    </row>
    <row r="512" spans="24:24" x14ac:dyDescent="0.15">
      <c r="X512" s="11"/>
    </row>
    <row r="513" spans="24:24" x14ac:dyDescent="0.15">
      <c r="X513" s="11"/>
    </row>
    <row r="514" spans="24:24" x14ac:dyDescent="0.15">
      <c r="X514" s="11"/>
    </row>
    <row r="515" spans="24:24" x14ac:dyDescent="0.15">
      <c r="X515" s="11"/>
    </row>
    <row r="516" spans="24:24" x14ac:dyDescent="0.15">
      <c r="X516" s="11"/>
    </row>
    <row r="517" spans="24:24" x14ac:dyDescent="0.15">
      <c r="X517" s="11"/>
    </row>
    <row r="518" spans="24:24" x14ac:dyDescent="0.15">
      <c r="X518" s="11"/>
    </row>
    <row r="519" spans="24:24" x14ac:dyDescent="0.15">
      <c r="X519" s="11"/>
    </row>
    <row r="520" spans="24:24" x14ac:dyDescent="0.15">
      <c r="X520" s="11"/>
    </row>
    <row r="521" spans="24:24" x14ac:dyDescent="0.15">
      <c r="X521" s="11"/>
    </row>
    <row r="522" spans="24:24" x14ac:dyDescent="0.15">
      <c r="X522" s="11"/>
    </row>
    <row r="523" spans="24:24" x14ac:dyDescent="0.15">
      <c r="X523" s="11"/>
    </row>
    <row r="524" spans="24:24" x14ac:dyDescent="0.15">
      <c r="X524" s="11"/>
    </row>
    <row r="525" spans="24:24" x14ac:dyDescent="0.15">
      <c r="X525" s="11"/>
    </row>
    <row r="526" spans="24:24" x14ac:dyDescent="0.15">
      <c r="X526" s="11"/>
    </row>
    <row r="527" spans="24:24" x14ac:dyDescent="0.15">
      <c r="X527" s="11"/>
    </row>
    <row r="528" spans="24:24" x14ac:dyDescent="0.15">
      <c r="X528" s="11"/>
    </row>
    <row r="529" spans="24:24" x14ac:dyDescent="0.15">
      <c r="X529" s="11"/>
    </row>
    <row r="530" spans="24:24" x14ac:dyDescent="0.15">
      <c r="X530" s="11"/>
    </row>
    <row r="531" spans="24:24" x14ac:dyDescent="0.15">
      <c r="X531" s="11"/>
    </row>
    <row r="532" spans="24:24" x14ac:dyDescent="0.15">
      <c r="X532" s="11"/>
    </row>
    <row r="533" spans="24:24" x14ac:dyDescent="0.15">
      <c r="X533" s="11"/>
    </row>
    <row r="534" spans="24:24" x14ac:dyDescent="0.15">
      <c r="X534" s="11"/>
    </row>
    <row r="535" spans="24:24" x14ac:dyDescent="0.15">
      <c r="X535" s="11"/>
    </row>
    <row r="536" spans="24:24" x14ac:dyDescent="0.15">
      <c r="X536" s="11"/>
    </row>
    <row r="537" spans="24:24" x14ac:dyDescent="0.15">
      <c r="X537" s="11"/>
    </row>
    <row r="538" spans="24:24" x14ac:dyDescent="0.15">
      <c r="X538" s="11"/>
    </row>
    <row r="539" spans="24:24" x14ac:dyDescent="0.15">
      <c r="X539" s="11"/>
    </row>
    <row r="540" spans="24:24" x14ac:dyDescent="0.15">
      <c r="X540" s="11"/>
    </row>
    <row r="541" spans="24:24" x14ac:dyDescent="0.15">
      <c r="X541" s="11"/>
    </row>
    <row r="542" spans="24:24" x14ac:dyDescent="0.15">
      <c r="X542" s="11"/>
    </row>
    <row r="543" spans="24:24" x14ac:dyDescent="0.15">
      <c r="X543" s="11"/>
    </row>
    <row r="544" spans="24:24" x14ac:dyDescent="0.15">
      <c r="X544" s="11"/>
    </row>
    <row r="545" spans="24:24" x14ac:dyDescent="0.15">
      <c r="X545" s="11"/>
    </row>
    <row r="546" spans="24:24" x14ac:dyDescent="0.15">
      <c r="X546" s="11"/>
    </row>
    <row r="547" spans="24:24" x14ac:dyDescent="0.15">
      <c r="X547" s="11"/>
    </row>
    <row r="548" spans="24:24" x14ac:dyDescent="0.15">
      <c r="X548" s="11"/>
    </row>
    <row r="549" spans="24:24" x14ac:dyDescent="0.15">
      <c r="X549" s="11"/>
    </row>
    <row r="550" spans="24:24" x14ac:dyDescent="0.15">
      <c r="X550" s="11"/>
    </row>
    <row r="551" spans="24:24" x14ac:dyDescent="0.15">
      <c r="X551" s="11"/>
    </row>
    <row r="552" spans="24:24" x14ac:dyDescent="0.15">
      <c r="X552" s="11"/>
    </row>
    <row r="553" spans="24:24" x14ac:dyDescent="0.15">
      <c r="X553" s="11"/>
    </row>
    <row r="554" spans="24:24" x14ac:dyDescent="0.15">
      <c r="X554" s="11"/>
    </row>
    <row r="555" spans="24:24" x14ac:dyDescent="0.15">
      <c r="X555" s="11"/>
    </row>
    <row r="556" spans="24:24" x14ac:dyDescent="0.15">
      <c r="X556" s="11"/>
    </row>
    <row r="557" spans="24:24" x14ac:dyDescent="0.15">
      <c r="X557" s="11"/>
    </row>
    <row r="558" spans="24:24" x14ac:dyDescent="0.15">
      <c r="X558" s="11"/>
    </row>
    <row r="559" spans="24:24" x14ac:dyDescent="0.15">
      <c r="X559" s="11"/>
    </row>
    <row r="560" spans="24:24" x14ac:dyDescent="0.15">
      <c r="X560" s="11"/>
    </row>
    <row r="561" spans="24:24" x14ac:dyDescent="0.15">
      <c r="X561" s="11"/>
    </row>
    <row r="562" spans="24:24" x14ac:dyDescent="0.15">
      <c r="X562" s="11"/>
    </row>
    <row r="563" spans="24:24" x14ac:dyDescent="0.15">
      <c r="X563" s="11"/>
    </row>
    <row r="564" spans="24:24" x14ac:dyDescent="0.15">
      <c r="X564" s="11"/>
    </row>
    <row r="565" spans="24:24" x14ac:dyDescent="0.15">
      <c r="X565" s="11"/>
    </row>
    <row r="566" spans="24:24" x14ac:dyDescent="0.15">
      <c r="X566" s="11"/>
    </row>
    <row r="567" spans="24:24" x14ac:dyDescent="0.15">
      <c r="X567" s="11"/>
    </row>
    <row r="568" spans="24:24" x14ac:dyDescent="0.15">
      <c r="X568" s="11"/>
    </row>
    <row r="569" spans="24:24" x14ac:dyDescent="0.15">
      <c r="X569" s="11"/>
    </row>
    <row r="570" spans="24:24" x14ac:dyDescent="0.15">
      <c r="X570" s="11"/>
    </row>
    <row r="571" spans="24:24" x14ac:dyDescent="0.15">
      <c r="X571" s="11"/>
    </row>
    <row r="572" spans="24:24" x14ac:dyDescent="0.15">
      <c r="X572" s="11"/>
    </row>
    <row r="573" spans="24:24" x14ac:dyDescent="0.15">
      <c r="X573" s="11"/>
    </row>
    <row r="574" spans="24:24" x14ac:dyDescent="0.15">
      <c r="X574" s="11"/>
    </row>
    <row r="575" spans="24:24" x14ac:dyDescent="0.15">
      <c r="X575" s="11"/>
    </row>
    <row r="576" spans="24:24" x14ac:dyDescent="0.15">
      <c r="X576" s="11"/>
    </row>
    <row r="577" spans="24:24" x14ac:dyDescent="0.15">
      <c r="X577" s="11"/>
    </row>
    <row r="578" spans="24:24" x14ac:dyDescent="0.15">
      <c r="X578" s="11"/>
    </row>
    <row r="579" spans="24:24" x14ac:dyDescent="0.15">
      <c r="X579" s="11"/>
    </row>
    <row r="580" spans="24:24" x14ac:dyDescent="0.15">
      <c r="X580" s="11"/>
    </row>
    <row r="581" spans="24:24" x14ac:dyDescent="0.15">
      <c r="X581" s="11"/>
    </row>
    <row r="582" spans="24:24" x14ac:dyDescent="0.15">
      <c r="X582" s="11"/>
    </row>
    <row r="583" spans="24:24" x14ac:dyDescent="0.15">
      <c r="X583" s="11"/>
    </row>
    <row r="584" spans="24:24" x14ac:dyDescent="0.15">
      <c r="X584" s="11"/>
    </row>
    <row r="585" spans="24:24" x14ac:dyDescent="0.15">
      <c r="X585" s="11"/>
    </row>
    <row r="586" spans="24:24" x14ac:dyDescent="0.15">
      <c r="X586" s="11"/>
    </row>
    <row r="587" spans="24:24" x14ac:dyDescent="0.15">
      <c r="X587" s="11"/>
    </row>
    <row r="588" spans="24:24" x14ac:dyDescent="0.15">
      <c r="X588" s="11"/>
    </row>
    <row r="589" spans="24:24" x14ac:dyDescent="0.15">
      <c r="X589" s="11"/>
    </row>
    <row r="590" spans="24:24" x14ac:dyDescent="0.15">
      <c r="X590" s="11"/>
    </row>
    <row r="591" spans="24:24" x14ac:dyDescent="0.15">
      <c r="X591" s="11"/>
    </row>
    <row r="592" spans="24:24" x14ac:dyDescent="0.15">
      <c r="X592" s="11"/>
    </row>
    <row r="593" spans="24:24" x14ac:dyDescent="0.15">
      <c r="X593" s="11"/>
    </row>
    <row r="594" spans="24:24" x14ac:dyDescent="0.15">
      <c r="X594" s="11"/>
    </row>
    <row r="595" spans="24:24" x14ac:dyDescent="0.15">
      <c r="X595" s="11"/>
    </row>
  </sheetData>
  <mergeCells count="17">
    <mergeCell ref="A75:A76"/>
    <mergeCell ref="B75:C75"/>
    <mergeCell ref="A49:E49"/>
    <mergeCell ref="A51:B51"/>
    <mergeCell ref="A52:A53"/>
    <mergeCell ref="A54:A55"/>
    <mergeCell ref="A56:F56"/>
    <mergeCell ref="A74:F74"/>
    <mergeCell ref="A6:I6"/>
    <mergeCell ref="A7:H7"/>
    <mergeCell ref="A9:A11"/>
    <mergeCell ref="B9:B11"/>
    <mergeCell ref="C9:C11"/>
    <mergeCell ref="D9:E10"/>
    <mergeCell ref="F9:F11"/>
    <mergeCell ref="G9:G11"/>
    <mergeCell ref="H9:J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tabSelected="1" workbookViewId="0">
      <selection activeCell="B16" sqref="B1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1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1" customHeight="1" x14ac:dyDescent="0.15">
      <c r="A2" s="1" t="str">
        <f>CONCATENATE("COMUNA: ",[3]NOMBRE!B2," - ","( ",[3]NOMBRE!C2,[3]NOMBRE!D2,[3]NOMBRE!E2,[3]NOMBRE!F2,[3]NOMBRE!G2," )")</f>
        <v>COMUNA: LINARES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1.1" customHeight="1" x14ac:dyDescent="0.2">
      <c r="A3" s="1" t="str">
        <f>CONCATENATE("ESTABLECIMIENTO: ",[3]NOMBRE!B3," - ","( ",[3]NOMBRE!C3,[3]NOMBRE!D3,[3]NOMBRE!E3,[3]NOMBRE!F3,[3]NOMBRE!G3," )")</f>
        <v>ESTABLECIMIENTO: HOSPITAL DE LINARES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1" customHeight="1" x14ac:dyDescent="0.15">
      <c r="A4" s="1" t="str">
        <f>CONCATENATE("MES: ",[3]NOMBRE!B6," - ","( ",[3]NOMBRE!C6,[3]NOMBRE!D6," )")</f>
        <v>MES: MARZO - ( 03 )</v>
      </c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",[3]NOMBRE!B7)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ht="44.1" customHeight="1" x14ac:dyDescent="0.15">
      <c r="A6" s="173"/>
      <c r="B6" s="173"/>
      <c r="C6" s="173"/>
      <c r="D6" s="173"/>
      <c r="E6" s="173"/>
      <c r="F6" s="173"/>
      <c r="G6" s="173"/>
      <c r="H6" s="173"/>
      <c r="I6" s="173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21.95" customHeight="1" x14ac:dyDescent="0.15">
      <c r="A7" s="174" t="s">
        <v>1</v>
      </c>
      <c r="B7" s="174"/>
      <c r="C7" s="174"/>
      <c r="D7" s="174"/>
      <c r="E7" s="174"/>
      <c r="F7" s="174"/>
      <c r="G7" s="174"/>
      <c r="H7" s="174"/>
      <c r="I7" s="12"/>
      <c r="J7" s="12"/>
      <c r="X7" s="11"/>
    </row>
    <row r="8" spans="1:27" ht="36.75" customHeight="1" x14ac:dyDescent="0.2">
      <c r="A8" s="14" t="s">
        <v>2</v>
      </c>
      <c r="B8" s="15"/>
      <c r="C8" s="15"/>
      <c r="J8" s="16"/>
      <c r="X8" s="11"/>
    </row>
    <row r="9" spans="1:27" ht="15" customHeight="1" x14ac:dyDescent="0.15">
      <c r="A9" s="175" t="s">
        <v>3</v>
      </c>
      <c r="B9" s="161" t="s">
        <v>4</v>
      </c>
      <c r="C9" s="161" t="s">
        <v>5</v>
      </c>
      <c r="D9" s="181" t="s">
        <v>6</v>
      </c>
      <c r="E9" s="182"/>
      <c r="F9" s="161" t="s">
        <v>7</v>
      </c>
      <c r="G9" s="161" t="s">
        <v>8</v>
      </c>
      <c r="H9" s="175" t="s">
        <v>9</v>
      </c>
      <c r="I9" s="181"/>
      <c r="J9" s="185"/>
      <c r="K9" s="16"/>
      <c r="L9" s="16"/>
      <c r="X9" s="11"/>
    </row>
    <row r="10" spans="1:27" ht="10.5" customHeight="1" x14ac:dyDescent="0.15">
      <c r="A10" s="176"/>
      <c r="B10" s="178"/>
      <c r="C10" s="179"/>
      <c r="D10" s="183"/>
      <c r="E10" s="184"/>
      <c r="F10" s="178"/>
      <c r="G10" s="178"/>
      <c r="H10" s="177"/>
      <c r="I10" s="186"/>
      <c r="J10" s="187"/>
      <c r="K10" s="16"/>
      <c r="L10" s="16"/>
      <c r="X10" s="11"/>
    </row>
    <row r="11" spans="1:27" ht="40.5" customHeight="1" x14ac:dyDescent="0.15">
      <c r="A11" s="177"/>
      <c r="B11" s="162"/>
      <c r="C11" s="180"/>
      <c r="D11" s="17" t="s">
        <v>10</v>
      </c>
      <c r="E11" s="18" t="s">
        <v>11</v>
      </c>
      <c r="F11" s="162"/>
      <c r="G11" s="162"/>
      <c r="H11" s="19" t="s">
        <v>12</v>
      </c>
      <c r="I11" s="20" t="s">
        <v>13</v>
      </c>
      <c r="J11" s="160" t="s">
        <v>14</v>
      </c>
      <c r="K11" s="16"/>
      <c r="L11" s="16"/>
      <c r="X11" s="11"/>
    </row>
    <row r="12" spans="1:27" ht="15" customHeight="1" x14ac:dyDescent="0.2">
      <c r="A12" s="22" t="s">
        <v>15</v>
      </c>
      <c r="B12" s="23">
        <f>SUM(B13:B16)</f>
        <v>5</v>
      </c>
      <c r="C12" s="23">
        <f>SUM(C13:C16)</f>
        <v>5</v>
      </c>
      <c r="D12" s="24">
        <f t="shared" ref="D12:J12" si="0">SUM(D13:D16)</f>
        <v>1045</v>
      </c>
      <c r="E12" s="25">
        <f t="shared" si="0"/>
        <v>786</v>
      </c>
      <c r="F12" s="23">
        <f t="shared" si="0"/>
        <v>200</v>
      </c>
      <c r="G12" s="23">
        <f t="shared" si="0"/>
        <v>805</v>
      </c>
      <c r="H12" s="24">
        <f t="shared" si="0"/>
        <v>745</v>
      </c>
      <c r="I12" s="26">
        <f>SUM(I13:I16)</f>
        <v>743</v>
      </c>
      <c r="J12" s="25">
        <f t="shared" si="0"/>
        <v>1</v>
      </c>
      <c r="K12" s="27"/>
      <c r="L12" s="16"/>
      <c r="T12" s="27"/>
      <c r="X12" s="28"/>
    </row>
    <row r="13" spans="1:27" ht="15" customHeight="1" x14ac:dyDescent="0.2">
      <c r="A13" s="29" t="s">
        <v>16</v>
      </c>
      <c r="B13" s="30">
        <v>4</v>
      </c>
      <c r="C13" s="30">
        <v>4</v>
      </c>
      <c r="D13" s="31">
        <v>715</v>
      </c>
      <c r="E13" s="32">
        <v>456</v>
      </c>
      <c r="F13" s="30">
        <v>143</v>
      </c>
      <c r="G13" s="30">
        <v>547</v>
      </c>
      <c r="H13" s="31">
        <v>430</v>
      </c>
      <c r="I13" s="33">
        <v>428</v>
      </c>
      <c r="J13" s="34">
        <v>1</v>
      </c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5" customHeight="1" x14ac:dyDescent="0.2">
      <c r="A14" s="40" t="s">
        <v>17</v>
      </c>
      <c r="B14" s="41">
        <v>1</v>
      </c>
      <c r="C14" s="41">
        <v>1</v>
      </c>
      <c r="D14" s="42">
        <v>330</v>
      </c>
      <c r="E14" s="43">
        <v>330</v>
      </c>
      <c r="F14" s="41">
        <v>57</v>
      </c>
      <c r="G14" s="41">
        <v>258</v>
      </c>
      <c r="H14" s="42">
        <v>315</v>
      </c>
      <c r="I14" s="44">
        <v>315</v>
      </c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5" customHeight="1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5" customHeight="1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42.75" customHeight="1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42" customHeight="1" x14ac:dyDescent="0.15">
      <c r="A18" s="158" t="s">
        <v>21</v>
      </c>
      <c r="B18" s="159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5" customHeight="1" x14ac:dyDescent="0.15">
      <c r="A19" s="61" t="s">
        <v>27</v>
      </c>
      <c r="B19" s="62">
        <f>SUM(C19:G19)</f>
        <v>169</v>
      </c>
      <c r="C19" s="63"/>
      <c r="D19" s="64"/>
      <c r="E19" s="64">
        <v>169</v>
      </c>
      <c r="F19" s="64"/>
      <c r="G19" s="65"/>
      <c r="H19" s="66"/>
      <c r="I19" s="11"/>
      <c r="X19" s="11"/>
    </row>
    <row r="20" spans="1:24" ht="15" customHeight="1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5" customHeight="1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5" customHeight="1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5" customHeight="1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27.75" customHeight="1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21.75" customHeight="1" x14ac:dyDescent="0.15">
      <c r="A25" s="53" t="s">
        <v>33</v>
      </c>
      <c r="V25" s="75"/>
    </row>
    <row r="26" spans="1:24" ht="29.25" customHeight="1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5" customHeight="1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5" customHeight="1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5" customHeight="1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5" customHeight="1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5" customHeight="1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5" customHeight="1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33" customHeight="1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3.5" customHeight="1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4" customHeight="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39.75" customHeight="1" x14ac:dyDescent="0.15">
      <c r="A36" s="53" t="s">
        <v>43</v>
      </c>
      <c r="X36" s="11"/>
    </row>
    <row r="37" spans="1:27" ht="21.75" customHeight="1" x14ac:dyDescent="0.15">
      <c r="A37" s="53" t="s">
        <v>44</v>
      </c>
      <c r="X37" s="11"/>
    </row>
    <row r="38" spans="1:27" ht="31.5" customHeight="1" x14ac:dyDescent="0.15">
      <c r="A38" s="158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5" customHeight="1" x14ac:dyDescent="0.15">
      <c r="A39" s="92" t="s">
        <v>47</v>
      </c>
      <c r="B39" s="93">
        <v>787</v>
      </c>
      <c r="C39" s="94">
        <v>2168</v>
      </c>
      <c r="D39" s="77"/>
      <c r="E39" s="11"/>
      <c r="F39" s="11"/>
      <c r="G39" s="11"/>
      <c r="H39" s="11"/>
      <c r="X39" s="11"/>
    </row>
    <row r="40" spans="1:27" ht="28.5" customHeight="1" x14ac:dyDescent="0.15">
      <c r="A40" s="95" t="s">
        <v>48</v>
      </c>
      <c r="B40" s="41">
        <v>147</v>
      </c>
      <c r="C40" s="96">
        <v>53</v>
      </c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8.5" customHeight="1" x14ac:dyDescent="0.15">
      <c r="A41" s="95" t="s">
        <v>51</v>
      </c>
      <c r="B41" s="41">
        <v>65</v>
      </c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34.5" customHeight="1" x14ac:dyDescent="0.15">
      <c r="A42" s="98" t="s">
        <v>52</v>
      </c>
      <c r="B42" s="48">
        <v>169</v>
      </c>
      <c r="C42" s="99">
        <v>36</v>
      </c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ht="24" customHeight="1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21.75" customHeight="1" x14ac:dyDescent="0.15">
      <c r="A44" s="53" t="s">
        <v>54</v>
      </c>
      <c r="W44" s="13"/>
      <c r="X44" s="13"/>
      <c r="Y44" s="13"/>
    </row>
    <row r="45" spans="1:27" ht="24" customHeight="1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20.25" customHeight="1" x14ac:dyDescent="0.15">
      <c r="A46" s="105" t="s">
        <v>56</v>
      </c>
      <c r="B46" s="41">
        <v>153</v>
      </c>
      <c r="C46" s="96">
        <v>341</v>
      </c>
      <c r="D46" s="89"/>
      <c r="E46" s="11"/>
      <c r="F46" s="11"/>
      <c r="G46" s="11"/>
      <c r="H46" s="11"/>
      <c r="W46" s="13"/>
      <c r="X46" s="13"/>
      <c r="Y46" s="13"/>
    </row>
    <row r="47" spans="1:27" ht="24" customHeight="1" x14ac:dyDescent="0.15">
      <c r="A47" s="106" t="s">
        <v>57</v>
      </c>
      <c r="B47" s="48">
        <v>153</v>
      </c>
      <c r="C47" s="99">
        <v>341</v>
      </c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ht="24" customHeight="1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28.5" customHeight="1" x14ac:dyDescent="0.15">
      <c r="A49" s="165" t="s">
        <v>58</v>
      </c>
      <c r="B49" s="166"/>
      <c r="C49" s="166"/>
      <c r="D49" s="166"/>
      <c r="E49" s="166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5" customHeight="1" x14ac:dyDescent="0.15">
      <c r="A51" s="167" t="s">
        <v>56</v>
      </c>
      <c r="B51" s="168"/>
      <c r="C51" s="113">
        <f>SUM(D51:I51)</f>
        <v>213</v>
      </c>
      <c r="D51" s="114">
        <v>38</v>
      </c>
      <c r="E51" s="115">
        <v>12</v>
      </c>
      <c r="F51" s="115">
        <v>22</v>
      </c>
      <c r="G51" s="115">
        <v>37</v>
      </c>
      <c r="H51" s="115">
        <v>33</v>
      </c>
      <c r="I51" s="116">
        <v>71</v>
      </c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customHeight="1" x14ac:dyDescent="0.15">
      <c r="A52" s="169" t="s">
        <v>67</v>
      </c>
      <c r="B52" s="117" t="s">
        <v>68</v>
      </c>
      <c r="C52" s="118">
        <f>SUM(D52:I52)</f>
        <v>2</v>
      </c>
      <c r="D52" s="119">
        <v>1</v>
      </c>
      <c r="E52" s="33">
        <v>1</v>
      </c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69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4.95" customHeight="1" x14ac:dyDescent="0.15">
      <c r="A54" s="170" t="s">
        <v>70</v>
      </c>
      <c r="B54" s="125" t="s">
        <v>68</v>
      </c>
      <c r="C54" s="126">
        <f>SUM(D54:I54)</f>
        <v>3</v>
      </c>
      <c r="D54" s="127">
        <v>2</v>
      </c>
      <c r="E54" s="128">
        <v>1</v>
      </c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3" customHeight="1" x14ac:dyDescent="0.15">
      <c r="A55" s="171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34.5" customHeight="1" x14ac:dyDescent="0.15">
      <c r="A56" s="172" t="s">
        <v>72</v>
      </c>
      <c r="B56" s="172"/>
      <c r="C56" s="172"/>
      <c r="D56" s="172"/>
      <c r="E56" s="172"/>
      <c r="F56" s="172"/>
      <c r="J56" s="16"/>
      <c r="X56" s="11"/>
    </row>
    <row r="57" spans="1:31" ht="41.25" customHeight="1" x14ac:dyDescent="0.15">
      <c r="A57" s="159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5" customHeight="1" x14ac:dyDescent="0.15">
      <c r="A58" s="139" t="s">
        <v>76</v>
      </c>
      <c r="B58" s="63"/>
      <c r="C58" s="93"/>
      <c r="D58" s="46"/>
      <c r="J58" s="16"/>
      <c r="X58" s="11"/>
    </row>
    <row r="59" spans="1:31" ht="15" customHeight="1" x14ac:dyDescent="0.15">
      <c r="A59" s="140" t="s">
        <v>77</v>
      </c>
      <c r="B59" s="68">
        <v>95</v>
      </c>
      <c r="C59" s="41">
        <v>347</v>
      </c>
      <c r="D59" s="46"/>
      <c r="J59" s="16"/>
      <c r="X59" s="11"/>
    </row>
    <row r="60" spans="1:31" ht="15" customHeight="1" x14ac:dyDescent="0.15">
      <c r="A60" s="141" t="s">
        <v>78</v>
      </c>
      <c r="B60" s="142">
        <v>15</v>
      </c>
      <c r="C60" s="143">
        <v>23</v>
      </c>
      <c r="D60" s="46"/>
      <c r="J60" s="16"/>
      <c r="X60" s="11"/>
    </row>
    <row r="61" spans="1:31" ht="15" customHeight="1" x14ac:dyDescent="0.15">
      <c r="A61" s="141" t="s">
        <v>79</v>
      </c>
      <c r="B61" s="142"/>
      <c r="C61" s="143"/>
      <c r="D61" s="46"/>
      <c r="J61" s="16"/>
      <c r="X61" s="11"/>
    </row>
    <row r="62" spans="1:31" ht="15" customHeight="1" x14ac:dyDescent="0.15">
      <c r="A62" s="141" t="s">
        <v>80</v>
      </c>
      <c r="B62" s="142">
        <v>8</v>
      </c>
      <c r="C62" s="143">
        <v>0</v>
      </c>
      <c r="D62" s="46"/>
      <c r="J62" s="16"/>
      <c r="X62" s="11"/>
    </row>
    <row r="63" spans="1:31" ht="15" customHeight="1" x14ac:dyDescent="0.15">
      <c r="A63" s="141" t="s">
        <v>81</v>
      </c>
      <c r="B63" s="142"/>
      <c r="C63" s="143"/>
      <c r="D63" s="46"/>
      <c r="J63" s="16"/>
      <c r="X63" s="11"/>
    </row>
    <row r="64" spans="1:31" ht="15" customHeight="1" x14ac:dyDescent="0.15">
      <c r="A64" s="141" t="s">
        <v>82</v>
      </c>
      <c r="B64" s="142">
        <v>40</v>
      </c>
      <c r="C64" s="143">
        <v>103</v>
      </c>
      <c r="D64" s="46"/>
      <c r="J64" s="16"/>
      <c r="X64" s="11"/>
    </row>
    <row r="65" spans="1:24" ht="15" customHeight="1" x14ac:dyDescent="0.15">
      <c r="A65" s="141" t="s">
        <v>83</v>
      </c>
      <c r="B65" s="142"/>
      <c r="C65" s="143"/>
      <c r="D65" s="46"/>
      <c r="J65" s="16"/>
      <c r="X65" s="11"/>
    </row>
    <row r="66" spans="1:24" ht="15" customHeight="1" x14ac:dyDescent="0.15">
      <c r="A66" s="141" t="s">
        <v>84</v>
      </c>
      <c r="B66" s="142"/>
      <c r="C66" s="143"/>
      <c r="D66" s="46"/>
      <c r="J66" s="16"/>
      <c r="X66" s="11"/>
    </row>
    <row r="67" spans="1:24" ht="15" customHeight="1" x14ac:dyDescent="0.15">
      <c r="A67" s="141" t="s">
        <v>85</v>
      </c>
      <c r="B67" s="142">
        <v>12</v>
      </c>
      <c r="C67" s="143">
        <v>0</v>
      </c>
      <c r="D67" s="46"/>
      <c r="J67" s="16"/>
      <c r="X67" s="11"/>
    </row>
    <row r="68" spans="1:24" ht="15" customHeight="1" x14ac:dyDescent="0.15">
      <c r="A68" s="141" t="s">
        <v>86</v>
      </c>
      <c r="B68" s="142">
        <v>128</v>
      </c>
      <c r="C68" s="143">
        <v>0</v>
      </c>
      <c r="D68" s="46"/>
      <c r="J68" s="16"/>
      <c r="X68" s="11"/>
    </row>
    <row r="69" spans="1:24" ht="15" customHeight="1" x14ac:dyDescent="0.15">
      <c r="A69" s="141" t="s">
        <v>87</v>
      </c>
      <c r="B69" s="142">
        <v>10</v>
      </c>
      <c r="C69" s="143">
        <v>10</v>
      </c>
      <c r="D69" s="46"/>
      <c r="J69" s="16"/>
      <c r="X69" s="11"/>
    </row>
    <row r="70" spans="1:24" ht="15" customHeight="1" x14ac:dyDescent="0.15">
      <c r="A70" s="141" t="s">
        <v>88</v>
      </c>
      <c r="B70" s="142">
        <v>34</v>
      </c>
      <c r="C70" s="143">
        <v>26</v>
      </c>
      <c r="D70" s="46"/>
      <c r="J70" s="16"/>
      <c r="X70" s="11"/>
    </row>
    <row r="71" spans="1:24" ht="15" customHeight="1" x14ac:dyDescent="0.15">
      <c r="A71" s="141" t="s">
        <v>89</v>
      </c>
      <c r="B71" s="142">
        <v>13</v>
      </c>
      <c r="C71" s="143">
        <v>10</v>
      </c>
      <c r="D71" s="46"/>
      <c r="J71" s="16"/>
      <c r="X71" s="11"/>
    </row>
    <row r="72" spans="1:24" ht="15" customHeight="1" x14ac:dyDescent="0.15">
      <c r="A72" s="141" t="s">
        <v>90</v>
      </c>
      <c r="B72" s="142">
        <v>6</v>
      </c>
      <c r="C72" s="143">
        <v>4</v>
      </c>
      <c r="D72" s="46"/>
      <c r="J72" s="16"/>
      <c r="X72" s="11"/>
    </row>
    <row r="73" spans="1:24" ht="15" customHeight="1" x14ac:dyDescent="0.15">
      <c r="A73" s="144" t="s">
        <v>12</v>
      </c>
      <c r="B73" s="23">
        <f>SUM(B58:B72)</f>
        <v>361</v>
      </c>
      <c r="C73" s="23">
        <f>SUM(C58:C72)</f>
        <v>523</v>
      </c>
      <c r="D73" s="145"/>
      <c r="J73" s="16"/>
      <c r="X73" s="11"/>
    </row>
    <row r="74" spans="1:24" ht="39" customHeight="1" x14ac:dyDescent="0.15">
      <c r="A74" s="172" t="s">
        <v>91</v>
      </c>
      <c r="B74" s="172"/>
      <c r="C74" s="172"/>
      <c r="D74" s="172"/>
      <c r="E74" s="172"/>
      <c r="F74" s="172"/>
      <c r="J74" s="16"/>
      <c r="X74" s="11"/>
    </row>
    <row r="75" spans="1:24" ht="24" customHeight="1" x14ac:dyDescent="0.15">
      <c r="A75" s="161" t="s">
        <v>73</v>
      </c>
      <c r="B75" s="163" t="s">
        <v>92</v>
      </c>
      <c r="C75" s="164"/>
      <c r="J75" s="16"/>
      <c r="X75" s="11"/>
    </row>
    <row r="76" spans="1:24" ht="21.75" customHeight="1" x14ac:dyDescent="0.15">
      <c r="A76" s="162"/>
      <c r="B76" s="146" t="s">
        <v>93</v>
      </c>
      <c r="C76" s="147" t="s">
        <v>94</v>
      </c>
      <c r="J76" s="16"/>
      <c r="X76" s="11"/>
    </row>
    <row r="77" spans="1:24" ht="15" customHeight="1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5" customHeight="1" x14ac:dyDescent="0.15">
      <c r="A78" s="140" t="s">
        <v>77</v>
      </c>
      <c r="B78" s="150">
        <v>120</v>
      </c>
      <c r="C78" s="150">
        <v>2</v>
      </c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5" customHeight="1" x14ac:dyDescent="0.15">
      <c r="A79" s="140" t="s">
        <v>78</v>
      </c>
      <c r="B79" s="150">
        <v>23</v>
      </c>
      <c r="C79" s="150">
        <v>0</v>
      </c>
      <c r="D79" s="149" t="str">
        <f t="shared" si="1"/>
        <v/>
      </c>
      <c r="J79" s="16"/>
      <c r="X79" s="38">
        <v>0</v>
      </c>
    </row>
    <row r="80" spans="1:24" ht="15" customHeight="1" x14ac:dyDescent="0.15">
      <c r="A80" s="140" t="s">
        <v>79</v>
      </c>
      <c r="B80" s="150">
        <v>0</v>
      </c>
      <c r="C80" s="150">
        <v>0</v>
      </c>
      <c r="D80" s="149" t="str">
        <f t="shared" si="1"/>
        <v/>
      </c>
      <c r="J80" s="16"/>
      <c r="X80" s="38">
        <v>0</v>
      </c>
    </row>
    <row r="81" spans="1:24" ht="15" customHeight="1" x14ac:dyDescent="0.15">
      <c r="A81" s="141" t="s">
        <v>80</v>
      </c>
      <c r="B81" s="151">
        <v>9</v>
      </c>
      <c r="C81" s="151">
        <v>0</v>
      </c>
      <c r="D81" s="149" t="str">
        <f t="shared" si="1"/>
        <v/>
      </c>
      <c r="J81" s="16"/>
      <c r="X81" s="38">
        <v>0</v>
      </c>
    </row>
    <row r="82" spans="1:24" ht="15" customHeight="1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5" customHeight="1" x14ac:dyDescent="0.15">
      <c r="A83" s="141" t="s">
        <v>82</v>
      </c>
      <c r="B83" s="151">
        <v>48</v>
      </c>
      <c r="C83" s="151">
        <v>0</v>
      </c>
      <c r="D83" s="149" t="str">
        <f t="shared" si="1"/>
        <v/>
      </c>
      <c r="J83" s="16"/>
      <c r="X83" s="38">
        <v>0</v>
      </c>
    </row>
    <row r="84" spans="1:24" ht="15" customHeight="1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5" customHeight="1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5" customHeight="1" x14ac:dyDescent="0.15">
      <c r="A86" s="141" t="s">
        <v>85</v>
      </c>
      <c r="B86" s="151">
        <v>20</v>
      </c>
      <c r="C86" s="151">
        <v>0</v>
      </c>
      <c r="D86" s="149" t="str">
        <f t="shared" si="1"/>
        <v/>
      </c>
      <c r="J86" s="16"/>
      <c r="X86" s="38">
        <v>0</v>
      </c>
    </row>
    <row r="87" spans="1:24" ht="15" customHeight="1" x14ac:dyDescent="0.15">
      <c r="A87" s="141" t="s">
        <v>86</v>
      </c>
      <c r="B87" s="151">
        <v>129</v>
      </c>
      <c r="C87" s="151">
        <v>1</v>
      </c>
      <c r="D87" s="149" t="str">
        <f t="shared" si="1"/>
        <v/>
      </c>
      <c r="J87" s="16"/>
      <c r="X87" s="38">
        <v>0</v>
      </c>
    </row>
    <row r="88" spans="1:24" ht="15" customHeight="1" x14ac:dyDescent="0.15">
      <c r="A88" s="141" t="s">
        <v>87</v>
      </c>
      <c r="B88" s="151">
        <v>74</v>
      </c>
      <c r="C88" s="151">
        <v>0</v>
      </c>
      <c r="D88" s="149" t="str">
        <f t="shared" si="1"/>
        <v/>
      </c>
      <c r="J88" s="16"/>
      <c r="X88" s="38">
        <v>0</v>
      </c>
    </row>
    <row r="89" spans="1:24" ht="15" customHeight="1" x14ac:dyDescent="0.15">
      <c r="A89" s="141" t="s">
        <v>88</v>
      </c>
      <c r="B89" s="151">
        <v>57</v>
      </c>
      <c r="C89" s="151">
        <v>1</v>
      </c>
      <c r="D89" s="149" t="str">
        <f t="shared" si="1"/>
        <v/>
      </c>
      <c r="J89" s="16"/>
      <c r="X89" s="38">
        <v>0</v>
      </c>
    </row>
    <row r="90" spans="1:24" ht="15" customHeight="1" x14ac:dyDescent="0.15">
      <c r="A90" s="141" t="s">
        <v>89</v>
      </c>
      <c r="B90" s="151">
        <v>26</v>
      </c>
      <c r="C90" s="151">
        <v>0</v>
      </c>
      <c r="D90" s="149" t="str">
        <f t="shared" si="1"/>
        <v/>
      </c>
      <c r="J90" s="16"/>
      <c r="X90" s="38">
        <v>0</v>
      </c>
    </row>
    <row r="91" spans="1:24" ht="15" customHeight="1" x14ac:dyDescent="0.15">
      <c r="A91" s="144" t="s">
        <v>90</v>
      </c>
      <c r="B91" s="152">
        <v>7</v>
      </c>
      <c r="C91" s="152">
        <v>0</v>
      </c>
      <c r="D91" s="149" t="str">
        <f t="shared" si="1"/>
        <v/>
      </c>
      <c r="J91" s="16"/>
      <c r="X91" s="38">
        <v>0</v>
      </c>
    </row>
    <row r="92" spans="1:24" ht="15" customHeight="1" x14ac:dyDescent="0.15">
      <c r="A92" s="144" t="s">
        <v>12</v>
      </c>
      <c r="B92" s="23">
        <f>SUM(B77:B91)</f>
        <v>513</v>
      </c>
      <c r="C92" s="23">
        <f>SUM(C77:C91)</f>
        <v>4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4" x14ac:dyDescent="0.15">
      <c r="J97" s="16"/>
      <c r="X97" s="11"/>
    </row>
    <row r="98" spans="10:24" x14ac:dyDescent="0.15">
      <c r="J98" s="16"/>
      <c r="X98" s="11"/>
    </row>
    <row r="99" spans="10:24" x14ac:dyDescent="0.15">
      <c r="J99" s="16"/>
      <c r="X99" s="11"/>
    </row>
    <row r="100" spans="10:24" x14ac:dyDescent="0.15">
      <c r="J100" s="16"/>
      <c r="X100" s="11"/>
    </row>
    <row r="101" spans="10:24" x14ac:dyDescent="0.15">
      <c r="J101" s="16"/>
      <c r="X101" s="11"/>
    </row>
    <row r="102" spans="10:24" x14ac:dyDescent="0.15">
      <c r="J102" s="16"/>
      <c r="X102" s="11"/>
    </row>
    <row r="103" spans="10:24" x14ac:dyDescent="0.15">
      <c r="J103" s="16"/>
      <c r="X103" s="11"/>
    </row>
    <row r="104" spans="10:24" x14ac:dyDescent="0.15">
      <c r="J104" s="16"/>
      <c r="X104" s="11"/>
    </row>
    <row r="105" spans="10:24" x14ac:dyDescent="0.15">
      <c r="J105" s="16"/>
      <c r="X105" s="11"/>
    </row>
    <row r="106" spans="10:24" x14ac:dyDescent="0.15">
      <c r="J106" s="16"/>
      <c r="X106" s="11"/>
    </row>
    <row r="107" spans="10:24" x14ac:dyDescent="0.15">
      <c r="J107" s="16"/>
      <c r="X107" s="11"/>
    </row>
    <row r="108" spans="10:24" x14ac:dyDescent="0.15">
      <c r="J108" s="16"/>
      <c r="X108" s="11"/>
    </row>
    <row r="109" spans="10:24" x14ac:dyDescent="0.15">
      <c r="J109" s="16"/>
      <c r="X109" s="11"/>
    </row>
    <row r="110" spans="10:24" x14ac:dyDescent="0.15">
      <c r="J110" s="16"/>
      <c r="X110" s="11"/>
    </row>
    <row r="111" spans="10:24" x14ac:dyDescent="0.15">
      <c r="J111" s="16"/>
      <c r="X111" s="11"/>
    </row>
    <row r="112" spans="10:24" x14ac:dyDescent="0.15">
      <c r="J112" s="16"/>
      <c r="X112" s="11"/>
    </row>
    <row r="113" spans="10:24" x14ac:dyDescent="0.15">
      <c r="J113" s="16"/>
      <c r="X113" s="11"/>
    </row>
    <row r="114" spans="10:24" x14ac:dyDescent="0.15">
      <c r="J114" s="16"/>
      <c r="X114" s="11"/>
    </row>
    <row r="115" spans="10:24" x14ac:dyDescent="0.15">
      <c r="J115" s="16"/>
      <c r="X115" s="11"/>
    </row>
    <row r="116" spans="10:24" x14ac:dyDescent="0.15">
      <c r="J116" s="16"/>
      <c r="X116" s="11"/>
    </row>
    <row r="117" spans="10:24" x14ac:dyDescent="0.15">
      <c r="J117" s="16"/>
      <c r="X117" s="11"/>
    </row>
    <row r="118" spans="10:24" x14ac:dyDescent="0.15">
      <c r="J118" s="16"/>
      <c r="X118" s="11"/>
    </row>
    <row r="119" spans="10:24" x14ac:dyDescent="0.15">
      <c r="J119" s="16"/>
      <c r="X119" s="11"/>
    </row>
    <row r="120" spans="10:24" x14ac:dyDescent="0.15">
      <c r="J120" s="16"/>
      <c r="X120" s="11"/>
    </row>
    <row r="121" spans="10:24" x14ac:dyDescent="0.15">
      <c r="J121" s="16"/>
      <c r="X121" s="11"/>
    </row>
    <row r="122" spans="10:24" x14ac:dyDescent="0.15">
      <c r="J122" s="16"/>
      <c r="X122" s="11"/>
    </row>
    <row r="123" spans="10:24" x14ac:dyDescent="0.15">
      <c r="J123" s="16"/>
      <c r="X123" s="11"/>
    </row>
    <row r="124" spans="10:24" x14ac:dyDescent="0.15">
      <c r="J124" s="16"/>
      <c r="X124" s="11"/>
    </row>
    <row r="125" spans="10:24" x14ac:dyDescent="0.15">
      <c r="J125" s="16"/>
      <c r="X125" s="11"/>
    </row>
    <row r="126" spans="10:24" x14ac:dyDescent="0.15">
      <c r="J126" s="16"/>
      <c r="X126" s="11"/>
    </row>
    <row r="127" spans="10:24" x14ac:dyDescent="0.15">
      <c r="J127" s="16"/>
      <c r="X127" s="11"/>
    </row>
    <row r="128" spans="10:24" x14ac:dyDescent="0.15">
      <c r="J128" s="16"/>
      <c r="X128" s="11"/>
    </row>
    <row r="129" spans="10:24" x14ac:dyDescent="0.15">
      <c r="J129" s="16"/>
      <c r="X129" s="11"/>
    </row>
    <row r="130" spans="10:24" x14ac:dyDescent="0.15">
      <c r="J130" s="16"/>
      <c r="X130" s="11"/>
    </row>
    <row r="131" spans="10:24" x14ac:dyDescent="0.15">
      <c r="J131" s="16"/>
      <c r="X131" s="11"/>
    </row>
    <row r="132" spans="10:24" x14ac:dyDescent="0.15">
      <c r="J132" s="16"/>
      <c r="X132" s="11"/>
    </row>
    <row r="133" spans="10:24" x14ac:dyDescent="0.15">
      <c r="J133" s="16"/>
      <c r="X133" s="11"/>
    </row>
    <row r="134" spans="10:24" x14ac:dyDescent="0.15">
      <c r="J134" s="16"/>
      <c r="X134" s="11"/>
    </row>
    <row r="135" spans="10:24" x14ac:dyDescent="0.15">
      <c r="J135" s="16"/>
      <c r="X135" s="11"/>
    </row>
    <row r="136" spans="10:24" x14ac:dyDescent="0.15">
      <c r="J136" s="16"/>
      <c r="X136" s="11"/>
    </row>
    <row r="137" spans="10:24" x14ac:dyDescent="0.15">
      <c r="J137" s="16"/>
      <c r="X137" s="11"/>
    </row>
    <row r="138" spans="10:24" x14ac:dyDescent="0.15">
      <c r="J138" s="16"/>
      <c r="X138" s="11"/>
    </row>
    <row r="139" spans="10:24" x14ac:dyDescent="0.15">
      <c r="J139" s="16"/>
      <c r="X139" s="11"/>
    </row>
    <row r="140" spans="10:24" x14ac:dyDescent="0.15">
      <c r="J140" s="16"/>
      <c r="X140" s="11"/>
    </row>
    <row r="141" spans="10:24" x14ac:dyDescent="0.15">
      <c r="J141" s="16"/>
      <c r="X141" s="11"/>
    </row>
    <row r="142" spans="10:24" x14ac:dyDescent="0.15">
      <c r="J142" s="16"/>
      <c r="X142" s="11"/>
    </row>
    <row r="143" spans="10:24" x14ac:dyDescent="0.15">
      <c r="J143" s="16"/>
      <c r="X143" s="11"/>
    </row>
    <row r="144" spans="10:24" x14ac:dyDescent="0.15">
      <c r="J144" s="16"/>
      <c r="X144" s="11"/>
    </row>
    <row r="145" spans="10:24" x14ac:dyDescent="0.15">
      <c r="J145" s="16"/>
      <c r="X145" s="11"/>
    </row>
    <row r="146" spans="10:24" x14ac:dyDescent="0.15">
      <c r="J146" s="16"/>
      <c r="X146" s="11"/>
    </row>
    <row r="147" spans="10:24" x14ac:dyDescent="0.15">
      <c r="X147" s="11"/>
    </row>
    <row r="148" spans="10:24" x14ac:dyDescent="0.15">
      <c r="X148" s="11"/>
    </row>
    <row r="149" spans="10:24" x14ac:dyDescent="0.15">
      <c r="X149" s="11"/>
    </row>
    <row r="150" spans="10:24" x14ac:dyDescent="0.15">
      <c r="X150" s="11"/>
    </row>
    <row r="151" spans="10:24" x14ac:dyDescent="0.15">
      <c r="X151" s="11"/>
    </row>
    <row r="152" spans="10:24" x14ac:dyDescent="0.15">
      <c r="X152" s="11"/>
    </row>
    <row r="153" spans="10:24" x14ac:dyDescent="0.15">
      <c r="X153" s="11"/>
    </row>
    <row r="154" spans="10:24" x14ac:dyDescent="0.15">
      <c r="X154" s="11"/>
    </row>
    <row r="155" spans="10:24" x14ac:dyDescent="0.15">
      <c r="X155" s="11"/>
    </row>
    <row r="156" spans="10:24" x14ac:dyDescent="0.15">
      <c r="X156" s="11"/>
    </row>
    <row r="157" spans="10:24" x14ac:dyDescent="0.15">
      <c r="X157" s="11"/>
    </row>
    <row r="158" spans="10:24" x14ac:dyDescent="0.15">
      <c r="X158" s="11"/>
    </row>
    <row r="159" spans="10:24" x14ac:dyDescent="0.15">
      <c r="X159" s="11"/>
    </row>
    <row r="160" spans="10:24" x14ac:dyDescent="0.15">
      <c r="X160" s="11"/>
    </row>
    <row r="161" spans="24:24" x14ac:dyDescent="0.15">
      <c r="X161" s="11"/>
    </row>
    <row r="162" spans="24:24" x14ac:dyDescent="0.15">
      <c r="X162" s="11"/>
    </row>
    <row r="163" spans="24:24" x14ac:dyDescent="0.15">
      <c r="X163" s="11"/>
    </row>
    <row r="164" spans="24:24" x14ac:dyDescent="0.15">
      <c r="X164" s="11"/>
    </row>
    <row r="165" spans="24:24" x14ac:dyDescent="0.15">
      <c r="X165" s="11"/>
    </row>
    <row r="166" spans="24:24" x14ac:dyDescent="0.15">
      <c r="X166" s="11"/>
    </row>
    <row r="167" spans="24:24" x14ac:dyDescent="0.15">
      <c r="X167" s="11"/>
    </row>
    <row r="168" spans="24:24" x14ac:dyDescent="0.15">
      <c r="X168" s="11"/>
    </row>
    <row r="169" spans="24:24" x14ac:dyDescent="0.15">
      <c r="X169" s="11"/>
    </row>
    <row r="170" spans="24:24" x14ac:dyDescent="0.15">
      <c r="X170" s="11"/>
    </row>
    <row r="171" spans="24:24" x14ac:dyDescent="0.15">
      <c r="X171" s="11"/>
    </row>
    <row r="172" spans="24:24" x14ac:dyDescent="0.15">
      <c r="X172" s="11"/>
    </row>
    <row r="173" spans="24:24" x14ac:dyDescent="0.15">
      <c r="X173" s="11"/>
    </row>
    <row r="174" spans="24:24" x14ac:dyDescent="0.15">
      <c r="X174" s="11"/>
    </row>
    <row r="175" spans="24:24" x14ac:dyDescent="0.15">
      <c r="X175" s="11"/>
    </row>
    <row r="176" spans="24:24" x14ac:dyDescent="0.15">
      <c r="X176" s="11"/>
    </row>
    <row r="177" spans="24:24" x14ac:dyDescent="0.15">
      <c r="X177" s="11"/>
    </row>
    <row r="178" spans="24:24" x14ac:dyDescent="0.15">
      <c r="X178" s="11"/>
    </row>
    <row r="179" spans="24:24" x14ac:dyDescent="0.15">
      <c r="X179" s="11"/>
    </row>
    <row r="180" spans="24:24" x14ac:dyDescent="0.15">
      <c r="X180" s="11"/>
    </row>
    <row r="181" spans="24:24" x14ac:dyDescent="0.15">
      <c r="X181" s="11"/>
    </row>
    <row r="182" spans="24:24" x14ac:dyDescent="0.15">
      <c r="X182" s="11"/>
    </row>
    <row r="183" spans="24:24" x14ac:dyDescent="0.15">
      <c r="X183" s="11"/>
    </row>
    <row r="184" spans="24:24" x14ac:dyDescent="0.15">
      <c r="X184" s="11"/>
    </row>
    <row r="185" spans="24:24" x14ac:dyDescent="0.15">
      <c r="X185" s="11"/>
    </row>
    <row r="186" spans="24:24" x14ac:dyDescent="0.15">
      <c r="X186" s="11"/>
    </row>
    <row r="187" spans="24:24" x14ac:dyDescent="0.15">
      <c r="X187" s="11"/>
    </row>
    <row r="188" spans="24:24" x14ac:dyDescent="0.15">
      <c r="X188" s="11"/>
    </row>
    <row r="189" spans="24:24" x14ac:dyDescent="0.15">
      <c r="X189" s="11"/>
    </row>
    <row r="190" spans="24:24" x14ac:dyDescent="0.15">
      <c r="X190" s="11"/>
    </row>
    <row r="191" spans="24:24" x14ac:dyDescent="0.15">
      <c r="X191" s="11"/>
    </row>
    <row r="192" spans="24:24" x14ac:dyDescent="0.15">
      <c r="X192" s="11"/>
    </row>
    <row r="193" spans="24:24" x14ac:dyDescent="0.15">
      <c r="X193" s="11"/>
    </row>
    <row r="194" spans="24:24" x14ac:dyDescent="0.15">
      <c r="X194" s="11"/>
    </row>
    <row r="195" spans="24:24" x14ac:dyDescent="0.15">
      <c r="X195" s="11"/>
    </row>
    <row r="196" spans="24:24" x14ac:dyDescent="0.15">
      <c r="X196" s="11"/>
    </row>
    <row r="197" spans="24:24" x14ac:dyDescent="0.15">
      <c r="X197" s="11"/>
    </row>
    <row r="198" spans="24:24" x14ac:dyDescent="0.15">
      <c r="X198" s="11"/>
    </row>
    <row r="199" spans="24:24" x14ac:dyDescent="0.15">
      <c r="X199" s="11"/>
    </row>
    <row r="200" spans="24:24" x14ac:dyDescent="0.15">
      <c r="X200" s="11"/>
    </row>
    <row r="201" spans="24:24" x14ac:dyDescent="0.15">
      <c r="X201" s="11"/>
    </row>
    <row r="202" spans="24:24" x14ac:dyDescent="0.15">
      <c r="X202" s="11"/>
    </row>
    <row r="203" spans="24:24" x14ac:dyDescent="0.15">
      <c r="X203" s="11"/>
    </row>
    <row r="204" spans="24:24" x14ac:dyDescent="0.15">
      <c r="X204" s="11"/>
    </row>
    <row r="205" spans="24:24" x14ac:dyDescent="0.15">
      <c r="X205" s="11"/>
    </row>
    <row r="206" spans="24:24" x14ac:dyDescent="0.15">
      <c r="X206" s="11"/>
    </row>
    <row r="207" spans="24:24" x14ac:dyDescent="0.15">
      <c r="X207" s="11"/>
    </row>
    <row r="208" spans="24:24" x14ac:dyDescent="0.15">
      <c r="X208" s="11"/>
    </row>
    <row r="209" spans="24:24" x14ac:dyDescent="0.15">
      <c r="X209" s="11"/>
    </row>
    <row r="210" spans="24:24" x14ac:dyDescent="0.15">
      <c r="X210" s="11"/>
    </row>
    <row r="211" spans="24:24" x14ac:dyDescent="0.15">
      <c r="X211" s="11"/>
    </row>
    <row r="212" spans="24:24" x14ac:dyDescent="0.15">
      <c r="X212" s="11"/>
    </row>
    <row r="213" spans="24:24" x14ac:dyDescent="0.15">
      <c r="X213" s="11"/>
    </row>
    <row r="214" spans="24:24" x14ac:dyDescent="0.15">
      <c r="X214" s="11"/>
    </row>
    <row r="215" spans="24:24" x14ac:dyDescent="0.15">
      <c r="X215" s="11"/>
    </row>
    <row r="216" spans="24:24" x14ac:dyDescent="0.15">
      <c r="X216" s="11"/>
    </row>
    <row r="217" spans="24:24" x14ac:dyDescent="0.15">
      <c r="X217" s="11"/>
    </row>
    <row r="218" spans="24:24" x14ac:dyDescent="0.15">
      <c r="X218" s="11"/>
    </row>
    <row r="219" spans="24:24" x14ac:dyDescent="0.15">
      <c r="X219" s="11"/>
    </row>
    <row r="220" spans="24:24" x14ac:dyDescent="0.15">
      <c r="X220" s="11"/>
    </row>
    <row r="221" spans="24:24" x14ac:dyDescent="0.15">
      <c r="X221" s="11"/>
    </row>
    <row r="222" spans="24:24" x14ac:dyDescent="0.15">
      <c r="X222" s="11"/>
    </row>
    <row r="223" spans="24:24" x14ac:dyDescent="0.15">
      <c r="X223" s="11"/>
    </row>
    <row r="224" spans="24:24" x14ac:dyDescent="0.15">
      <c r="X224" s="11"/>
    </row>
    <row r="225" spans="24:24" x14ac:dyDescent="0.15">
      <c r="X225" s="11"/>
    </row>
    <row r="226" spans="24:24" x14ac:dyDescent="0.15">
      <c r="X226" s="11"/>
    </row>
    <row r="227" spans="24:24" x14ac:dyDescent="0.15">
      <c r="X227" s="11"/>
    </row>
    <row r="228" spans="24:24" x14ac:dyDescent="0.15">
      <c r="X228" s="11"/>
    </row>
    <row r="229" spans="24:24" x14ac:dyDescent="0.15">
      <c r="X229" s="11"/>
    </row>
    <row r="230" spans="24:24" x14ac:dyDescent="0.15">
      <c r="X230" s="11"/>
    </row>
    <row r="231" spans="24:24" x14ac:dyDescent="0.15">
      <c r="X231" s="11"/>
    </row>
    <row r="232" spans="24:24" x14ac:dyDescent="0.15">
      <c r="X232" s="11"/>
    </row>
    <row r="233" spans="24:24" x14ac:dyDescent="0.15">
      <c r="X233" s="11"/>
    </row>
    <row r="234" spans="24:24" x14ac:dyDescent="0.15">
      <c r="X234" s="11"/>
    </row>
    <row r="235" spans="24:24" x14ac:dyDescent="0.15">
      <c r="X235" s="11"/>
    </row>
    <row r="236" spans="24:24" x14ac:dyDescent="0.15">
      <c r="X236" s="11"/>
    </row>
    <row r="237" spans="24:24" x14ac:dyDescent="0.15">
      <c r="X237" s="11"/>
    </row>
    <row r="238" spans="24:24" x14ac:dyDescent="0.15">
      <c r="X238" s="11"/>
    </row>
    <row r="239" spans="24:24" x14ac:dyDescent="0.15">
      <c r="X239" s="11"/>
    </row>
    <row r="240" spans="24:24" x14ac:dyDescent="0.15">
      <c r="X240" s="11"/>
    </row>
    <row r="241" spans="24:24" x14ac:dyDescent="0.15">
      <c r="X241" s="11"/>
    </row>
    <row r="242" spans="24:24" x14ac:dyDescent="0.15">
      <c r="X242" s="11"/>
    </row>
    <row r="243" spans="24:24" x14ac:dyDescent="0.15">
      <c r="X243" s="11"/>
    </row>
    <row r="244" spans="24:24" x14ac:dyDescent="0.15">
      <c r="X244" s="11"/>
    </row>
    <row r="245" spans="24:24" x14ac:dyDescent="0.15">
      <c r="X245" s="11"/>
    </row>
    <row r="246" spans="24:24" x14ac:dyDescent="0.15">
      <c r="X246" s="11"/>
    </row>
    <row r="247" spans="24:24" x14ac:dyDescent="0.15">
      <c r="X247" s="11"/>
    </row>
    <row r="248" spans="24:24" x14ac:dyDescent="0.15">
      <c r="X248" s="11"/>
    </row>
    <row r="249" spans="24:24" x14ac:dyDescent="0.15">
      <c r="X249" s="11"/>
    </row>
    <row r="250" spans="24:24" x14ac:dyDescent="0.15">
      <c r="X250" s="11"/>
    </row>
    <row r="251" spans="24:24" x14ac:dyDescent="0.15">
      <c r="X251" s="11"/>
    </row>
    <row r="252" spans="24:24" x14ac:dyDescent="0.15">
      <c r="X252" s="11"/>
    </row>
    <row r="253" spans="24:24" x14ac:dyDescent="0.15">
      <c r="X253" s="11"/>
    </row>
    <row r="254" spans="24:24" x14ac:dyDescent="0.15">
      <c r="X254" s="11"/>
    </row>
    <row r="255" spans="24:24" x14ac:dyDescent="0.15">
      <c r="X255" s="11"/>
    </row>
    <row r="256" spans="24:24" x14ac:dyDescent="0.15">
      <c r="X256" s="11"/>
    </row>
    <row r="257" spans="24:24" x14ac:dyDescent="0.15">
      <c r="X257" s="11"/>
    </row>
    <row r="258" spans="24:24" x14ac:dyDescent="0.15">
      <c r="X258" s="11"/>
    </row>
    <row r="259" spans="24:24" x14ac:dyDescent="0.15">
      <c r="X259" s="11"/>
    </row>
    <row r="260" spans="24:24" x14ac:dyDescent="0.15">
      <c r="X260" s="11"/>
    </row>
    <row r="261" spans="24:24" x14ac:dyDescent="0.15">
      <c r="X261" s="11"/>
    </row>
    <row r="262" spans="24:24" x14ac:dyDescent="0.15">
      <c r="X262" s="11"/>
    </row>
    <row r="263" spans="24:24" x14ac:dyDescent="0.15">
      <c r="X263" s="11"/>
    </row>
    <row r="264" spans="24:24" x14ac:dyDescent="0.15">
      <c r="X264" s="11"/>
    </row>
    <row r="265" spans="24:24" x14ac:dyDescent="0.15">
      <c r="X265" s="11"/>
    </row>
    <row r="266" spans="24:24" x14ac:dyDescent="0.15">
      <c r="X266" s="11"/>
    </row>
    <row r="267" spans="24:24" x14ac:dyDescent="0.15">
      <c r="X267" s="11"/>
    </row>
    <row r="268" spans="24:24" x14ac:dyDescent="0.15">
      <c r="X268" s="11"/>
    </row>
    <row r="269" spans="24:24" x14ac:dyDescent="0.15">
      <c r="X269" s="11"/>
    </row>
    <row r="270" spans="24:24" x14ac:dyDescent="0.15">
      <c r="X270" s="11"/>
    </row>
    <row r="271" spans="24:24" x14ac:dyDescent="0.15">
      <c r="X271" s="11"/>
    </row>
    <row r="272" spans="24:24" x14ac:dyDescent="0.15">
      <c r="X272" s="11"/>
    </row>
    <row r="273" spans="24:24" x14ac:dyDescent="0.15">
      <c r="X273" s="11"/>
    </row>
    <row r="274" spans="24:24" x14ac:dyDescent="0.15">
      <c r="X274" s="11"/>
    </row>
    <row r="275" spans="24:24" x14ac:dyDescent="0.15">
      <c r="X275" s="11"/>
    </row>
    <row r="276" spans="24:24" x14ac:dyDescent="0.15">
      <c r="X276" s="11"/>
    </row>
    <row r="277" spans="24:24" x14ac:dyDescent="0.15">
      <c r="X277" s="11"/>
    </row>
    <row r="278" spans="24:24" x14ac:dyDescent="0.15">
      <c r="X278" s="11"/>
    </row>
    <row r="279" spans="24:24" x14ac:dyDescent="0.15">
      <c r="X279" s="11"/>
    </row>
    <row r="280" spans="24:24" x14ac:dyDescent="0.15">
      <c r="X280" s="11"/>
    </row>
    <row r="281" spans="24:24" x14ac:dyDescent="0.15">
      <c r="X281" s="11"/>
    </row>
    <row r="282" spans="24:24" x14ac:dyDescent="0.15">
      <c r="X282" s="11"/>
    </row>
    <row r="283" spans="24:24" x14ac:dyDescent="0.15">
      <c r="X283" s="11"/>
    </row>
    <row r="284" spans="24:24" x14ac:dyDescent="0.15">
      <c r="X284" s="11"/>
    </row>
    <row r="285" spans="24:24" x14ac:dyDescent="0.15">
      <c r="X285" s="11"/>
    </row>
    <row r="286" spans="24:24" x14ac:dyDescent="0.15">
      <c r="X286" s="11"/>
    </row>
    <row r="287" spans="24:24" x14ac:dyDescent="0.15">
      <c r="X287" s="11"/>
    </row>
    <row r="288" spans="24:24" x14ac:dyDescent="0.15">
      <c r="X288" s="11"/>
    </row>
    <row r="289" spans="24:24" x14ac:dyDescent="0.15">
      <c r="X289" s="11"/>
    </row>
    <row r="290" spans="24:24" x14ac:dyDescent="0.15">
      <c r="X290" s="11"/>
    </row>
    <row r="291" spans="24:24" x14ac:dyDescent="0.15">
      <c r="X291" s="11"/>
    </row>
    <row r="292" spans="24:24" x14ac:dyDescent="0.15">
      <c r="X292" s="11"/>
    </row>
    <row r="293" spans="24:24" x14ac:dyDescent="0.15">
      <c r="X293" s="11"/>
    </row>
    <row r="294" spans="24:24" x14ac:dyDescent="0.15">
      <c r="X294" s="11"/>
    </row>
    <row r="295" spans="24:24" x14ac:dyDescent="0.15">
      <c r="X295" s="11"/>
    </row>
    <row r="296" spans="24:24" x14ac:dyDescent="0.15">
      <c r="X296" s="11"/>
    </row>
    <row r="297" spans="24:24" x14ac:dyDescent="0.15">
      <c r="X297" s="11"/>
    </row>
    <row r="298" spans="24:24" x14ac:dyDescent="0.15">
      <c r="X298" s="11"/>
    </row>
    <row r="299" spans="24:24" x14ac:dyDescent="0.15">
      <c r="X299" s="11"/>
    </row>
    <row r="300" spans="24:24" x14ac:dyDescent="0.15">
      <c r="X300" s="11"/>
    </row>
    <row r="301" spans="24:24" x14ac:dyDescent="0.15">
      <c r="X301" s="11"/>
    </row>
    <row r="302" spans="24:24" x14ac:dyDescent="0.15">
      <c r="X302" s="11"/>
    </row>
    <row r="303" spans="24:24" x14ac:dyDescent="0.15">
      <c r="X303" s="11"/>
    </row>
    <row r="304" spans="24:24" x14ac:dyDescent="0.15">
      <c r="X304" s="11"/>
    </row>
    <row r="305" spans="24:24" x14ac:dyDescent="0.15">
      <c r="X305" s="11"/>
    </row>
    <row r="306" spans="24:24" x14ac:dyDescent="0.15">
      <c r="X306" s="11"/>
    </row>
    <row r="307" spans="24:24" x14ac:dyDescent="0.15">
      <c r="X307" s="11"/>
    </row>
    <row r="308" spans="24:24" x14ac:dyDescent="0.15">
      <c r="X308" s="11"/>
    </row>
    <row r="309" spans="24:24" x14ac:dyDescent="0.15">
      <c r="X309" s="11"/>
    </row>
    <row r="310" spans="24:24" x14ac:dyDescent="0.15">
      <c r="X310" s="11"/>
    </row>
    <row r="311" spans="24:24" x14ac:dyDescent="0.15">
      <c r="X311" s="11"/>
    </row>
    <row r="312" spans="24:24" x14ac:dyDescent="0.15">
      <c r="X312" s="11"/>
    </row>
    <row r="313" spans="24:24" x14ac:dyDescent="0.15">
      <c r="X313" s="11"/>
    </row>
    <row r="314" spans="24:24" x14ac:dyDescent="0.15">
      <c r="X314" s="11"/>
    </row>
    <row r="315" spans="24:24" x14ac:dyDescent="0.15">
      <c r="X315" s="11"/>
    </row>
    <row r="316" spans="24:24" x14ac:dyDescent="0.15">
      <c r="X316" s="11"/>
    </row>
    <row r="317" spans="24:24" x14ac:dyDescent="0.15">
      <c r="X317" s="11"/>
    </row>
    <row r="318" spans="24:24" x14ac:dyDescent="0.15">
      <c r="X318" s="11"/>
    </row>
    <row r="319" spans="24:24" x14ac:dyDescent="0.15">
      <c r="X319" s="11"/>
    </row>
    <row r="320" spans="24:24" x14ac:dyDescent="0.15">
      <c r="X320" s="11"/>
    </row>
    <row r="321" spans="24:24" x14ac:dyDescent="0.15">
      <c r="X321" s="11"/>
    </row>
    <row r="322" spans="24:24" x14ac:dyDescent="0.15">
      <c r="X322" s="11"/>
    </row>
    <row r="323" spans="24:24" x14ac:dyDescent="0.15">
      <c r="X323" s="11"/>
    </row>
    <row r="324" spans="24:24" x14ac:dyDescent="0.15">
      <c r="X324" s="11"/>
    </row>
    <row r="325" spans="24:24" x14ac:dyDescent="0.15">
      <c r="X325" s="11"/>
    </row>
    <row r="326" spans="24:24" x14ac:dyDescent="0.15">
      <c r="X326" s="11"/>
    </row>
    <row r="327" spans="24:24" x14ac:dyDescent="0.15">
      <c r="X327" s="11"/>
    </row>
    <row r="328" spans="24:24" x14ac:dyDescent="0.15">
      <c r="X328" s="11"/>
    </row>
    <row r="329" spans="24:24" x14ac:dyDescent="0.15">
      <c r="X329" s="11"/>
    </row>
    <row r="330" spans="24:24" x14ac:dyDescent="0.15">
      <c r="X330" s="11"/>
    </row>
    <row r="331" spans="24:24" x14ac:dyDescent="0.15">
      <c r="X331" s="11"/>
    </row>
    <row r="332" spans="24:24" x14ac:dyDescent="0.15">
      <c r="X332" s="11"/>
    </row>
    <row r="333" spans="24:24" x14ac:dyDescent="0.15">
      <c r="X333" s="11"/>
    </row>
    <row r="334" spans="24:24" x14ac:dyDescent="0.15">
      <c r="X334" s="11"/>
    </row>
    <row r="335" spans="24:24" x14ac:dyDescent="0.15">
      <c r="X335" s="11"/>
    </row>
    <row r="336" spans="24:24" x14ac:dyDescent="0.15">
      <c r="X336" s="11"/>
    </row>
    <row r="337" spans="24:24" x14ac:dyDescent="0.15">
      <c r="X337" s="11"/>
    </row>
    <row r="338" spans="24:24" x14ac:dyDescent="0.15">
      <c r="X338" s="11"/>
    </row>
    <row r="339" spans="24:24" x14ac:dyDescent="0.15">
      <c r="X339" s="11"/>
    </row>
    <row r="340" spans="24:24" x14ac:dyDescent="0.15">
      <c r="X340" s="11"/>
    </row>
    <row r="341" spans="24:24" x14ac:dyDescent="0.15">
      <c r="X341" s="11"/>
    </row>
    <row r="342" spans="24:24" x14ac:dyDescent="0.15">
      <c r="X342" s="11"/>
    </row>
    <row r="343" spans="24:24" x14ac:dyDescent="0.15">
      <c r="X343" s="11"/>
    </row>
    <row r="344" spans="24:24" x14ac:dyDescent="0.15">
      <c r="X344" s="11"/>
    </row>
    <row r="345" spans="24:24" x14ac:dyDescent="0.15">
      <c r="X345" s="11"/>
    </row>
    <row r="346" spans="24:24" x14ac:dyDescent="0.15">
      <c r="X346" s="11"/>
    </row>
    <row r="347" spans="24:24" x14ac:dyDescent="0.15">
      <c r="X347" s="11"/>
    </row>
    <row r="348" spans="24:24" x14ac:dyDescent="0.15">
      <c r="X348" s="11"/>
    </row>
    <row r="349" spans="24:24" x14ac:dyDescent="0.15">
      <c r="X349" s="11"/>
    </row>
    <row r="350" spans="24:24" x14ac:dyDescent="0.15">
      <c r="X350" s="11"/>
    </row>
    <row r="351" spans="24:24" x14ac:dyDescent="0.15">
      <c r="X351" s="11"/>
    </row>
    <row r="352" spans="24:24" x14ac:dyDescent="0.15">
      <c r="X352" s="11"/>
    </row>
    <row r="353" spans="24:24" x14ac:dyDescent="0.15">
      <c r="X353" s="11"/>
    </row>
    <row r="354" spans="24:24" x14ac:dyDescent="0.15">
      <c r="X354" s="11"/>
    </row>
    <row r="355" spans="24:24" x14ac:dyDescent="0.15">
      <c r="X355" s="11"/>
    </row>
    <row r="356" spans="24:24" x14ac:dyDescent="0.15">
      <c r="X356" s="11"/>
    </row>
    <row r="357" spans="24:24" x14ac:dyDescent="0.15">
      <c r="X357" s="11"/>
    </row>
    <row r="358" spans="24:24" x14ac:dyDescent="0.15">
      <c r="X358" s="11"/>
    </row>
    <row r="359" spans="24:24" x14ac:dyDescent="0.15">
      <c r="X359" s="11"/>
    </row>
    <row r="360" spans="24:24" x14ac:dyDescent="0.15">
      <c r="X360" s="11"/>
    </row>
    <row r="361" spans="24:24" x14ac:dyDescent="0.15">
      <c r="X361" s="11"/>
    </row>
    <row r="362" spans="24:24" x14ac:dyDescent="0.15">
      <c r="X362" s="11"/>
    </row>
    <row r="363" spans="24:24" x14ac:dyDescent="0.15">
      <c r="X363" s="11"/>
    </row>
    <row r="364" spans="24:24" x14ac:dyDescent="0.15">
      <c r="X364" s="11"/>
    </row>
    <row r="365" spans="24:24" x14ac:dyDescent="0.15">
      <c r="X365" s="11"/>
    </row>
    <row r="366" spans="24:24" x14ac:dyDescent="0.15">
      <c r="X366" s="11"/>
    </row>
    <row r="367" spans="24:24" x14ac:dyDescent="0.15">
      <c r="X367" s="11"/>
    </row>
    <row r="368" spans="24:24" x14ac:dyDescent="0.15">
      <c r="X368" s="11"/>
    </row>
    <row r="369" spans="24:24" x14ac:dyDescent="0.15">
      <c r="X369" s="11"/>
    </row>
    <row r="370" spans="24:24" x14ac:dyDescent="0.15">
      <c r="X370" s="11"/>
    </row>
    <row r="371" spans="24:24" x14ac:dyDescent="0.15">
      <c r="X371" s="11"/>
    </row>
    <row r="372" spans="24:24" x14ac:dyDescent="0.15">
      <c r="X372" s="11"/>
    </row>
    <row r="373" spans="24:24" x14ac:dyDescent="0.15">
      <c r="X373" s="11"/>
    </row>
    <row r="374" spans="24:24" x14ac:dyDescent="0.15">
      <c r="X374" s="11"/>
    </row>
    <row r="375" spans="24:24" x14ac:dyDescent="0.15">
      <c r="X375" s="11"/>
    </row>
    <row r="376" spans="24:24" x14ac:dyDescent="0.15">
      <c r="X376" s="11"/>
    </row>
    <row r="377" spans="24:24" x14ac:dyDescent="0.15">
      <c r="X377" s="11"/>
    </row>
    <row r="378" spans="24:24" x14ac:dyDescent="0.15">
      <c r="X378" s="11"/>
    </row>
    <row r="379" spans="24:24" x14ac:dyDescent="0.15">
      <c r="X379" s="11"/>
    </row>
    <row r="380" spans="24:24" x14ac:dyDescent="0.15">
      <c r="X380" s="11"/>
    </row>
    <row r="381" spans="24:24" x14ac:dyDescent="0.15">
      <c r="X381" s="11"/>
    </row>
    <row r="382" spans="24:24" x14ac:dyDescent="0.15">
      <c r="X382" s="11"/>
    </row>
    <row r="383" spans="24:24" x14ac:dyDescent="0.15">
      <c r="X383" s="11"/>
    </row>
    <row r="384" spans="24:24" x14ac:dyDescent="0.15">
      <c r="X384" s="11"/>
    </row>
    <row r="385" spans="24:24" x14ac:dyDescent="0.15">
      <c r="X385" s="11"/>
    </row>
    <row r="386" spans="24:24" x14ac:dyDescent="0.15">
      <c r="X386" s="11"/>
    </row>
    <row r="387" spans="24:24" x14ac:dyDescent="0.15">
      <c r="X387" s="11"/>
    </row>
    <row r="388" spans="24:24" x14ac:dyDescent="0.15">
      <c r="X388" s="11"/>
    </row>
    <row r="389" spans="24:24" x14ac:dyDescent="0.15">
      <c r="X389" s="11"/>
    </row>
    <row r="390" spans="24:24" x14ac:dyDescent="0.15">
      <c r="X390" s="11"/>
    </row>
    <row r="391" spans="24:24" x14ac:dyDescent="0.15">
      <c r="X391" s="11"/>
    </row>
    <row r="392" spans="24:24" x14ac:dyDescent="0.15">
      <c r="X392" s="11"/>
    </row>
    <row r="393" spans="24:24" x14ac:dyDescent="0.15">
      <c r="X393" s="11"/>
    </row>
    <row r="394" spans="24:24" x14ac:dyDescent="0.15">
      <c r="X394" s="11"/>
    </row>
    <row r="395" spans="24:24" x14ac:dyDescent="0.15">
      <c r="X395" s="11"/>
    </row>
    <row r="396" spans="24:24" x14ac:dyDescent="0.15">
      <c r="X396" s="11"/>
    </row>
    <row r="397" spans="24:24" x14ac:dyDescent="0.15">
      <c r="X397" s="11"/>
    </row>
    <row r="398" spans="24:24" x14ac:dyDescent="0.15">
      <c r="X398" s="11"/>
    </row>
    <row r="399" spans="24:24" x14ac:dyDescent="0.15">
      <c r="X399" s="11"/>
    </row>
    <row r="400" spans="24:24" x14ac:dyDescent="0.15">
      <c r="X400" s="11"/>
    </row>
    <row r="401" spans="24:24" x14ac:dyDescent="0.15">
      <c r="X401" s="11"/>
    </row>
    <row r="402" spans="24:24" x14ac:dyDescent="0.15">
      <c r="X402" s="11"/>
    </row>
    <row r="403" spans="24:24" x14ac:dyDescent="0.15">
      <c r="X403" s="11"/>
    </row>
    <row r="404" spans="24:24" x14ac:dyDescent="0.15">
      <c r="X404" s="11"/>
    </row>
    <row r="405" spans="24:24" x14ac:dyDescent="0.15">
      <c r="X405" s="11"/>
    </row>
    <row r="406" spans="24:24" x14ac:dyDescent="0.15">
      <c r="X406" s="11"/>
    </row>
    <row r="407" spans="24:24" x14ac:dyDescent="0.15">
      <c r="X407" s="11"/>
    </row>
    <row r="408" spans="24:24" x14ac:dyDescent="0.15">
      <c r="X408" s="11"/>
    </row>
    <row r="409" spans="24:24" x14ac:dyDescent="0.15">
      <c r="X409" s="11"/>
    </row>
    <row r="410" spans="24:24" x14ac:dyDescent="0.15">
      <c r="X410" s="11"/>
    </row>
    <row r="411" spans="24:24" x14ac:dyDescent="0.15">
      <c r="X411" s="11"/>
    </row>
    <row r="412" spans="24:24" x14ac:dyDescent="0.15">
      <c r="X412" s="11"/>
    </row>
    <row r="413" spans="24:24" x14ac:dyDescent="0.15">
      <c r="X413" s="11"/>
    </row>
    <row r="414" spans="24:24" x14ac:dyDescent="0.15">
      <c r="X414" s="11"/>
    </row>
    <row r="415" spans="24:24" x14ac:dyDescent="0.15">
      <c r="X415" s="11"/>
    </row>
    <row r="416" spans="24:24" x14ac:dyDescent="0.15">
      <c r="X416" s="11"/>
    </row>
    <row r="417" spans="24:24" x14ac:dyDescent="0.15">
      <c r="X417" s="11"/>
    </row>
    <row r="418" spans="24:24" x14ac:dyDescent="0.15">
      <c r="X418" s="11"/>
    </row>
    <row r="419" spans="24:24" x14ac:dyDescent="0.15">
      <c r="X419" s="11"/>
    </row>
    <row r="420" spans="24:24" x14ac:dyDescent="0.15">
      <c r="X420" s="11"/>
    </row>
    <row r="421" spans="24:24" x14ac:dyDescent="0.15">
      <c r="X421" s="11"/>
    </row>
    <row r="422" spans="24:24" x14ac:dyDescent="0.15">
      <c r="X422" s="11"/>
    </row>
    <row r="423" spans="24:24" x14ac:dyDescent="0.15">
      <c r="X423" s="11"/>
    </row>
    <row r="424" spans="24:24" x14ac:dyDescent="0.15">
      <c r="X424" s="11"/>
    </row>
    <row r="425" spans="24:24" x14ac:dyDescent="0.15">
      <c r="X425" s="11"/>
    </row>
    <row r="426" spans="24:24" x14ac:dyDescent="0.15">
      <c r="X426" s="11"/>
    </row>
    <row r="427" spans="24:24" x14ac:dyDescent="0.15">
      <c r="X427" s="11"/>
    </row>
    <row r="428" spans="24:24" x14ac:dyDescent="0.15">
      <c r="X428" s="11"/>
    </row>
    <row r="429" spans="24:24" x14ac:dyDescent="0.15">
      <c r="X429" s="11"/>
    </row>
    <row r="430" spans="24:24" x14ac:dyDescent="0.15">
      <c r="X430" s="11"/>
    </row>
    <row r="431" spans="24:24" x14ac:dyDescent="0.15">
      <c r="X431" s="11"/>
    </row>
    <row r="432" spans="24:24" x14ac:dyDescent="0.15">
      <c r="X432" s="11"/>
    </row>
    <row r="433" spans="24:24" x14ac:dyDescent="0.15">
      <c r="X433" s="11"/>
    </row>
    <row r="434" spans="24:24" x14ac:dyDescent="0.15">
      <c r="X434" s="11"/>
    </row>
    <row r="435" spans="24:24" x14ac:dyDescent="0.15">
      <c r="X435" s="11"/>
    </row>
    <row r="436" spans="24:24" x14ac:dyDescent="0.15">
      <c r="X436" s="11"/>
    </row>
    <row r="437" spans="24:24" x14ac:dyDescent="0.15">
      <c r="X437" s="11"/>
    </row>
    <row r="438" spans="24:24" x14ac:dyDescent="0.15">
      <c r="X438" s="11"/>
    </row>
    <row r="439" spans="24:24" x14ac:dyDescent="0.15">
      <c r="X439" s="11"/>
    </row>
    <row r="440" spans="24:24" x14ac:dyDescent="0.15">
      <c r="X440" s="11"/>
    </row>
    <row r="441" spans="24:24" x14ac:dyDescent="0.15">
      <c r="X441" s="11"/>
    </row>
    <row r="442" spans="24:24" x14ac:dyDescent="0.15">
      <c r="X442" s="11"/>
    </row>
    <row r="443" spans="24:24" x14ac:dyDescent="0.15">
      <c r="X443" s="11"/>
    </row>
    <row r="444" spans="24:24" x14ac:dyDescent="0.15">
      <c r="X444" s="11"/>
    </row>
    <row r="445" spans="24:24" x14ac:dyDescent="0.15">
      <c r="X445" s="11"/>
    </row>
    <row r="446" spans="24:24" x14ac:dyDescent="0.15">
      <c r="X446" s="11"/>
    </row>
    <row r="447" spans="24:24" x14ac:dyDescent="0.15">
      <c r="X447" s="11"/>
    </row>
    <row r="448" spans="24:24" x14ac:dyDescent="0.15">
      <c r="X448" s="11"/>
    </row>
    <row r="449" spans="24:24" x14ac:dyDescent="0.15">
      <c r="X449" s="11"/>
    </row>
    <row r="450" spans="24:24" x14ac:dyDescent="0.15">
      <c r="X450" s="11"/>
    </row>
    <row r="451" spans="24:24" x14ac:dyDescent="0.15">
      <c r="X451" s="11"/>
    </row>
    <row r="452" spans="24:24" x14ac:dyDescent="0.15">
      <c r="X452" s="11"/>
    </row>
    <row r="453" spans="24:24" x14ac:dyDescent="0.15">
      <c r="X453" s="11"/>
    </row>
    <row r="454" spans="24:24" x14ac:dyDescent="0.15">
      <c r="X454" s="11"/>
    </row>
    <row r="455" spans="24:24" x14ac:dyDescent="0.15">
      <c r="X455" s="11"/>
    </row>
    <row r="456" spans="24:24" x14ac:dyDescent="0.15">
      <c r="X456" s="11"/>
    </row>
    <row r="457" spans="24:24" x14ac:dyDescent="0.15">
      <c r="X457" s="11"/>
    </row>
    <row r="458" spans="24:24" x14ac:dyDescent="0.15">
      <c r="X458" s="11"/>
    </row>
    <row r="459" spans="24:24" x14ac:dyDescent="0.15">
      <c r="X459" s="11"/>
    </row>
    <row r="460" spans="24:24" x14ac:dyDescent="0.15">
      <c r="X460" s="11"/>
    </row>
    <row r="461" spans="24:24" x14ac:dyDescent="0.15">
      <c r="X461" s="11"/>
    </row>
    <row r="462" spans="24:24" x14ac:dyDescent="0.15">
      <c r="X462" s="11"/>
    </row>
    <row r="463" spans="24:24" x14ac:dyDescent="0.15">
      <c r="X463" s="11"/>
    </row>
    <row r="464" spans="24:24" x14ac:dyDescent="0.15">
      <c r="X464" s="11"/>
    </row>
    <row r="465" spans="24:24" x14ac:dyDescent="0.15">
      <c r="X465" s="11"/>
    </row>
    <row r="466" spans="24:24" x14ac:dyDescent="0.15">
      <c r="X466" s="11"/>
    </row>
    <row r="467" spans="24:24" x14ac:dyDescent="0.15">
      <c r="X467" s="11"/>
    </row>
    <row r="468" spans="24:24" x14ac:dyDescent="0.15">
      <c r="X468" s="11"/>
    </row>
    <row r="469" spans="24:24" x14ac:dyDescent="0.15">
      <c r="X469" s="11"/>
    </row>
    <row r="470" spans="24:24" x14ac:dyDescent="0.15">
      <c r="X470" s="11"/>
    </row>
    <row r="471" spans="24:24" x14ac:dyDescent="0.15">
      <c r="X471" s="11"/>
    </row>
    <row r="472" spans="24:24" x14ac:dyDescent="0.15">
      <c r="X472" s="11"/>
    </row>
    <row r="473" spans="24:24" x14ac:dyDescent="0.15">
      <c r="X473" s="11"/>
    </row>
    <row r="474" spans="24:24" x14ac:dyDescent="0.15">
      <c r="X474" s="11"/>
    </row>
    <row r="475" spans="24:24" x14ac:dyDescent="0.15">
      <c r="X475" s="11"/>
    </row>
    <row r="476" spans="24:24" x14ac:dyDescent="0.15">
      <c r="X476" s="11"/>
    </row>
    <row r="477" spans="24:24" x14ac:dyDescent="0.15">
      <c r="X477" s="11"/>
    </row>
    <row r="478" spans="24:24" x14ac:dyDescent="0.15">
      <c r="X478" s="11"/>
    </row>
    <row r="479" spans="24:24" x14ac:dyDescent="0.15">
      <c r="X479" s="11"/>
    </row>
    <row r="480" spans="24:24" x14ac:dyDescent="0.15">
      <c r="X480" s="11"/>
    </row>
    <row r="481" spans="24:24" x14ac:dyDescent="0.15">
      <c r="X481" s="11"/>
    </row>
    <row r="482" spans="24:24" x14ac:dyDescent="0.15">
      <c r="X482" s="11"/>
    </row>
    <row r="483" spans="24:24" x14ac:dyDescent="0.15">
      <c r="X483" s="11"/>
    </row>
    <row r="484" spans="24:24" x14ac:dyDescent="0.15">
      <c r="X484" s="11"/>
    </row>
    <row r="485" spans="24:24" x14ac:dyDescent="0.15">
      <c r="X485" s="11"/>
    </row>
    <row r="486" spans="24:24" x14ac:dyDescent="0.15">
      <c r="X486" s="11"/>
    </row>
    <row r="487" spans="24:24" x14ac:dyDescent="0.15">
      <c r="X487" s="11"/>
    </row>
    <row r="488" spans="24:24" x14ac:dyDescent="0.15">
      <c r="X488" s="11"/>
    </row>
    <row r="489" spans="24:24" x14ac:dyDescent="0.15">
      <c r="X489" s="11"/>
    </row>
    <row r="490" spans="24:24" x14ac:dyDescent="0.15">
      <c r="X490" s="11"/>
    </row>
    <row r="491" spans="24:24" x14ac:dyDescent="0.15">
      <c r="X491" s="11"/>
    </row>
    <row r="492" spans="24:24" x14ac:dyDescent="0.15">
      <c r="X492" s="11"/>
    </row>
    <row r="493" spans="24:24" x14ac:dyDescent="0.15">
      <c r="X493" s="11"/>
    </row>
    <row r="494" spans="24:24" x14ac:dyDescent="0.15">
      <c r="X494" s="11"/>
    </row>
    <row r="495" spans="24:24" x14ac:dyDescent="0.15">
      <c r="X495" s="11"/>
    </row>
    <row r="496" spans="24:24" x14ac:dyDescent="0.15">
      <c r="X496" s="11"/>
    </row>
    <row r="497" spans="24:24" x14ac:dyDescent="0.15">
      <c r="X497" s="11"/>
    </row>
    <row r="498" spans="24:24" x14ac:dyDescent="0.15">
      <c r="X498" s="11"/>
    </row>
    <row r="499" spans="24:24" x14ac:dyDescent="0.15">
      <c r="X499" s="11"/>
    </row>
    <row r="500" spans="24:24" x14ac:dyDescent="0.15">
      <c r="X500" s="11"/>
    </row>
    <row r="501" spans="24:24" x14ac:dyDescent="0.15">
      <c r="X501" s="11"/>
    </row>
    <row r="502" spans="24:24" x14ac:dyDescent="0.15">
      <c r="X502" s="11"/>
    </row>
    <row r="503" spans="24:24" x14ac:dyDescent="0.15">
      <c r="X503" s="11"/>
    </row>
    <row r="504" spans="24:24" x14ac:dyDescent="0.15">
      <c r="X504" s="11"/>
    </row>
    <row r="505" spans="24:24" x14ac:dyDescent="0.15">
      <c r="X505" s="11"/>
    </row>
    <row r="506" spans="24:24" x14ac:dyDescent="0.15">
      <c r="X506" s="11"/>
    </row>
    <row r="507" spans="24:24" x14ac:dyDescent="0.15">
      <c r="X507" s="11"/>
    </row>
    <row r="508" spans="24:24" x14ac:dyDescent="0.15">
      <c r="X508" s="11"/>
    </row>
    <row r="509" spans="24:24" x14ac:dyDescent="0.15">
      <c r="X509" s="11"/>
    </row>
    <row r="510" spans="24:24" x14ac:dyDescent="0.15">
      <c r="X510" s="11"/>
    </row>
    <row r="511" spans="24:24" x14ac:dyDescent="0.15">
      <c r="X511" s="11"/>
    </row>
    <row r="512" spans="24:24" x14ac:dyDescent="0.15">
      <c r="X512" s="11"/>
    </row>
    <row r="513" spans="24:24" x14ac:dyDescent="0.15">
      <c r="X513" s="11"/>
    </row>
    <row r="514" spans="24:24" x14ac:dyDescent="0.15">
      <c r="X514" s="11"/>
    </row>
    <row r="515" spans="24:24" x14ac:dyDescent="0.15">
      <c r="X515" s="11"/>
    </row>
    <row r="516" spans="24:24" x14ac:dyDescent="0.15">
      <c r="X516" s="11"/>
    </row>
    <row r="517" spans="24:24" x14ac:dyDescent="0.15">
      <c r="X517" s="11"/>
    </row>
    <row r="518" spans="24:24" x14ac:dyDescent="0.15">
      <c r="X518" s="11"/>
    </row>
    <row r="519" spans="24:24" x14ac:dyDescent="0.15">
      <c r="X519" s="11"/>
    </row>
    <row r="520" spans="24:24" x14ac:dyDescent="0.15">
      <c r="X520" s="11"/>
    </row>
    <row r="521" spans="24:24" x14ac:dyDescent="0.15">
      <c r="X521" s="11"/>
    </row>
    <row r="522" spans="24:24" x14ac:dyDescent="0.15">
      <c r="X522" s="11"/>
    </row>
    <row r="523" spans="24:24" x14ac:dyDescent="0.15">
      <c r="X523" s="11"/>
    </row>
    <row r="524" spans="24:24" x14ac:dyDescent="0.15">
      <c r="X524" s="11"/>
    </row>
    <row r="525" spans="24:24" x14ac:dyDescent="0.15">
      <c r="X525" s="11"/>
    </row>
    <row r="526" spans="24:24" x14ac:dyDescent="0.15">
      <c r="X526" s="11"/>
    </row>
    <row r="527" spans="24:24" x14ac:dyDescent="0.15">
      <c r="X527" s="11"/>
    </row>
    <row r="528" spans="24:24" x14ac:dyDescent="0.15">
      <c r="X528" s="11"/>
    </row>
    <row r="529" spans="24:24" x14ac:dyDescent="0.15">
      <c r="X529" s="11"/>
    </row>
    <row r="530" spans="24:24" x14ac:dyDescent="0.15">
      <c r="X530" s="11"/>
    </row>
    <row r="531" spans="24:24" x14ac:dyDescent="0.15">
      <c r="X531" s="11"/>
    </row>
    <row r="532" spans="24:24" x14ac:dyDescent="0.15">
      <c r="X532" s="11"/>
    </row>
    <row r="533" spans="24:24" x14ac:dyDescent="0.15">
      <c r="X533" s="11"/>
    </row>
    <row r="534" spans="24:24" x14ac:dyDescent="0.15">
      <c r="X534" s="11"/>
    </row>
    <row r="535" spans="24:24" x14ac:dyDescent="0.15">
      <c r="X535" s="11"/>
    </row>
    <row r="536" spans="24:24" x14ac:dyDescent="0.15">
      <c r="X536" s="11"/>
    </row>
    <row r="537" spans="24:24" x14ac:dyDescent="0.15">
      <c r="X537" s="11"/>
    </row>
    <row r="538" spans="24:24" x14ac:dyDescent="0.15">
      <c r="X538" s="11"/>
    </row>
    <row r="539" spans="24:24" x14ac:dyDescent="0.15">
      <c r="X539" s="11"/>
    </row>
    <row r="540" spans="24:24" x14ac:dyDescent="0.15">
      <c r="X540" s="11"/>
    </row>
    <row r="541" spans="24:24" x14ac:dyDescent="0.15">
      <c r="X541" s="11"/>
    </row>
    <row r="542" spans="24:24" x14ac:dyDescent="0.15">
      <c r="X542" s="11"/>
    </row>
    <row r="543" spans="24:24" x14ac:dyDescent="0.15">
      <c r="X543" s="11"/>
    </row>
    <row r="544" spans="24:24" x14ac:dyDescent="0.15">
      <c r="X544" s="11"/>
    </row>
    <row r="545" spans="24:24" x14ac:dyDescent="0.15">
      <c r="X545" s="11"/>
    </row>
    <row r="546" spans="24:24" x14ac:dyDescent="0.15">
      <c r="X546" s="11"/>
    </row>
    <row r="547" spans="24:24" x14ac:dyDescent="0.15">
      <c r="X547" s="11"/>
    </row>
    <row r="548" spans="24:24" x14ac:dyDescent="0.15">
      <c r="X548" s="11"/>
    </row>
    <row r="549" spans="24:24" x14ac:dyDescent="0.15">
      <c r="X549" s="11"/>
    </row>
    <row r="550" spans="24:24" x14ac:dyDescent="0.15">
      <c r="X550" s="11"/>
    </row>
    <row r="551" spans="24:24" x14ac:dyDescent="0.15">
      <c r="X551" s="11"/>
    </row>
    <row r="552" spans="24:24" x14ac:dyDescent="0.15">
      <c r="X552" s="11"/>
    </row>
    <row r="553" spans="24:24" x14ac:dyDescent="0.15">
      <c r="X553" s="11"/>
    </row>
    <row r="554" spans="24:24" x14ac:dyDescent="0.15">
      <c r="X554" s="11"/>
    </row>
    <row r="555" spans="24:24" x14ac:dyDescent="0.15">
      <c r="X555" s="11"/>
    </row>
    <row r="556" spans="24:24" x14ac:dyDescent="0.15">
      <c r="X556" s="11"/>
    </row>
    <row r="557" spans="24:24" x14ac:dyDescent="0.15">
      <c r="X557" s="11"/>
    </row>
    <row r="558" spans="24:24" x14ac:dyDescent="0.15">
      <c r="X558" s="11"/>
    </row>
    <row r="559" spans="24:24" x14ac:dyDescent="0.15">
      <c r="X559" s="11"/>
    </row>
    <row r="560" spans="24:24" x14ac:dyDescent="0.15">
      <c r="X560" s="11"/>
    </row>
    <row r="561" spans="24:24" x14ac:dyDescent="0.15">
      <c r="X561" s="11"/>
    </row>
    <row r="562" spans="24:24" x14ac:dyDescent="0.15">
      <c r="X562" s="11"/>
    </row>
    <row r="563" spans="24:24" x14ac:dyDescent="0.15">
      <c r="X563" s="11"/>
    </row>
    <row r="564" spans="24:24" x14ac:dyDescent="0.15">
      <c r="X564" s="11"/>
    </row>
    <row r="565" spans="24:24" x14ac:dyDescent="0.15">
      <c r="X565" s="11"/>
    </row>
    <row r="566" spans="24:24" x14ac:dyDescent="0.15">
      <c r="X566" s="11"/>
    </row>
    <row r="567" spans="24:24" x14ac:dyDescent="0.15">
      <c r="X567" s="11"/>
    </row>
    <row r="568" spans="24:24" x14ac:dyDescent="0.15">
      <c r="X568" s="11"/>
    </row>
    <row r="569" spans="24:24" x14ac:dyDescent="0.15">
      <c r="X569" s="11"/>
    </row>
    <row r="570" spans="24:24" x14ac:dyDescent="0.15">
      <c r="X570" s="11"/>
    </row>
    <row r="571" spans="24:24" x14ac:dyDescent="0.15">
      <c r="X571" s="11"/>
    </row>
    <row r="572" spans="24:24" x14ac:dyDescent="0.15">
      <c r="X572" s="11"/>
    </row>
    <row r="573" spans="24:24" x14ac:dyDescent="0.15">
      <c r="X573" s="11"/>
    </row>
    <row r="574" spans="24:24" x14ac:dyDescent="0.15">
      <c r="X574" s="11"/>
    </row>
    <row r="575" spans="24:24" x14ac:dyDescent="0.15">
      <c r="X575" s="11"/>
    </row>
    <row r="576" spans="24:24" x14ac:dyDescent="0.15">
      <c r="X576" s="11"/>
    </row>
    <row r="577" spans="24:24" x14ac:dyDescent="0.15">
      <c r="X577" s="11"/>
    </row>
    <row r="578" spans="24:24" x14ac:dyDescent="0.15">
      <c r="X578" s="11"/>
    </row>
    <row r="579" spans="24:24" x14ac:dyDescent="0.15">
      <c r="X579" s="11"/>
    </row>
    <row r="580" spans="24:24" x14ac:dyDescent="0.15">
      <c r="X580" s="11"/>
    </row>
    <row r="581" spans="24:24" x14ac:dyDescent="0.15">
      <c r="X581" s="11"/>
    </row>
    <row r="582" spans="24:24" x14ac:dyDescent="0.15">
      <c r="X582" s="11"/>
    </row>
    <row r="583" spans="24:24" x14ac:dyDescent="0.15">
      <c r="X583" s="11"/>
    </row>
    <row r="584" spans="24:24" x14ac:dyDescent="0.15">
      <c r="X584" s="11"/>
    </row>
    <row r="585" spans="24:24" x14ac:dyDescent="0.15">
      <c r="X585" s="11"/>
    </row>
    <row r="586" spans="24:24" x14ac:dyDescent="0.15">
      <c r="X586" s="11"/>
    </row>
    <row r="587" spans="24:24" x14ac:dyDescent="0.15">
      <c r="X587" s="11"/>
    </row>
    <row r="588" spans="24:24" x14ac:dyDescent="0.15">
      <c r="X588" s="11"/>
    </row>
    <row r="589" spans="24:24" x14ac:dyDescent="0.15">
      <c r="X589" s="11"/>
    </row>
    <row r="590" spans="24:24" x14ac:dyDescent="0.15">
      <c r="X590" s="11"/>
    </row>
    <row r="591" spans="24:24" x14ac:dyDescent="0.15">
      <c r="X591" s="11"/>
    </row>
    <row r="592" spans="24:24" x14ac:dyDescent="0.15">
      <c r="X592" s="11"/>
    </row>
    <row r="593" spans="24:24" x14ac:dyDescent="0.15">
      <c r="X593" s="11"/>
    </row>
    <row r="594" spans="24:24" x14ac:dyDescent="0.15">
      <c r="X594" s="11"/>
    </row>
    <row r="595" spans="24:24" x14ac:dyDescent="0.15">
      <c r="X595" s="11"/>
    </row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activeCell="I25" sqref="I25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73"/>
      <c r="B6" s="173"/>
      <c r="C6" s="173"/>
      <c r="D6" s="173"/>
      <c r="E6" s="173"/>
      <c r="F6" s="173"/>
      <c r="G6" s="173"/>
      <c r="H6" s="173"/>
      <c r="I6" s="173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74" t="s">
        <v>1</v>
      </c>
      <c r="B7" s="174"/>
      <c r="C7" s="174"/>
      <c r="D7" s="174"/>
      <c r="E7" s="174"/>
      <c r="F7" s="174"/>
      <c r="G7" s="174"/>
      <c r="H7" s="174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75" t="s">
        <v>3</v>
      </c>
      <c r="B9" s="161" t="s">
        <v>4</v>
      </c>
      <c r="C9" s="161" t="s">
        <v>5</v>
      </c>
      <c r="D9" s="181" t="s">
        <v>6</v>
      </c>
      <c r="E9" s="182"/>
      <c r="F9" s="161" t="s">
        <v>7</v>
      </c>
      <c r="G9" s="161" t="s">
        <v>8</v>
      </c>
      <c r="H9" s="175" t="s">
        <v>9</v>
      </c>
      <c r="I9" s="181"/>
      <c r="J9" s="185"/>
      <c r="K9" s="16"/>
      <c r="L9" s="16"/>
      <c r="X9" s="11"/>
    </row>
    <row r="10" spans="1:27" x14ac:dyDescent="0.15">
      <c r="A10" s="176"/>
      <c r="B10" s="178"/>
      <c r="C10" s="179"/>
      <c r="D10" s="183"/>
      <c r="E10" s="184"/>
      <c r="F10" s="178"/>
      <c r="G10" s="178"/>
      <c r="H10" s="177"/>
      <c r="I10" s="186"/>
      <c r="J10" s="187"/>
      <c r="K10" s="16"/>
      <c r="L10" s="16"/>
      <c r="X10" s="11"/>
    </row>
    <row r="11" spans="1:27" ht="42" x14ac:dyDescent="0.15">
      <c r="A11" s="177"/>
      <c r="B11" s="162"/>
      <c r="C11" s="180"/>
      <c r="D11" s="17" t="s">
        <v>10</v>
      </c>
      <c r="E11" s="18" t="s">
        <v>11</v>
      </c>
      <c r="F11" s="162"/>
      <c r="G11" s="162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65" t="s">
        <v>58</v>
      </c>
      <c r="B49" s="166"/>
      <c r="C49" s="166"/>
      <c r="D49" s="166"/>
      <c r="E49" s="166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67" t="s">
        <v>56</v>
      </c>
      <c r="B51" s="168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69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69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70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71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72" t="s">
        <v>72</v>
      </c>
      <c r="B56" s="172"/>
      <c r="C56" s="172"/>
      <c r="D56" s="172"/>
      <c r="E56" s="172"/>
      <c r="F56" s="172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72" t="s">
        <v>91</v>
      </c>
      <c r="B74" s="172"/>
      <c r="C74" s="172"/>
      <c r="D74" s="172"/>
      <c r="E74" s="172"/>
      <c r="F74" s="172"/>
      <c r="J74" s="16"/>
      <c r="X74" s="11"/>
    </row>
    <row r="75" spans="1:24" x14ac:dyDescent="0.15">
      <c r="A75" s="161" t="s">
        <v>73</v>
      </c>
      <c r="B75" s="163" t="s">
        <v>92</v>
      </c>
      <c r="C75" s="164"/>
      <c r="J75" s="16"/>
      <c r="X75" s="11"/>
    </row>
    <row r="76" spans="1:24" ht="21" x14ac:dyDescent="0.15">
      <c r="A76" s="162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73"/>
      <c r="B6" s="173"/>
      <c r="C6" s="173"/>
      <c r="D6" s="173"/>
      <c r="E6" s="173"/>
      <c r="F6" s="173"/>
      <c r="G6" s="173"/>
      <c r="H6" s="173"/>
      <c r="I6" s="173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74" t="s">
        <v>1</v>
      </c>
      <c r="B7" s="174"/>
      <c r="C7" s="174"/>
      <c r="D7" s="174"/>
      <c r="E7" s="174"/>
      <c r="F7" s="174"/>
      <c r="G7" s="174"/>
      <c r="H7" s="174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75" t="s">
        <v>3</v>
      </c>
      <c r="B9" s="161" t="s">
        <v>4</v>
      </c>
      <c r="C9" s="161" t="s">
        <v>5</v>
      </c>
      <c r="D9" s="181" t="s">
        <v>6</v>
      </c>
      <c r="E9" s="182"/>
      <c r="F9" s="161" t="s">
        <v>7</v>
      </c>
      <c r="G9" s="161" t="s">
        <v>8</v>
      </c>
      <c r="H9" s="175" t="s">
        <v>9</v>
      </c>
      <c r="I9" s="181"/>
      <c r="J9" s="185"/>
      <c r="K9" s="16"/>
      <c r="L9" s="16"/>
      <c r="X9" s="11"/>
    </row>
    <row r="10" spans="1:27" x14ac:dyDescent="0.15">
      <c r="A10" s="176"/>
      <c r="B10" s="178"/>
      <c r="C10" s="179"/>
      <c r="D10" s="183"/>
      <c r="E10" s="184"/>
      <c r="F10" s="178"/>
      <c r="G10" s="178"/>
      <c r="H10" s="177"/>
      <c r="I10" s="186"/>
      <c r="J10" s="187"/>
      <c r="K10" s="16"/>
      <c r="L10" s="16"/>
      <c r="X10" s="11"/>
    </row>
    <row r="11" spans="1:27" ht="42" x14ac:dyDescent="0.15">
      <c r="A11" s="177"/>
      <c r="B11" s="162"/>
      <c r="C11" s="180"/>
      <c r="D11" s="17" t="s">
        <v>10</v>
      </c>
      <c r="E11" s="18" t="s">
        <v>11</v>
      </c>
      <c r="F11" s="162"/>
      <c r="G11" s="162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65" t="s">
        <v>58</v>
      </c>
      <c r="B49" s="166"/>
      <c r="C49" s="166"/>
      <c r="D49" s="166"/>
      <c r="E49" s="166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67" t="s">
        <v>56</v>
      </c>
      <c r="B51" s="168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69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69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70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71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72" t="s">
        <v>72</v>
      </c>
      <c r="B56" s="172"/>
      <c r="C56" s="172"/>
      <c r="D56" s="172"/>
      <c r="E56" s="172"/>
      <c r="F56" s="172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72" t="s">
        <v>91</v>
      </c>
      <c r="B74" s="172"/>
      <c r="C74" s="172"/>
      <c r="D74" s="172"/>
      <c r="E74" s="172"/>
      <c r="F74" s="172"/>
      <c r="J74" s="16"/>
      <c r="X74" s="11"/>
    </row>
    <row r="75" spans="1:24" x14ac:dyDescent="0.15">
      <c r="A75" s="161" t="s">
        <v>73</v>
      </c>
      <c r="B75" s="163" t="s">
        <v>92</v>
      </c>
      <c r="C75" s="164"/>
      <c r="J75" s="16"/>
      <c r="X75" s="11"/>
    </row>
    <row r="76" spans="1:24" ht="21" x14ac:dyDescent="0.15">
      <c r="A76" s="162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73"/>
      <c r="B6" s="173"/>
      <c r="C6" s="173"/>
      <c r="D6" s="173"/>
      <c r="E6" s="173"/>
      <c r="F6" s="173"/>
      <c r="G6" s="173"/>
      <c r="H6" s="173"/>
      <c r="I6" s="173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74" t="s">
        <v>1</v>
      </c>
      <c r="B7" s="174"/>
      <c r="C7" s="174"/>
      <c r="D7" s="174"/>
      <c r="E7" s="174"/>
      <c r="F7" s="174"/>
      <c r="G7" s="174"/>
      <c r="H7" s="174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75" t="s">
        <v>3</v>
      </c>
      <c r="B9" s="161" t="s">
        <v>4</v>
      </c>
      <c r="C9" s="161" t="s">
        <v>5</v>
      </c>
      <c r="D9" s="181" t="s">
        <v>6</v>
      </c>
      <c r="E9" s="182"/>
      <c r="F9" s="161" t="s">
        <v>7</v>
      </c>
      <c r="G9" s="161" t="s">
        <v>8</v>
      </c>
      <c r="H9" s="175" t="s">
        <v>9</v>
      </c>
      <c r="I9" s="181"/>
      <c r="J9" s="185"/>
      <c r="K9" s="16"/>
      <c r="L9" s="16"/>
      <c r="X9" s="11"/>
    </row>
    <row r="10" spans="1:27" x14ac:dyDescent="0.15">
      <c r="A10" s="176"/>
      <c r="B10" s="178"/>
      <c r="C10" s="179"/>
      <c r="D10" s="183"/>
      <c r="E10" s="184"/>
      <c r="F10" s="178"/>
      <c r="G10" s="178"/>
      <c r="H10" s="177"/>
      <c r="I10" s="186"/>
      <c r="J10" s="187"/>
      <c r="K10" s="16"/>
      <c r="L10" s="16"/>
      <c r="X10" s="11"/>
    </row>
    <row r="11" spans="1:27" ht="42" x14ac:dyDescent="0.15">
      <c r="A11" s="177"/>
      <c r="B11" s="162"/>
      <c r="C11" s="180"/>
      <c r="D11" s="17" t="s">
        <v>10</v>
      </c>
      <c r="E11" s="18" t="s">
        <v>11</v>
      </c>
      <c r="F11" s="162"/>
      <c r="G11" s="162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65" t="s">
        <v>58</v>
      </c>
      <c r="B49" s="166"/>
      <c r="C49" s="166"/>
      <c r="D49" s="166"/>
      <c r="E49" s="166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67" t="s">
        <v>56</v>
      </c>
      <c r="B51" s="168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69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69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70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71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72" t="s">
        <v>72</v>
      </c>
      <c r="B56" s="172"/>
      <c r="C56" s="172"/>
      <c r="D56" s="172"/>
      <c r="E56" s="172"/>
      <c r="F56" s="172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72" t="s">
        <v>91</v>
      </c>
      <c r="B74" s="172"/>
      <c r="C74" s="172"/>
      <c r="D74" s="172"/>
      <c r="E74" s="172"/>
      <c r="F74" s="172"/>
      <c r="J74" s="16"/>
      <c r="X74" s="11"/>
    </row>
    <row r="75" spans="1:24" x14ac:dyDescent="0.15">
      <c r="A75" s="161" t="s">
        <v>73</v>
      </c>
      <c r="B75" s="163" t="s">
        <v>92</v>
      </c>
      <c r="C75" s="164"/>
      <c r="J75" s="16"/>
      <c r="X75" s="11"/>
    </row>
    <row r="76" spans="1:24" ht="21" x14ac:dyDescent="0.15">
      <c r="A76" s="162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73"/>
      <c r="B6" s="173"/>
      <c r="C6" s="173"/>
      <c r="D6" s="173"/>
      <c r="E6" s="173"/>
      <c r="F6" s="173"/>
      <c r="G6" s="173"/>
      <c r="H6" s="173"/>
      <c r="I6" s="173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74" t="s">
        <v>1</v>
      </c>
      <c r="B7" s="174"/>
      <c r="C7" s="174"/>
      <c r="D7" s="174"/>
      <c r="E7" s="174"/>
      <c r="F7" s="174"/>
      <c r="G7" s="174"/>
      <c r="H7" s="174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75" t="s">
        <v>3</v>
      </c>
      <c r="B9" s="161" t="s">
        <v>4</v>
      </c>
      <c r="C9" s="161" t="s">
        <v>5</v>
      </c>
      <c r="D9" s="181" t="s">
        <v>6</v>
      </c>
      <c r="E9" s="182"/>
      <c r="F9" s="161" t="s">
        <v>7</v>
      </c>
      <c r="G9" s="161" t="s">
        <v>8</v>
      </c>
      <c r="H9" s="175" t="s">
        <v>9</v>
      </c>
      <c r="I9" s="181"/>
      <c r="J9" s="185"/>
      <c r="K9" s="16"/>
      <c r="L9" s="16"/>
      <c r="X9" s="11"/>
    </row>
    <row r="10" spans="1:27" x14ac:dyDescent="0.15">
      <c r="A10" s="176"/>
      <c r="B10" s="178"/>
      <c r="C10" s="179"/>
      <c r="D10" s="183"/>
      <c r="E10" s="184"/>
      <c r="F10" s="178"/>
      <c r="G10" s="178"/>
      <c r="H10" s="177"/>
      <c r="I10" s="186"/>
      <c r="J10" s="187"/>
      <c r="K10" s="16"/>
      <c r="L10" s="16"/>
      <c r="X10" s="11"/>
    </row>
    <row r="11" spans="1:27" ht="42" x14ac:dyDescent="0.15">
      <c r="A11" s="177"/>
      <c r="B11" s="162"/>
      <c r="C11" s="180"/>
      <c r="D11" s="17" t="s">
        <v>10</v>
      </c>
      <c r="E11" s="18" t="s">
        <v>11</v>
      </c>
      <c r="F11" s="162"/>
      <c r="G11" s="162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65" t="s">
        <v>58</v>
      </c>
      <c r="B49" s="166"/>
      <c r="C49" s="166"/>
      <c r="D49" s="166"/>
      <c r="E49" s="166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67" t="s">
        <v>56</v>
      </c>
      <c r="B51" s="168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69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69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70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71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72" t="s">
        <v>72</v>
      </c>
      <c r="B56" s="172"/>
      <c r="C56" s="172"/>
      <c r="D56" s="172"/>
      <c r="E56" s="172"/>
      <c r="F56" s="172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72" t="s">
        <v>91</v>
      </c>
      <c r="B74" s="172"/>
      <c r="C74" s="172"/>
      <c r="D74" s="172"/>
      <c r="E74" s="172"/>
      <c r="F74" s="172"/>
      <c r="J74" s="16"/>
      <c r="X74" s="11"/>
    </row>
    <row r="75" spans="1:24" x14ac:dyDescent="0.15">
      <c r="A75" s="161" t="s">
        <v>73</v>
      </c>
      <c r="B75" s="163" t="s">
        <v>92</v>
      </c>
      <c r="C75" s="164"/>
      <c r="J75" s="16"/>
      <c r="X75" s="11"/>
    </row>
    <row r="76" spans="1:24" ht="21" x14ac:dyDescent="0.15">
      <c r="A76" s="162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95"/>
  <sheetViews>
    <sheetView workbookViewId="0">
      <selection sqref="A1:XFD1048576"/>
    </sheetView>
  </sheetViews>
  <sheetFormatPr baseColWidth="10" defaultColWidth="12.85546875" defaultRowHeight="10.5" x14ac:dyDescent="0.15"/>
  <cols>
    <col min="1" max="1" width="45.28515625" style="16" customWidth="1"/>
    <col min="2" max="9" width="13.7109375" style="16" customWidth="1"/>
    <col min="10" max="19" width="15.140625" style="11" customWidth="1"/>
    <col min="20" max="21" width="12.42578125" style="11" hidden="1" customWidth="1"/>
    <col min="22" max="22" width="12.42578125" style="13" hidden="1" customWidth="1"/>
    <col min="23" max="23" width="12.42578125" style="11" hidden="1" customWidth="1"/>
    <col min="24" max="24" width="12.42578125" style="154" hidden="1" customWidth="1"/>
    <col min="25" max="26" width="12.42578125" style="11" hidden="1" customWidth="1"/>
    <col min="27" max="27" width="8" style="11" hidden="1" customWidth="1"/>
    <col min="28" max="28" width="7.28515625" style="11" hidden="1" customWidth="1"/>
    <col min="29" max="32" width="12.85546875" style="11" hidden="1" customWidth="1"/>
    <col min="33" max="36" width="12.85546875" style="11" customWidth="1"/>
    <col min="37" max="256" width="12.85546875" style="11"/>
    <col min="257" max="257" width="45.28515625" style="11" customWidth="1"/>
    <col min="258" max="265" width="13.7109375" style="11" customWidth="1"/>
    <col min="266" max="275" width="15.140625" style="11" customWidth="1"/>
    <col min="276" max="288" width="0" style="11" hidden="1" customWidth="1"/>
    <col min="289" max="292" width="12.85546875" style="11" customWidth="1"/>
    <col min="293" max="512" width="12.85546875" style="11"/>
    <col min="513" max="513" width="45.28515625" style="11" customWidth="1"/>
    <col min="514" max="521" width="13.7109375" style="11" customWidth="1"/>
    <col min="522" max="531" width="15.140625" style="11" customWidth="1"/>
    <col min="532" max="544" width="0" style="11" hidden="1" customWidth="1"/>
    <col min="545" max="548" width="12.85546875" style="11" customWidth="1"/>
    <col min="549" max="768" width="12.85546875" style="11"/>
    <col min="769" max="769" width="45.28515625" style="11" customWidth="1"/>
    <col min="770" max="777" width="13.7109375" style="11" customWidth="1"/>
    <col min="778" max="787" width="15.140625" style="11" customWidth="1"/>
    <col min="788" max="800" width="0" style="11" hidden="1" customWidth="1"/>
    <col min="801" max="804" width="12.85546875" style="11" customWidth="1"/>
    <col min="805" max="1024" width="12.85546875" style="11"/>
    <col min="1025" max="1025" width="45.28515625" style="11" customWidth="1"/>
    <col min="1026" max="1033" width="13.7109375" style="11" customWidth="1"/>
    <col min="1034" max="1043" width="15.140625" style="11" customWidth="1"/>
    <col min="1044" max="1056" width="0" style="11" hidden="1" customWidth="1"/>
    <col min="1057" max="1060" width="12.85546875" style="11" customWidth="1"/>
    <col min="1061" max="1280" width="12.85546875" style="11"/>
    <col min="1281" max="1281" width="45.28515625" style="11" customWidth="1"/>
    <col min="1282" max="1289" width="13.7109375" style="11" customWidth="1"/>
    <col min="1290" max="1299" width="15.140625" style="11" customWidth="1"/>
    <col min="1300" max="1312" width="0" style="11" hidden="1" customWidth="1"/>
    <col min="1313" max="1316" width="12.85546875" style="11" customWidth="1"/>
    <col min="1317" max="1536" width="12.85546875" style="11"/>
    <col min="1537" max="1537" width="45.28515625" style="11" customWidth="1"/>
    <col min="1538" max="1545" width="13.7109375" style="11" customWidth="1"/>
    <col min="1546" max="1555" width="15.140625" style="11" customWidth="1"/>
    <col min="1556" max="1568" width="0" style="11" hidden="1" customWidth="1"/>
    <col min="1569" max="1572" width="12.85546875" style="11" customWidth="1"/>
    <col min="1573" max="1792" width="12.85546875" style="11"/>
    <col min="1793" max="1793" width="45.28515625" style="11" customWidth="1"/>
    <col min="1794" max="1801" width="13.7109375" style="11" customWidth="1"/>
    <col min="1802" max="1811" width="15.140625" style="11" customWidth="1"/>
    <col min="1812" max="1824" width="0" style="11" hidden="1" customWidth="1"/>
    <col min="1825" max="1828" width="12.85546875" style="11" customWidth="1"/>
    <col min="1829" max="2048" width="12.85546875" style="11"/>
    <col min="2049" max="2049" width="45.28515625" style="11" customWidth="1"/>
    <col min="2050" max="2057" width="13.7109375" style="11" customWidth="1"/>
    <col min="2058" max="2067" width="15.140625" style="11" customWidth="1"/>
    <col min="2068" max="2080" width="0" style="11" hidden="1" customWidth="1"/>
    <col min="2081" max="2084" width="12.85546875" style="11" customWidth="1"/>
    <col min="2085" max="2304" width="12.85546875" style="11"/>
    <col min="2305" max="2305" width="45.28515625" style="11" customWidth="1"/>
    <col min="2306" max="2313" width="13.7109375" style="11" customWidth="1"/>
    <col min="2314" max="2323" width="15.140625" style="11" customWidth="1"/>
    <col min="2324" max="2336" width="0" style="11" hidden="1" customWidth="1"/>
    <col min="2337" max="2340" width="12.85546875" style="11" customWidth="1"/>
    <col min="2341" max="2560" width="12.85546875" style="11"/>
    <col min="2561" max="2561" width="45.28515625" style="11" customWidth="1"/>
    <col min="2562" max="2569" width="13.7109375" style="11" customWidth="1"/>
    <col min="2570" max="2579" width="15.140625" style="11" customWidth="1"/>
    <col min="2580" max="2592" width="0" style="11" hidden="1" customWidth="1"/>
    <col min="2593" max="2596" width="12.85546875" style="11" customWidth="1"/>
    <col min="2597" max="2816" width="12.85546875" style="11"/>
    <col min="2817" max="2817" width="45.28515625" style="11" customWidth="1"/>
    <col min="2818" max="2825" width="13.7109375" style="11" customWidth="1"/>
    <col min="2826" max="2835" width="15.140625" style="11" customWidth="1"/>
    <col min="2836" max="2848" width="0" style="11" hidden="1" customWidth="1"/>
    <col min="2849" max="2852" width="12.85546875" style="11" customWidth="1"/>
    <col min="2853" max="3072" width="12.85546875" style="11"/>
    <col min="3073" max="3073" width="45.28515625" style="11" customWidth="1"/>
    <col min="3074" max="3081" width="13.7109375" style="11" customWidth="1"/>
    <col min="3082" max="3091" width="15.140625" style="11" customWidth="1"/>
    <col min="3092" max="3104" width="0" style="11" hidden="1" customWidth="1"/>
    <col min="3105" max="3108" width="12.85546875" style="11" customWidth="1"/>
    <col min="3109" max="3328" width="12.85546875" style="11"/>
    <col min="3329" max="3329" width="45.28515625" style="11" customWidth="1"/>
    <col min="3330" max="3337" width="13.7109375" style="11" customWidth="1"/>
    <col min="3338" max="3347" width="15.140625" style="11" customWidth="1"/>
    <col min="3348" max="3360" width="0" style="11" hidden="1" customWidth="1"/>
    <col min="3361" max="3364" width="12.85546875" style="11" customWidth="1"/>
    <col min="3365" max="3584" width="12.85546875" style="11"/>
    <col min="3585" max="3585" width="45.28515625" style="11" customWidth="1"/>
    <col min="3586" max="3593" width="13.7109375" style="11" customWidth="1"/>
    <col min="3594" max="3603" width="15.140625" style="11" customWidth="1"/>
    <col min="3604" max="3616" width="0" style="11" hidden="1" customWidth="1"/>
    <col min="3617" max="3620" width="12.85546875" style="11" customWidth="1"/>
    <col min="3621" max="3840" width="12.85546875" style="11"/>
    <col min="3841" max="3841" width="45.28515625" style="11" customWidth="1"/>
    <col min="3842" max="3849" width="13.7109375" style="11" customWidth="1"/>
    <col min="3850" max="3859" width="15.140625" style="11" customWidth="1"/>
    <col min="3860" max="3872" width="0" style="11" hidden="1" customWidth="1"/>
    <col min="3873" max="3876" width="12.85546875" style="11" customWidth="1"/>
    <col min="3877" max="4096" width="12.85546875" style="11"/>
    <col min="4097" max="4097" width="45.28515625" style="11" customWidth="1"/>
    <col min="4098" max="4105" width="13.7109375" style="11" customWidth="1"/>
    <col min="4106" max="4115" width="15.140625" style="11" customWidth="1"/>
    <col min="4116" max="4128" width="0" style="11" hidden="1" customWidth="1"/>
    <col min="4129" max="4132" width="12.85546875" style="11" customWidth="1"/>
    <col min="4133" max="4352" width="12.85546875" style="11"/>
    <col min="4353" max="4353" width="45.28515625" style="11" customWidth="1"/>
    <col min="4354" max="4361" width="13.7109375" style="11" customWidth="1"/>
    <col min="4362" max="4371" width="15.140625" style="11" customWidth="1"/>
    <col min="4372" max="4384" width="0" style="11" hidden="1" customWidth="1"/>
    <col min="4385" max="4388" width="12.85546875" style="11" customWidth="1"/>
    <col min="4389" max="4608" width="12.85546875" style="11"/>
    <col min="4609" max="4609" width="45.28515625" style="11" customWidth="1"/>
    <col min="4610" max="4617" width="13.7109375" style="11" customWidth="1"/>
    <col min="4618" max="4627" width="15.140625" style="11" customWidth="1"/>
    <col min="4628" max="4640" width="0" style="11" hidden="1" customWidth="1"/>
    <col min="4641" max="4644" width="12.85546875" style="11" customWidth="1"/>
    <col min="4645" max="4864" width="12.85546875" style="11"/>
    <col min="4865" max="4865" width="45.28515625" style="11" customWidth="1"/>
    <col min="4866" max="4873" width="13.7109375" style="11" customWidth="1"/>
    <col min="4874" max="4883" width="15.140625" style="11" customWidth="1"/>
    <col min="4884" max="4896" width="0" style="11" hidden="1" customWidth="1"/>
    <col min="4897" max="4900" width="12.85546875" style="11" customWidth="1"/>
    <col min="4901" max="5120" width="12.85546875" style="11"/>
    <col min="5121" max="5121" width="45.28515625" style="11" customWidth="1"/>
    <col min="5122" max="5129" width="13.7109375" style="11" customWidth="1"/>
    <col min="5130" max="5139" width="15.140625" style="11" customWidth="1"/>
    <col min="5140" max="5152" width="0" style="11" hidden="1" customWidth="1"/>
    <col min="5153" max="5156" width="12.85546875" style="11" customWidth="1"/>
    <col min="5157" max="5376" width="12.85546875" style="11"/>
    <col min="5377" max="5377" width="45.28515625" style="11" customWidth="1"/>
    <col min="5378" max="5385" width="13.7109375" style="11" customWidth="1"/>
    <col min="5386" max="5395" width="15.140625" style="11" customWidth="1"/>
    <col min="5396" max="5408" width="0" style="11" hidden="1" customWidth="1"/>
    <col min="5409" max="5412" width="12.85546875" style="11" customWidth="1"/>
    <col min="5413" max="5632" width="12.85546875" style="11"/>
    <col min="5633" max="5633" width="45.28515625" style="11" customWidth="1"/>
    <col min="5634" max="5641" width="13.7109375" style="11" customWidth="1"/>
    <col min="5642" max="5651" width="15.140625" style="11" customWidth="1"/>
    <col min="5652" max="5664" width="0" style="11" hidden="1" customWidth="1"/>
    <col min="5665" max="5668" width="12.85546875" style="11" customWidth="1"/>
    <col min="5669" max="5888" width="12.85546875" style="11"/>
    <col min="5889" max="5889" width="45.28515625" style="11" customWidth="1"/>
    <col min="5890" max="5897" width="13.7109375" style="11" customWidth="1"/>
    <col min="5898" max="5907" width="15.140625" style="11" customWidth="1"/>
    <col min="5908" max="5920" width="0" style="11" hidden="1" customWidth="1"/>
    <col min="5921" max="5924" width="12.85546875" style="11" customWidth="1"/>
    <col min="5925" max="6144" width="12.85546875" style="11"/>
    <col min="6145" max="6145" width="45.28515625" style="11" customWidth="1"/>
    <col min="6146" max="6153" width="13.7109375" style="11" customWidth="1"/>
    <col min="6154" max="6163" width="15.140625" style="11" customWidth="1"/>
    <col min="6164" max="6176" width="0" style="11" hidden="1" customWidth="1"/>
    <col min="6177" max="6180" width="12.85546875" style="11" customWidth="1"/>
    <col min="6181" max="6400" width="12.85546875" style="11"/>
    <col min="6401" max="6401" width="45.28515625" style="11" customWidth="1"/>
    <col min="6402" max="6409" width="13.7109375" style="11" customWidth="1"/>
    <col min="6410" max="6419" width="15.140625" style="11" customWidth="1"/>
    <col min="6420" max="6432" width="0" style="11" hidden="1" customWidth="1"/>
    <col min="6433" max="6436" width="12.85546875" style="11" customWidth="1"/>
    <col min="6437" max="6656" width="12.85546875" style="11"/>
    <col min="6657" max="6657" width="45.28515625" style="11" customWidth="1"/>
    <col min="6658" max="6665" width="13.7109375" style="11" customWidth="1"/>
    <col min="6666" max="6675" width="15.140625" style="11" customWidth="1"/>
    <col min="6676" max="6688" width="0" style="11" hidden="1" customWidth="1"/>
    <col min="6689" max="6692" width="12.85546875" style="11" customWidth="1"/>
    <col min="6693" max="6912" width="12.85546875" style="11"/>
    <col min="6913" max="6913" width="45.28515625" style="11" customWidth="1"/>
    <col min="6914" max="6921" width="13.7109375" style="11" customWidth="1"/>
    <col min="6922" max="6931" width="15.140625" style="11" customWidth="1"/>
    <col min="6932" max="6944" width="0" style="11" hidden="1" customWidth="1"/>
    <col min="6945" max="6948" width="12.85546875" style="11" customWidth="1"/>
    <col min="6949" max="7168" width="12.85546875" style="11"/>
    <col min="7169" max="7169" width="45.28515625" style="11" customWidth="1"/>
    <col min="7170" max="7177" width="13.7109375" style="11" customWidth="1"/>
    <col min="7178" max="7187" width="15.140625" style="11" customWidth="1"/>
    <col min="7188" max="7200" width="0" style="11" hidden="1" customWidth="1"/>
    <col min="7201" max="7204" width="12.85546875" style="11" customWidth="1"/>
    <col min="7205" max="7424" width="12.85546875" style="11"/>
    <col min="7425" max="7425" width="45.28515625" style="11" customWidth="1"/>
    <col min="7426" max="7433" width="13.7109375" style="11" customWidth="1"/>
    <col min="7434" max="7443" width="15.140625" style="11" customWidth="1"/>
    <col min="7444" max="7456" width="0" style="11" hidden="1" customWidth="1"/>
    <col min="7457" max="7460" width="12.85546875" style="11" customWidth="1"/>
    <col min="7461" max="7680" width="12.85546875" style="11"/>
    <col min="7681" max="7681" width="45.28515625" style="11" customWidth="1"/>
    <col min="7682" max="7689" width="13.7109375" style="11" customWidth="1"/>
    <col min="7690" max="7699" width="15.140625" style="11" customWidth="1"/>
    <col min="7700" max="7712" width="0" style="11" hidden="1" customWidth="1"/>
    <col min="7713" max="7716" width="12.85546875" style="11" customWidth="1"/>
    <col min="7717" max="7936" width="12.85546875" style="11"/>
    <col min="7937" max="7937" width="45.28515625" style="11" customWidth="1"/>
    <col min="7938" max="7945" width="13.7109375" style="11" customWidth="1"/>
    <col min="7946" max="7955" width="15.140625" style="11" customWidth="1"/>
    <col min="7956" max="7968" width="0" style="11" hidden="1" customWidth="1"/>
    <col min="7969" max="7972" width="12.85546875" style="11" customWidth="1"/>
    <col min="7973" max="8192" width="12.85546875" style="11"/>
    <col min="8193" max="8193" width="45.28515625" style="11" customWidth="1"/>
    <col min="8194" max="8201" width="13.7109375" style="11" customWidth="1"/>
    <col min="8202" max="8211" width="15.140625" style="11" customWidth="1"/>
    <col min="8212" max="8224" width="0" style="11" hidden="1" customWidth="1"/>
    <col min="8225" max="8228" width="12.85546875" style="11" customWidth="1"/>
    <col min="8229" max="8448" width="12.85546875" style="11"/>
    <col min="8449" max="8449" width="45.28515625" style="11" customWidth="1"/>
    <col min="8450" max="8457" width="13.7109375" style="11" customWidth="1"/>
    <col min="8458" max="8467" width="15.140625" style="11" customWidth="1"/>
    <col min="8468" max="8480" width="0" style="11" hidden="1" customWidth="1"/>
    <col min="8481" max="8484" width="12.85546875" style="11" customWidth="1"/>
    <col min="8485" max="8704" width="12.85546875" style="11"/>
    <col min="8705" max="8705" width="45.28515625" style="11" customWidth="1"/>
    <col min="8706" max="8713" width="13.7109375" style="11" customWidth="1"/>
    <col min="8714" max="8723" width="15.140625" style="11" customWidth="1"/>
    <col min="8724" max="8736" width="0" style="11" hidden="1" customWidth="1"/>
    <col min="8737" max="8740" width="12.85546875" style="11" customWidth="1"/>
    <col min="8741" max="8960" width="12.85546875" style="11"/>
    <col min="8961" max="8961" width="45.28515625" style="11" customWidth="1"/>
    <col min="8962" max="8969" width="13.7109375" style="11" customWidth="1"/>
    <col min="8970" max="8979" width="15.140625" style="11" customWidth="1"/>
    <col min="8980" max="8992" width="0" style="11" hidden="1" customWidth="1"/>
    <col min="8993" max="8996" width="12.85546875" style="11" customWidth="1"/>
    <col min="8997" max="9216" width="12.85546875" style="11"/>
    <col min="9217" max="9217" width="45.28515625" style="11" customWidth="1"/>
    <col min="9218" max="9225" width="13.7109375" style="11" customWidth="1"/>
    <col min="9226" max="9235" width="15.140625" style="11" customWidth="1"/>
    <col min="9236" max="9248" width="0" style="11" hidden="1" customWidth="1"/>
    <col min="9249" max="9252" width="12.85546875" style="11" customWidth="1"/>
    <col min="9253" max="9472" width="12.85546875" style="11"/>
    <col min="9473" max="9473" width="45.28515625" style="11" customWidth="1"/>
    <col min="9474" max="9481" width="13.7109375" style="11" customWidth="1"/>
    <col min="9482" max="9491" width="15.140625" style="11" customWidth="1"/>
    <col min="9492" max="9504" width="0" style="11" hidden="1" customWidth="1"/>
    <col min="9505" max="9508" width="12.85546875" style="11" customWidth="1"/>
    <col min="9509" max="9728" width="12.85546875" style="11"/>
    <col min="9729" max="9729" width="45.28515625" style="11" customWidth="1"/>
    <col min="9730" max="9737" width="13.7109375" style="11" customWidth="1"/>
    <col min="9738" max="9747" width="15.140625" style="11" customWidth="1"/>
    <col min="9748" max="9760" width="0" style="11" hidden="1" customWidth="1"/>
    <col min="9761" max="9764" width="12.85546875" style="11" customWidth="1"/>
    <col min="9765" max="9984" width="12.85546875" style="11"/>
    <col min="9985" max="9985" width="45.28515625" style="11" customWidth="1"/>
    <col min="9986" max="9993" width="13.7109375" style="11" customWidth="1"/>
    <col min="9994" max="10003" width="15.140625" style="11" customWidth="1"/>
    <col min="10004" max="10016" width="0" style="11" hidden="1" customWidth="1"/>
    <col min="10017" max="10020" width="12.85546875" style="11" customWidth="1"/>
    <col min="10021" max="10240" width="12.85546875" style="11"/>
    <col min="10241" max="10241" width="45.28515625" style="11" customWidth="1"/>
    <col min="10242" max="10249" width="13.7109375" style="11" customWidth="1"/>
    <col min="10250" max="10259" width="15.140625" style="11" customWidth="1"/>
    <col min="10260" max="10272" width="0" style="11" hidden="1" customWidth="1"/>
    <col min="10273" max="10276" width="12.85546875" style="11" customWidth="1"/>
    <col min="10277" max="10496" width="12.85546875" style="11"/>
    <col min="10497" max="10497" width="45.28515625" style="11" customWidth="1"/>
    <col min="10498" max="10505" width="13.7109375" style="11" customWidth="1"/>
    <col min="10506" max="10515" width="15.140625" style="11" customWidth="1"/>
    <col min="10516" max="10528" width="0" style="11" hidden="1" customWidth="1"/>
    <col min="10529" max="10532" width="12.85546875" style="11" customWidth="1"/>
    <col min="10533" max="10752" width="12.85546875" style="11"/>
    <col min="10753" max="10753" width="45.28515625" style="11" customWidth="1"/>
    <col min="10754" max="10761" width="13.7109375" style="11" customWidth="1"/>
    <col min="10762" max="10771" width="15.140625" style="11" customWidth="1"/>
    <col min="10772" max="10784" width="0" style="11" hidden="1" customWidth="1"/>
    <col min="10785" max="10788" width="12.85546875" style="11" customWidth="1"/>
    <col min="10789" max="11008" width="12.85546875" style="11"/>
    <col min="11009" max="11009" width="45.28515625" style="11" customWidth="1"/>
    <col min="11010" max="11017" width="13.7109375" style="11" customWidth="1"/>
    <col min="11018" max="11027" width="15.140625" style="11" customWidth="1"/>
    <col min="11028" max="11040" width="0" style="11" hidden="1" customWidth="1"/>
    <col min="11041" max="11044" width="12.85546875" style="11" customWidth="1"/>
    <col min="11045" max="11264" width="12.85546875" style="11"/>
    <col min="11265" max="11265" width="45.28515625" style="11" customWidth="1"/>
    <col min="11266" max="11273" width="13.7109375" style="11" customWidth="1"/>
    <col min="11274" max="11283" width="15.140625" style="11" customWidth="1"/>
    <col min="11284" max="11296" width="0" style="11" hidden="1" customWidth="1"/>
    <col min="11297" max="11300" width="12.85546875" style="11" customWidth="1"/>
    <col min="11301" max="11520" width="12.85546875" style="11"/>
    <col min="11521" max="11521" width="45.28515625" style="11" customWidth="1"/>
    <col min="11522" max="11529" width="13.7109375" style="11" customWidth="1"/>
    <col min="11530" max="11539" width="15.140625" style="11" customWidth="1"/>
    <col min="11540" max="11552" width="0" style="11" hidden="1" customWidth="1"/>
    <col min="11553" max="11556" width="12.85546875" style="11" customWidth="1"/>
    <col min="11557" max="11776" width="12.85546875" style="11"/>
    <col min="11777" max="11777" width="45.28515625" style="11" customWidth="1"/>
    <col min="11778" max="11785" width="13.7109375" style="11" customWidth="1"/>
    <col min="11786" max="11795" width="15.140625" style="11" customWidth="1"/>
    <col min="11796" max="11808" width="0" style="11" hidden="1" customWidth="1"/>
    <col min="11809" max="11812" width="12.85546875" style="11" customWidth="1"/>
    <col min="11813" max="12032" width="12.85546875" style="11"/>
    <col min="12033" max="12033" width="45.28515625" style="11" customWidth="1"/>
    <col min="12034" max="12041" width="13.7109375" style="11" customWidth="1"/>
    <col min="12042" max="12051" width="15.140625" style="11" customWidth="1"/>
    <col min="12052" max="12064" width="0" style="11" hidden="1" customWidth="1"/>
    <col min="12065" max="12068" width="12.85546875" style="11" customWidth="1"/>
    <col min="12069" max="12288" width="12.85546875" style="11"/>
    <col min="12289" max="12289" width="45.28515625" style="11" customWidth="1"/>
    <col min="12290" max="12297" width="13.7109375" style="11" customWidth="1"/>
    <col min="12298" max="12307" width="15.140625" style="11" customWidth="1"/>
    <col min="12308" max="12320" width="0" style="11" hidden="1" customWidth="1"/>
    <col min="12321" max="12324" width="12.85546875" style="11" customWidth="1"/>
    <col min="12325" max="12544" width="12.85546875" style="11"/>
    <col min="12545" max="12545" width="45.28515625" style="11" customWidth="1"/>
    <col min="12546" max="12553" width="13.7109375" style="11" customWidth="1"/>
    <col min="12554" max="12563" width="15.140625" style="11" customWidth="1"/>
    <col min="12564" max="12576" width="0" style="11" hidden="1" customWidth="1"/>
    <col min="12577" max="12580" width="12.85546875" style="11" customWidth="1"/>
    <col min="12581" max="12800" width="12.85546875" style="11"/>
    <col min="12801" max="12801" width="45.28515625" style="11" customWidth="1"/>
    <col min="12802" max="12809" width="13.7109375" style="11" customWidth="1"/>
    <col min="12810" max="12819" width="15.140625" style="11" customWidth="1"/>
    <col min="12820" max="12832" width="0" style="11" hidden="1" customWidth="1"/>
    <col min="12833" max="12836" width="12.85546875" style="11" customWidth="1"/>
    <col min="12837" max="13056" width="12.85546875" style="11"/>
    <col min="13057" max="13057" width="45.28515625" style="11" customWidth="1"/>
    <col min="13058" max="13065" width="13.7109375" style="11" customWidth="1"/>
    <col min="13066" max="13075" width="15.140625" style="11" customWidth="1"/>
    <col min="13076" max="13088" width="0" style="11" hidden="1" customWidth="1"/>
    <col min="13089" max="13092" width="12.85546875" style="11" customWidth="1"/>
    <col min="13093" max="13312" width="12.85546875" style="11"/>
    <col min="13313" max="13313" width="45.28515625" style="11" customWidth="1"/>
    <col min="13314" max="13321" width="13.7109375" style="11" customWidth="1"/>
    <col min="13322" max="13331" width="15.140625" style="11" customWidth="1"/>
    <col min="13332" max="13344" width="0" style="11" hidden="1" customWidth="1"/>
    <col min="13345" max="13348" width="12.85546875" style="11" customWidth="1"/>
    <col min="13349" max="13568" width="12.85546875" style="11"/>
    <col min="13569" max="13569" width="45.28515625" style="11" customWidth="1"/>
    <col min="13570" max="13577" width="13.7109375" style="11" customWidth="1"/>
    <col min="13578" max="13587" width="15.140625" style="11" customWidth="1"/>
    <col min="13588" max="13600" width="0" style="11" hidden="1" customWidth="1"/>
    <col min="13601" max="13604" width="12.85546875" style="11" customWidth="1"/>
    <col min="13605" max="13824" width="12.85546875" style="11"/>
    <col min="13825" max="13825" width="45.28515625" style="11" customWidth="1"/>
    <col min="13826" max="13833" width="13.7109375" style="11" customWidth="1"/>
    <col min="13834" max="13843" width="15.140625" style="11" customWidth="1"/>
    <col min="13844" max="13856" width="0" style="11" hidden="1" customWidth="1"/>
    <col min="13857" max="13860" width="12.85546875" style="11" customWidth="1"/>
    <col min="13861" max="14080" width="12.85546875" style="11"/>
    <col min="14081" max="14081" width="45.28515625" style="11" customWidth="1"/>
    <col min="14082" max="14089" width="13.7109375" style="11" customWidth="1"/>
    <col min="14090" max="14099" width="15.140625" style="11" customWidth="1"/>
    <col min="14100" max="14112" width="0" style="11" hidden="1" customWidth="1"/>
    <col min="14113" max="14116" width="12.85546875" style="11" customWidth="1"/>
    <col min="14117" max="14336" width="12.85546875" style="11"/>
    <col min="14337" max="14337" width="45.28515625" style="11" customWidth="1"/>
    <col min="14338" max="14345" width="13.7109375" style="11" customWidth="1"/>
    <col min="14346" max="14355" width="15.140625" style="11" customWidth="1"/>
    <col min="14356" max="14368" width="0" style="11" hidden="1" customWidth="1"/>
    <col min="14369" max="14372" width="12.85546875" style="11" customWidth="1"/>
    <col min="14373" max="14592" width="12.85546875" style="11"/>
    <col min="14593" max="14593" width="45.28515625" style="11" customWidth="1"/>
    <col min="14594" max="14601" width="13.7109375" style="11" customWidth="1"/>
    <col min="14602" max="14611" width="15.140625" style="11" customWidth="1"/>
    <col min="14612" max="14624" width="0" style="11" hidden="1" customWidth="1"/>
    <col min="14625" max="14628" width="12.85546875" style="11" customWidth="1"/>
    <col min="14629" max="14848" width="12.85546875" style="11"/>
    <col min="14849" max="14849" width="45.28515625" style="11" customWidth="1"/>
    <col min="14850" max="14857" width="13.7109375" style="11" customWidth="1"/>
    <col min="14858" max="14867" width="15.140625" style="11" customWidth="1"/>
    <col min="14868" max="14880" width="0" style="11" hidden="1" customWidth="1"/>
    <col min="14881" max="14884" width="12.85546875" style="11" customWidth="1"/>
    <col min="14885" max="15104" width="12.85546875" style="11"/>
    <col min="15105" max="15105" width="45.28515625" style="11" customWidth="1"/>
    <col min="15106" max="15113" width="13.7109375" style="11" customWidth="1"/>
    <col min="15114" max="15123" width="15.140625" style="11" customWidth="1"/>
    <col min="15124" max="15136" width="0" style="11" hidden="1" customWidth="1"/>
    <col min="15137" max="15140" width="12.85546875" style="11" customWidth="1"/>
    <col min="15141" max="15360" width="12.85546875" style="11"/>
    <col min="15361" max="15361" width="45.28515625" style="11" customWidth="1"/>
    <col min="15362" max="15369" width="13.7109375" style="11" customWidth="1"/>
    <col min="15370" max="15379" width="15.140625" style="11" customWidth="1"/>
    <col min="15380" max="15392" width="0" style="11" hidden="1" customWidth="1"/>
    <col min="15393" max="15396" width="12.85546875" style="11" customWidth="1"/>
    <col min="15397" max="15616" width="12.85546875" style="11"/>
    <col min="15617" max="15617" width="45.28515625" style="11" customWidth="1"/>
    <col min="15618" max="15625" width="13.7109375" style="11" customWidth="1"/>
    <col min="15626" max="15635" width="15.140625" style="11" customWidth="1"/>
    <col min="15636" max="15648" width="0" style="11" hidden="1" customWidth="1"/>
    <col min="15649" max="15652" width="12.85546875" style="11" customWidth="1"/>
    <col min="15653" max="15872" width="12.85546875" style="11"/>
    <col min="15873" max="15873" width="45.28515625" style="11" customWidth="1"/>
    <col min="15874" max="15881" width="13.7109375" style="11" customWidth="1"/>
    <col min="15882" max="15891" width="15.140625" style="11" customWidth="1"/>
    <col min="15892" max="15904" width="0" style="11" hidden="1" customWidth="1"/>
    <col min="15905" max="15908" width="12.85546875" style="11" customWidth="1"/>
    <col min="15909" max="16128" width="12.85546875" style="11"/>
    <col min="16129" max="16129" width="45.28515625" style="11" customWidth="1"/>
    <col min="16130" max="16137" width="13.7109375" style="11" customWidth="1"/>
    <col min="16138" max="16147" width="15.140625" style="11" customWidth="1"/>
    <col min="16148" max="16160" width="0" style="11" hidden="1" customWidth="1"/>
    <col min="16161" max="16164" width="12.85546875" style="11" customWidth="1"/>
    <col min="16165" max="16384" width="12.85546875" style="11"/>
  </cols>
  <sheetData>
    <row r="1" spans="1:27" s="5" customFormat="1" ht="11.25" x14ac:dyDescent="0.1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V1" s="6"/>
      <c r="W1" s="7"/>
      <c r="X1" s="7"/>
    </row>
    <row r="2" spans="1:27" s="5" customFormat="1" ht="11.25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3"/>
      <c r="D2" s="3"/>
      <c r="E2" s="3"/>
      <c r="F2" s="3"/>
      <c r="G2" s="3"/>
      <c r="H2" s="3"/>
      <c r="I2" s="3"/>
      <c r="J2" s="4"/>
      <c r="K2" s="4"/>
      <c r="V2" s="6"/>
      <c r="W2" s="7"/>
      <c r="X2" s="7"/>
    </row>
    <row r="3" spans="1:27" s="5" customFormat="1" ht="12.75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3"/>
      <c r="D3" s="8"/>
      <c r="E3" s="3"/>
      <c r="F3" s="3"/>
      <c r="G3" s="3"/>
      <c r="H3" s="3"/>
      <c r="I3" s="3"/>
      <c r="J3" s="4"/>
      <c r="K3" s="4"/>
      <c r="V3" s="6"/>
      <c r="W3" s="7"/>
      <c r="X3" s="7"/>
    </row>
    <row r="4" spans="1:27" s="5" customFormat="1" ht="11.25" x14ac:dyDescent="0.15">
      <c r="A4" s="1"/>
      <c r="B4" s="2"/>
      <c r="C4" s="3"/>
      <c r="D4" s="3"/>
      <c r="E4" s="3"/>
      <c r="F4" s="3"/>
      <c r="G4" s="3"/>
      <c r="H4" s="3"/>
      <c r="I4" s="3"/>
      <c r="J4" s="4"/>
      <c r="K4" s="4"/>
      <c r="V4" s="6"/>
      <c r="W4" s="7"/>
      <c r="X4" s="7"/>
    </row>
    <row r="5" spans="1:27" s="5" customFormat="1" ht="11.25" x14ac:dyDescent="0.15">
      <c r="A5" s="1" t="str">
        <f>CONCATENATE("AÑO: ",[1]NOMBRE!B7)</f>
        <v>AÑO: 2013</v>
      </c>
      <c r="B5" s="2"/>
      <c r="C5" s="3"/>
      <c r="D5" s="3"/>
      <c r="E5" s="3"/>
      <c r="F5" s="3"/>
      <c r="G5" s="3"/>
      <c r="H5" s="3"/>
      <c r="I5" s="3"/>
      <c r="J5" s="4"/>
      <c r="K5" s="4"/>
      <c r="V5" s="6"/>
      <c r="W5" s="7"/>
      <c r="X5" s="7"/>
    </row>
    <row r="6" spans="1:27" x14ac:dyDescent="0.15">
      <c r="A6" s="173"/>
      <c r="B6" s="173"/>
      <c r="C6" s="173"/>
      <c r="D6" s="173"/>
      <c r="E6" s="173"/>
      <c r="F6" s="173"/>
      <c r="G6" s="173"/>
      <c r="H6" s="173"/>
      <c r="I6" s="173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10"/>
      <c r="W6" s="9"/>
      <c r="X6" s="9"/>
      <c r="Y6" s="9"/>
      <c r="Z6" s="9"/>
      <c r="AA6" s="9"/>
    </row>
    <row r="7" spans="1:27" ht="15" x14ac:dyDescent="0.15">
      <c r="A7" s="174" t="s">
        <v>1</v>
      </c>
      <c r="B7" s="174"/>
      <c r="C7" s="174"/>
      <c r="D7" s="174"/>
      <c r="E7" s="174"/>
      <c r="F7" s="174"/>
      <c r="G7" s="174"/>
      <c r="H7" s="174"/>
      <c r="I7" s="12"/>
      <c r="J7" s="12"/>
      <c r="X7" s="11"/>
    </row>
    <row r="8" spans="1:27" ht="12.75" x14ac:dyDescent="0.2">
      <c r="A8" s="14" t="s">
        <v>2</v>
      </c>
      <c r="B8" s="15"/>
      <c r="C8" s="15"/>
      <c r="J8" s="16"/>
      <c r="X8" s="11"/>
    </row>
    <row r="9" spans="1:27" x14ac:dyDescent="0.15">
      <c r="A9" s="175" t="s">
        <v>3</v>
      </c>
      <c r="B9" s="161" t="s">
        <v>4</v>
      </c>
      <c r="C9" s="161" t="s">
        <v>5</v>
      </c>
      <c r="D9" s="181" t="s">
        <v>6</v>
      </c>
      <c r="E9" s="182"/>
      <c r="F9" s="161" t="s">
        <v>7</v>
      </c>
      <c r="G9" s="161" t="s">
        <v>8</v>
      </c>
      <c r="H9" s="175" t="s">
        <v>9</v>
      </c>
      <c r="I9" s="181"/>
      <c r="J9" s="185"/>
      <c r="K9" s="16"/>
      <c r="L9" s="16"/>
      <c r="X9" s="11"/>
    </row>
    <row r="10" spans="1:27" x14ac:dyDescent="0.15">
      <c r="A10" s="176"/>
      <c r="B10" s="178"/>
      <c r="C10" s="179"/>
      <c r="D10" s="183"/>
      <c r="E10" s="184"/>
      <c r="F10" s="178"/>
      <c r="G10" s="178"/>
      <c r="H10" s="177"/>
      <c r="I10" s="186"/>
      <c r="J10" s="187"/>
      <c r="K10" s="16"/>
      <c r="L10" s="16"/>
      <c r="X10" s="11"/>
    </row>
    <row r="11" spans="1:27" ht="42" x14ac:dyDescent="0.15">
      <c r="A11" s="177"/>
      <c r="B11" s="162"/>
      <c r="C11" s="180"/>
      <c r="D11" s="17" t="s">
        <v>10</v>
      </c>
      <c r="E11" s="18" t="s">
        <v>11</v>
      </c>
      <c r="F11" s="162"/>
      <c r="G11" s="162"/>
      <c r="H11" s="19" t="s">
        <v>12</v>
      </c>
      <c r="I11" s="20" t="s">
        <v>13</v>
      </c>
      <c r="J11" s="157" t="s">
        <v>14</v>
      </c>
      <c r="K11" s="16"/>
      <c r="L11" s="16"/>
      <c r="X11" s="11"/>
    </row>
    <row r="12" spans="1:27" ht="12.75" x14ac:dyDescent="0.2">
      <c r="A12" s="22" t="s">
        <v>15</v>
      </c>
      <c r="B12" s="23">
        <f>SUM(B13:B16)</f>
        <v>0</v>
      </c>
      <c r="C12" s="23">
        <f>SUM(C13:C16)</f>
        <v>0</v>
      </c>
      <c r="D12" s="24">
        <f t="shared" ref="D12:J12" si="0">SUM(D13:D16)</f>
        <v>0</v>
      </c>
      <c r="E12" s="25">
        <f t="shared" si="0"/>
        <v>0</v>
      </c>
      <c r="F12" s="23">
        <f t="shared" si="0"/>
        <v>0</v>
      </c>
      <c r="G12" s="23">
        <f t="shared" si="0"/>
        <v>0</v>
      </c>
      <c r="H12" s="24">
        <f t="shared" si="0"/>
        <v>0</v>
      </c>
      <c r="I12" s="26">
        <f>SUM(I13:I16)</f>
        <v>0</v>
      </c>
      <c r="J12" s="25">
        <f t="shared" si="0"/>
        <v>0</v>
      </c>
      <c r="K12" s="27"/>
      <c r="L12" s="16"/>
      <c r="T12" s="27"/>
      <c r="X12" s="28"/>
    </row>
    <row r="13" spans="1:27" ht="12.75" x14ac:dyDescent="0.2">
      <c r="A13" s="29" t="s">
        <v>16</v>
      </c>
      <c r="B13" s="30"/>
      <c r="C13" s="30"/>
      <c r="D13" s="31"/>
      <c r="E13" s="32"/>
      <c r="F13" s="30"/>
      <c r="G13" s="30"/>
      <c r="H13" s="31"/>
      <c r="I13" s="33"/>
      <c r="J13" s="34"/>
      <c r="K13" s="35" t="str">
        <f>T13&amp;" "&amp;U13</f>
        <v xml:space="preserve"> </v>
      </c>
      <c r="L13" s="16"/>
      <c r="T13" s="36" t="str">
        <f>IF($C13&gt;$B13,"El nº de pabellones disponibles NO puede ser MAYOR al nº de pabellones de dotación","")</f>
        <v/>
      </c>
      <c r="U13" s="37" t="str">
        <f>IF(AND($C13&gt;0,$D13=""),"Falta registrar horas disponibles",IF(AND($H13&gt;0,$G13=""),"Falta registrar total de horas mensuales ocupadas",IF(AND(SUM($D13:$J13)&gt;0,$B13=""),"Falta registrar número pabellones",IF(($F13+$G13)&gt;$D13,"Las horas de preparacion+ocupadas NO pueden ser MAYOR que las horas disponibles totales",IF($H13&gt;$E13,"Las horas de beneficiarios ocupadas NO pueden ser MAYOR que las horas  disponibles de beneficiarios",IF($H13&lt;$J13,"Las horas cirujano ocupadas NO pueden ser MAYOR  que total hrs. benef.ocupadas",IF(($E13&gt;$D13),"Hrs. disponibles a benef es mayor que totales",IF(($G13&gt;$D13),"Revisar horas ocupadas mayor que disponibles",""))))))))</f>
        <v/>
      </c>
      <c r="W13" s="13"/>
      <c r="X13" s="13"/>
      <c r="Y13" s="13"/>
      <c r="Z13" s="38">
        <v>0</v>
      </c>
      <c r="AA13" s="39">
        <f>IF(AND($C13&gt;0,$D13=""),1,IF(AND($H13&gt;0,$G13=""),1,IF(AND(SUM($D13:$J13)&gt;0,$B13=""),1,IF(($F13+$G13)&gt;$D13,1,IF($H13&gt;$E13,1,IF($H13&lt;$J13,1,IF(($E13&gt;$D13),1,IF(($G13&gt;$D13),1,0))))))))</f>
        <v>0</v>
      </c>
    </row>
    <row r="14" spans="1:27" ht="12.75" x14ac:dyDescent="0.2">
      <c r="A14" s="40" t="s">
        <v>17</v>
      </c>
      <c r="B14" s="41"/>
      <c r="C14" s="41"/>
      <c r="D14" s="42"/>
      <c r="E14" s="43"/>
      <c r="F14" s="41"/>
      <c r="G14" s="41"/>
      <c r="H14" s="42"/>
      <c r="I14" s="44"/>
      <c r="J14" s="45"/>
      <c r="K14" s="46" t="str">
        <f>T14&amp;" "&amp;U14</f>
        <v xml:space="preserve"> </v>
      </c>
      <c r="L14" s="16"/>
      <c r="T14" s="36" t="str">
        <f>IF($C14&gt;$B14,"El nº de pabellones disponibles NO puede ser MAYOR al nº de pabellones de dotación","")</f>
        <v/>
      </c>
      <c r="U14" s="36" t="str">
        <f>IF(AND($C14&gt;0,$D14=""),"Falta registrar horas disponibles",IF(AND($H14&gt;0,$G14=""),"Falta registrar total de horas mensuales ocupadas",IF(AND(SUM($D14:$J14)&gt;0,$B14=""),"Falta registrar número pabellones",IF(($F14+$G14)&gt;$D14,"Las horas de preparacion+ocupadas NO pueden ser MAYOR que las horas disponibles totales",IF($H14&gt;$E14,"Las horas de beneficiarios ocupadas NO pueden ser MAYOR que las horas  disponibles de beneficiarios",IF($H14&lt;$J14,"Las horas cirujano ocupadas NO pueden ser MAYOR  que total hrs. benef.ocupadas",IF(($E14&gt;$D14),"Hrs. disponibles a benef es mayor que totales",IF(($G14&gt;$D14),"Revisar horas ocupadas mayor que disponibles",""))))))))</f>
        <v/>
      </c>
      <c r="W14" s="13"/>
      <c r="X14" s="13"/>
      <c r="Y14" s="13"/>
      <c r="Z14" s="38">
        <v>0</v>
      </c>
      <c r="AA14" s="39">
        <f>IF(AND($C14&gt;0,$D14=""),1,IF(AND($H14&gt;0,$G14=""),1,IF(AND(SUM($D14:$J14)&gt;0,$B14=""),1,IF(($F14+$G14)&gt;$D14,1,IF($H14&gt;$E14,1,IF($H14&lt;$J14,1,IF(($E14&gt;$D14),1,IF(($G14&gt;$D14),1,0))))))))</f>
        <v>0</v>
      </c>
    </row>
    <row r="15" spans="1:27" ht="12.75" x14ac:dyDescent="0.2">
      <c r="A15" s="40" t="s">
        <v>18</v>
      </c>
      <c r="B15" s="41"/>
      <c r="C15" s="41"/>
      <c r="D15" s="42"/>
      <c r="E15" s="43"/>
      <c r="F15" s="41"/>
      <c r="G15" s="41"/>
      <c r="H15" s="42"/>
      <c r="I15" s="44"/>
      <c r="J15" s="45"/>
      <c r="K15" s="46" t="str">
        <f>T15&amp;" "&amp;U15</f>
        <v xml:space="preserve"> </v>
      </c>
      <c r="L15" s="16"/>
      <c r="T15" s="36" t="str">
        <f>IF($C15&gt;$B15,"El nº de pabellones disponibles NO puede ser MAYOR al nº de pabellones de dotación","")</f>
        <v/>
      </c>
      <c r="U15" s="36" t="str">
        <f>IF(AND($C15&gt;0,$D15=""),"Falta registrar horas disponibles",IF(AND($H15&gt;0,$G15=""),"Falta registrar total de horas mensuales ocupadas",IF(AND(SUM($D15:$J15)&gt;0,$B15=""),"Falta registrar número pabellones",IF(($F15+$G15)&gt;$D15,"Las horas de preparacion+ocupadas NO pueden ser MAYOR que las horas disponibles totales",IF($H15&gt;$E15,"Las horas de beneficiarios ocupadas NO pueden ser MAYOR que las horas  disponibles de beneficiarios",IF($H15&lt;$J15,"Las horas cirujano ocupadas NO pueden ser MAYOR  que total hrs. benef.ocupadas",IF(($E15&gt;$D15),"Hrs. disponibles a benef es mayor que totales",IF(($G15&gt;$D15),"Revisar horas ocupadas mayor que disponibles",""))))))))</f>
        <v/>
      </c>
      <c r="W15" s="13"/>
      <c r="X15" s="13"/>
      <c r="Y15" s="13"/>
      <c r="Z15" s="38">
        <v>0</v>
      </c>
      <c r="AA15" s="39">
        <f>IF(AND($C15&gt;0,$D15=""),1,IF(AND($H15&gt;0,$G15=""),1,IF(AND(SUM($D15:$J15)&gt;0,$B15=""),1,IF(($F15+$G15)&gt;$D15,1,IF($H15&gt;$E15,1,IF($H15&lt;$J15,1,IF(($E15&gt;$D15),1,IF(($G15&gt;$D15),1,0))))))))</f>
        <v>0</v>
      </c>
    </row>
    <row r="16" spans="1:27" ht="12.75" x14ac:dyDescent="0.2">
      <c r="A16" s="47" t="s">
        <v>19</v>
      </c>
      <c r="B16" s="48"/>
      <c r="C16" s="48"/>
      <c r="D16" s="49"/>
      <c r="E16" s="50"/>
      <c r="F16" s="48"/>
      <c r="G16" s="48"/>
      <c r="H16" s="49"/>
      <c r="I16" s="51"/>
      <c r="J16" s="52"/>
      <c r="K16" s="46" t="str">
        <f>T16&amp;" "&amp;U16</f>
        <v xml:space="preserve"> </v>
      </c>
      <c r="L16" s="16"/>
      <c r="T16" s="36" t="str">
        <f>IF($C16&gt;$B16,"El nº de pabellones disponibles NO puede ser MAYOR al nº de pabellones de dotación","")</f>
        <v/>
      </c>
      <c r="U16" s="36" t="str">
        <f>IF(AND($C16&gt;0,$D16=""),"Falta registrar horas disponibles",IF(AND($H16&gt;0,$G16=""),"Falta registrar total de horas mensuales ocupadas",IF(AND(SUM($D16:$J16)&gt;0,$B16=""),"Falta registrar número pabellones",IF(($F16+$G16)&gt;$D16,"Las horas de preparacion+ocupadas NO pueden ser MAYOR que las horas disponibles totales",IF($H16&gt;$E16,"Las horas de beneficiarios ocupadas NO pueden ser MAYOR que las horas  disponibles de beneficiarios",IF($H16&lt;$J16,"Las horas cirujano ocupadas NO pueden ser MAYOR  que total hrs. benef.ocupadas",IF(($E16&gt;$D16),"Hrs. disponibles a benef es mayor que totales",IF(($G16&gt;$D16),"Revisar horas ocupadas mayor que disponibles",""))))))))</f>
        <v/>
      </c>
      <c r="W16" s="13"/>
      <c r="X16" s="13"/>
      <c r="Y16" s="13"/>
      <c r="Z16" s="38">
        <v>0</v>
      </c>
      <c r="AA16" s="39">
        <f>IF(AND($C16&gt;0,$D16=""),1,IF(AND($H16&gt;0,$G16=""),1,IF(AND(SUM($D16:$J16)&gt;0,$B16=""),1,IF(($F16+$G16)&gt;$D16,1,IF($H16&gt;$E16,1,IF($H16&lt;$J16,1,IF(($E16&gt;$D16),1,IF(($G16&gt;$D16),1,0))))))))</f>
        <v>0</v>
      </c>
    </row>
    <row r="17" spans="1:24" ht="14.25" x14ac:dyDescent="0.2">
      <c r="A17" s="53" t="s">
        <v>20</v>
      </c>
      <c r="B17" s="54"/>
      <c r="C17" s="54"/>
      <c r="D17" s="54"/>
      <c r="E17" s="54"/>
      <c r="F17" s="54"/>
      <c r="G17" s="54"/>
      <c r="H17" s="54"/>
      <c r="I17" s="54"/>
      <c r="J17" s="16"/>
      <c r="X17" s="11"/>
    </row>
    <row r="18" spans="1:24" ht="31.5" x14ac:dyDescent="0.15">
      <c r="A18" s="156" t="s">
        <v>21</v>
      </c>
      <c r="B18" s="155" t="s">
        <v>12</v>
      </c>
      <c r="C18" s="57" t="s">
        <v>22</v>
      </c>
      <c r="D18" s="58" t="s">
        <v>23</v>
      </c>
      <c r="E18" s="58" t="s">
        <v>24</v>
      </c>
      <c r="F18" s="58" t="s">
        <v>25</v>
      </c>
      <c r="G18" s="59" t="s">
        <v>26</v>
      </c>
      <c r="H18" s="60"/>
      <c r="I18" s="11"/>
      <c r="X18" s="11"/>
    </row>
    <row r="19" spans="1:24" ht="11.25" x14ac:dyDescent="0.15">
      <c r="A19" s="61" t="s">
        <v>27</v>
      </c>
      <c r="B19" s="62">
        <f>SUM(C19:G19)</f>
        <v>0</v>
      </c>
      <c r="C19" s="63"/>
      <c r="D19" s="64"/>
      <c r="E19" s="64"/>
      <c r="F19" s="64"/>
      <c r="G19" s="65"/>
      <c r="H19" s="66"/>
      <c r="I19" s="11"/>
      <c r="X19" s="11"/>
    </row>
    <row r="20" spans="1:24" ht="11.25" x14ac:dyDescent="0.15">
      <c r="A20" s="40" t="s">
        <v>28</v>
      </c>
      <c r="B20" s="67">
        <f>SUM(C20:G20)</f>
        <v>0</v>
      </c>
      <c r="C20" s="68"/>
      <c r="D20" s="44"/>
      <c r="E20" s="44"/>
      <c r="F20" s="44"/>
      <c r="G20" s="45"/>
      <c r="H20" s="66"/>
      <c r="I20" s="11"/>
      <c r="X20" s="11"/>
    </row>
    <row r="21" spans="1:24" ht="11.25" x14ac:dyDescent="0.15">
      <c r="A21" s="40" t="s">
        <v>29</v>
      </c>
      <c r="B21" s="67">
        <f>SUM(C21:G21)</f>
        <v>0</v>
      </c>
      <c r="C21" s="68"/>
      <c r="D21" s="44"/>
      <c r="E21" s="44"/>
      <c r="F21" s="44"/>
      <c r="G21" s="45"/>
      <c r="H21" s="66"/>
      <c r="I21" s="11"/>
      <c r="X21" s="11"/>
    </row>
    <row r="22" spans="1:24" ht="11.25" x14ac:dyDescent="0.15">
      <c r="A22" s="40" t="s">
        <v>30</v>
      </c>
      <c r="B22" s="67">
        <f>SUM(C22:G22)</f>
        <v>0</v>
      </c>
      <c r="C22" s="68"/>
      <c r="D22" s="44"/>
      <c r="E22" s="44"/>
      <c r="F22" s="44"/>
      <c r="G22" s="45"/>
      <c r="H22" s="66"/>
      <c r="I22" s="11"/>
      <c r="J22" s="16"/>
      <c r="X22" s="11"/>
    </row>
    <row r="23" spans="1:24" ht="11.25" x14ac:dyDescent="0.15">
      <c r="A23" s="69" t="s">
        <v>31</v>
      </c>
      <c r="B23" s="70">
        <f>SUM(C23:G23)</f>
        <v>0</v>
      </c>
      <c r="C23" s="71"/>
      <c r="D23" s="72"/>
      <c r="E23" s="72"/>
      <c r="F23" s="72"/>
      <c r="G23" s="73"/>
      <c r="H23" s="66"/>
      <c r="I23" s="11"/>
      <c r="X23" s="11"/>
    </row>
    <row r="24" spans="1:24" s="16" customFormat="1" ht="12.75" x14ac:dyDescent="0.2">
      <c r="A24" s="53" t="s">
        <v>32</v>
      </c>
      <c r="B24" s="74"/>
      <c r="C24" s="74"/>
      <c r="D24" s="74"/>
      <c r="E24" s="74"/>
      <c r="F24" s="74"/>
      <c r="G24" s="74"/>
      <c r="H24" s="74"/>
      <c r="V24" s="75"/>
    </row>
    <row r="25" spans="1:24" s="16" customFormat="1" ht="11.25" x14ac:dyDescent="0.15">
      <c r="A25" s="53" t="s">
        <v>33</v>
      </c>
      <c r="V25" s="75"/>
    </row>
    <row r="26" spans="1:24" x14ac:dyDescent="0.15">
      <c r="A26" s="76" t="s">
        <v>21</v>
      </c>
      <c r="B26" s="76" t="s">
        <v>12</v>
      </c>
      <c r="C26" s="11"/>
      <c r="D26" s="11"/>
      <c r="E26" s="11"/>
      <c r="F26" s="11"/>
      <c r="G26" s="11"/>
      <c r="H26" s="11"/>
      <c r="I26" s="11"/>
      <c r="X26" s="11"/>
    </row>
    <row r="27" spans="1:24" ht="11.25" x14ac:dyDescent="0.15">
      <c r="A27" s="29" t="s">
        <v>28</v>
      </c>
      <c r="B27" s="30"/>
      <c r="C27" s="77"/>
      <c r="D27" s="11"/>
      <c r="E27" s="11"/>
      <c r="F27" s="11"/>
      <c r="G27" s="11"/>
      <c r="H27" s="11"/>
      <c r="I27" s="11"/>
      <c r="X27" s="11"/>
    </row>
    <row r="28" spans="1:24" ht="11.25" x14ac:dyDescent="0.15">
      <c r="A28" s="40" t="s">
        <v>29</v>
      </c>
      <c r="B28" s="30"/>
      <c r="C28" s="77"/>
      <c r="D28" s="11"/>
      <c r="E28" s="11"/>
      <c r="F28" s="11"/>
      <c r="G28" s="11"/>
      <c r="H28" s="11"/>
      <c r="I28" s="11"/>
      <c r="X28" s="11"/>
    </row>
    <row r="29" spans="1:24" ht="11.25" x14ac:dyDescent="0.15">
      <c r="A29" s="29" t="s">
        <v>30</v>
      </c>
      <c r="B29" s="30"/>
      <c r="C29" s="77"/>
      <c r="D29" s="11"/>
      <c r="E29" s="11"/>
      <c r="F29" s="11"/>
      <c r="G29" s="11"/>
      <c r="H29" s="11"/>
      <c r="I29" s="11"/>
      <c r="X29" s="11"/>
    </row>
    <row r="30" spans="1:24" ht="11.25" x14ac:dyDescent="0.15">
      <c r="A30" s="29" t="s">
        <v>31</v>
      </c>
      <c r="B30" s="30"/>
      <c r="C30" s="77"/>
      <c r="D30" s="11"/>
      <c r="E30" s="11"/>
      <c r="F30" s="11"/>
      <c r="G30" s="11"/>
      <c r="H30" s="11"/>
      <c r="I30" s="11"/>
      <c r="J30" s="16"/>
      <c r="X30" s="11"/>
    </row>
    <row r="31" spans="1:24" ht="11.25" x14ac:dyDescent="0.15">
      <c r="A31" s="78" t="s">
        <v>34</v>
      </c>
      <c r="B31" s="30"/>
      <c r="C31" s="77"/>
      <c r="D31" s="11"/>
      <c r="E31" s="11"/>
      <c r="F31" s="11"/>
      <c r="G31" s="11"/>
      <c r="H31" s="11"/>
      <c r="I31" s="11"/>
      <c r="X31" s="11"/>
    </row>
    <row r="32" spans="1:24" ht="11.25" x14ac:dyDescent="0.15">
      <c r="A32" s="47" t="s">
        <v>35</v>
      </c>
      <c r="B32" s="79"/>
      <c r="C32" s="77"/>
      <c r="D32" s="11"/>
      <c r="E32" s="11"/>
      <c r="F32" s="11"/>
      <c r="G32" s="11"/>
      <c r="H32" s="11"/>
      <c r="I32" s="11"/>
      <c r="X32" s="11"/>
    </row>
    <row r="33" spans="1:27" ht="11.25" x14ac:dyDescent="0.15">
      <c r="A33" s="53" t="s">
        <v>36</v>
      </c>
      <c r="B33" s="80"/>
      <c r="C33" s="11"/>
      <c r="D33" s="11"/>
      <c r="E33" s="11"/>
      <c r="F33" s="11"/>
      <c r="G33" s="11"/>
      <c r="H33" s="11"/>
      <c r="I33" s="11"/>
      <c r="X33" s="11"/>
    </row>
    <row r="34" spans="1:27" ht="42" x14ac:dyDescent="0.15">
      <c r="A34" s="76" t="s">
        <v>37</v>
      </c>
      <c r="B34" s="76" t="s">
        <v>12</v>
      </c>
      <c r="C34" s="81" t="s">
        <v>38</v>
      </c>
      <c r="D34" s="82" t="s">
        <v>39</v>
      </c>
      <c r="E34" s="82" t="s">
        <v>40</v>
      </c>
      <c r="F34" s="83" t="s">
        <v>41</v>
      </c>
      <c r="G34" s="11"/>
      <c r="H34" s="11"/>
      <c r="I34" s="11"/>
      <c r="X34" s="11"/>
    </row>
    <row r="35" spans="1:27" ht="21" x14ac:dyDescent="0.15">
      <c r="A35" s="84" t="s">
        <v>42</v>
      </c>
      <c r="B35" s="85">
        <f>SUM(C35:F35)</f>
        <v>0</v>
      </c>
      <c r="C35" s="86"/>
      <c r="D35" s="87"/>
      <c r="E35" s="87"/>
      <c r="F35" s="88"/>
      <c r="G35" s="89"/>
      <c r="H35" s="11"/>
      <c r="I35" s="11"/>
      <c r="X35" s="11"/>
    </row>
    <row r="36" spans="1:27" ht="11.25" x14ac:dyDescent="0.15">
      <c r="A36" s="53" t="s">
        <v>43</v>
      </c>
      <c r="X36" s="11"/>
    </row>
    <row r="37" spans="1:27" ht="11.25" x14ac:dyDescent="0.15">
      <c r="A37" s="53" t="s">
        <v>44</v>
      </c>
      <c r="X37" s="11"/>
    </row>
    <row r="38" spans="1:27" ht="22.5" x14ac:dyDescent="0.15">
      <c r="A38" s="156" t="s">
        <v>21</v>
      </c>
      <c r="B38" s="90" t="s">
        <v>45</v>
      </c>
      <c r="C38" s="91" t="s">
        <v>46</v>
      </c>
      <c r="D38" s="11"/>
      <c r="E38" s="11"/>
      <c r="F38" s="11"/>
      <c r="G38" s="11"/>
      <c r="H38" s="11"/>
      <c r="I38" s="11"/>
      <c r="X38" s="11"/>
    </row>
    <row r="39" spans="1:27" ht="11.25" x14ac:dyDescent="0.15">
      <c r="A39" s="92" t="s">
        <v>47</v>
      </c>
      <c r="B39" s="93"/>
      <c r="C39" s="94"/>
      <c r="D39" s="77"/>
      <c r="E39" s="11"/>
      <c r="F39" s="11"/>
      <c r="G39" s="11"/>
      <c r="H39" s="11"/>
      <c r="X39" s="11"/>
    </row>
    <row r="40" spans="1:27" ht="21" x14ac:dyDescent="0.15">
      <c r="A40" s="95" t="s">
        <v>48</v>
      </c>
      <c r="B40" s="41"/>
      <c r="C40" s="96"/>
      <c r="D40" s="77" t="s">
        <v>49</v>
      </c>
      <c r="E40" s="11"/>
      <c r="F40" s="11"/>
      <c r="G40" s="11"/>
      <c r="H40" s="11"/>
      <c r="I40" s="11"/>
      <c r="T40" s="97" t="s">
        <v>50</v>
      </c>
      <c r="U40" s="97" t="s">
        <v>50</v>
      </c>
      <c r="W40" s="13"/>
      <c r="X40" s="13"/>
      <c r="Y40" s="13"/>
      <c r="Z40" s="38">
        <v>0</v>
      </c>
      <c r="AA40" s="38">
        <v>0</v>
      </c>
    </row>
    <row r="41" spans="1:27" ht="21" x14ac:dyDescent="0.15">
      <c r="A41" s="95" t="s">
        <v>51</v>
      </c>
      <c r="B41" s="41"/>
      <c r="C41" s="96"/>
      <c r="D41" s="77" t="s">
        <v>49</v>
      </c>
      <c r="E41" s="11"/>
      <c r="F41" s="11"/>
      <c r="G41" s="11"/>
      <c r="H41" s="11"/>
      <c r="I41" s="11"/>
      <c r="T41" s="97" t="s">
        <v>50</v>
      </c>
      <c r="U41" s="97" t="s">
        <v>50</v>
      </c>
      <c r="W41" s="13"/>
      <c r="X41" s="13"/>
      <c r="Y41" s="13"/>
      <c r="Z41" s="38">
        <v>0</v>
      </c>
      <c r="AA41" s="38">
        <v>0</v>
      </c>
    </row>
    <row r="42" spans="1:27" ht="21" x14ac:dyDescent="0.15">
      <c r="A42" s="98" t="s">
        <v>52</v>
      </c>
      <c r="B42" s="48"/>
      <c r="C42" s="99"/>
      <c r="D42" s="77" t="s">
        <v>49</v>
      </c>
      <c r="E42" s="11"/>
      <c r="F42" s="11"/>
      <c r="G42" s="11"/>
      <c r="H42" s="11"/>
      <c r="T42" s="97" t="s">
        <v>50</v>
      </c>
      <c r="U42" s="97" t="s">
        <v>50</v>
      </c>
      <c r="W42" s="13"/>
      <c r="X42" s="13"/>
      <c r="Y42" s="13"/>
      <c r="Z42" s="38">
        <v>0</v>
      </c>
      <c r="AA42" s="38">
        <v>0</v>
      </c>
    </row>
    <row r="43" spans="1:27" x14ac:dyDescent="0.15">
      <c r="A43" s="100" t="s">
        <v>53</v>
      </c>
      <c r="B43" s="101"/>
      <c r="C43" s="101"/>
      <c r="D43" s="80"/>
      <c r="E43" s="11"/>
      <c r="F43" s="11"/>
      <c r="G43" s="11"/>
      <c r="H43" s="11"/>
      <c r="I43" s="11"/>
      <c r="J43" s="16"/>
      <c r="W43" s="13"/>
      <c r="X43" s="13"/>
      <c r="Y43" s="13"/>
    </row>
    <row r="44" spans="1:27" ht="11.25" x14ac:dyDescent="0.15">
      <c r="A44" s="53" t="s">
        <v>54</v>
      </c>
      <c r="W44" s="13"/>
      <c r="X44" s="13"/>
      <c r="Y44" s="13"/>
    </row>
    <row r="45" spans="1:27" ht="22.5" x14ac:dyDescent="0.15">
      <c r="A45" s="76" t="s">
        <v>55</v>
      </c>
      <c r="B45" s="102" t="s">
        <v>45</v>
      </c>
      <c r="C45" s="103" t="s">
        <v>46</v>
      </c>
      <c r="D45" s="104"/>
      <c r="E45" s="11"/>
      <c r="F45" s="11"/>
      <c r="G45" s="11"/>
      <c r="H45" s="11"/>
      <c r="W45" s="13"/>
      <c r="X45" s="13"/>
      <c r="Y45" s="13"/>
    </row>
    <row r="46" spans="1:27" ht="11.25" x14ac:dyDescent="0.15">
      <c r="A46" s="105" t="s">
        <v>56</v>
      </c>
      <c r="B46" s="41"/>
      <c r="C46" s="96"/>
      <c r="D46" s="89"/>
      <c r="E46" s="11"/>
      <c r="F46" s="11"/>
      <c r="G46" s="11"/>
      <c r="H46" s="11"/>
      <c r="W46" s="13"/>
      <c r="X46" s="13"/>
      <c r="Y46" s="13"/>
    </row>
    <row r="47" spans="1:27" ht="21" x14ac:dyDescent="0.15">
      <c r="A47" s="106" t="s">
        <v>57</v>
      </c>
      <c r="B47" s="48"/>
      <c r="C47" s="99"/>
      <c r="D47" s="89" t="s">
        <v>49</v>
      </c>
      <c r="E47" s="11"/>
      <c r="F47" s="11"/>
      <c r="G47" s="11"/>
      <c r="H47" s="11"/>
      <c r="T47" s="97" t="s">
        <v>50</v>
      </c>
      <c r="U47" s="97" t="s">
        <v>50</v>
      </c>
      <c r="W47" s="13"/>
      <c r="X47" s="13"/>
      <c r="Y47" s="13"/>
      <c r="Z47" s="38">
        <v>0</v>
      </c>
      <c r="AA47" s="38" t="s">
        <v>50</v>
      </c>
    </row>
    <row r="48" spans="1:27" x14ac:dyDescent="0.15">
      <c r="A48" s="107"/>
      <c r="B48" s="80"/>
      <c r="C48" s="80"/>
      <c r="D48" s="80"/>
      <c r="E48" s="11"/>
      <c r="F48" s="11"/>
      <c r="G48" s="11"/>
      <c r="H48" s="11"/>
      <c r="I48" s="11"/>
      <c r="J48" s="16"/>
      <c r="X48" s="11"/>
    </row>
    <row r="49" spans="1:31" ht="12.75" x14ac:dyDescent="0.15">
      <c r="A49" s="165" t="s">
        <v>58</v>
      </c>
      <c r="B49" s="166"/>
      <c r="C49" s="166"/>
      <c r="D49" s="166"/>
      <c r="E49" s="166"/>
      <c r="J49" s="16"/>
      <c r="X49" s="11"/>
    </row>
    <row r="50" spans="1:31" ht="33.75" x14ac:dyDescent="0.15">
      <c r="A50" s="76" t="s">
        <v>55</v>
      </c>
      <c r="B50" s="108" t="s">
        <v>59</v>
      </c>
      <c r="C50" s="76" t="s">
        <v>12</v>
      </c>
      <c r="D50" s="109" t="s">
        <v>60</v>
      </c>
      <c r="E50" s="110" t="s">
        <v>61</v>
      </c>
      <c r="F50" s="111" t="s">
        <v>62</v>
      </c>
      <c r="G50" s="111" t="s">
        <v>63</v>
      </c>
      <c r="H50" s="111" t="s">
        <v>64</v>
      </c>
      <c r="I50" s="112" t="s">
        <v>65</v>
      </c>
      <c r="L50" s="16"/>
      <c r="X50" s="11"/>
    </row>
    <row r="51" spans="1:31" ht="11.25" x14ac:dyDescent="0.15">
      <c r="A51" s="167" t="s">
        <v>56</v>
      </c>
      <c r="B51" s="168"/>
      <c r="C51" s="113">
        <f>SUM(D51:I51)</f>
        <v>0</v>
      </c>
      <c r="D51" s="114"/>
      <c r="E51" s="115"/>
      <c r="F51" s="115"/>
      <c r="G51" s="115"/>
      <c r="H51" s="115"/>
      <c r="I51" s="116"/>
      <c r="J51" s="77" t="s">
        <v>66</v>
      </c>
      <c r="L51" s="16"/>
      <c r="T51" s="97" t="s">
        <v>50</v>
      </c>
      <c r="U51" s="97" t="s">
        <v>50</v>
      </c>
      <c r="V51" s="97" t="s">
        <v>50</v>
      </c>
      <c r="W51" s="97" t="s">
        <v>50</v>
      </c>
      <c r="X51" s="97" t="s">
        <v>50</v>
      </c>
      <c r="Y51" s="97" t="s">
        <v>50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</row>
    <row r="52" spans="1:31" ht="21" x14ac:dyDescent="0.15">
      <c r="A52" s="169" t="s">
        <v>67</v>
      </c>
      <c r="B52" s="117" t="s">
        <v>68</v>
      </c>
      <c r="C52" s="118">
        <f>SUM(D52:I52)</f>
        <v>0</v>
      </c>
      <c r="D52" s="119"/>
      <c r="E52" s="33"/>
      <c r="F52" s="33"/>
      <c r="G52" s="33"/>
      <c r="H52" s="33"/>
      <c r="I52" s="34"/>
      <c r="J52" s="77" t="s">
        <v>66</v>
      </c>
      <c r="L52" s="16"/>
      <c r="T52" s="97" t="s">
        <v>50</v>
      </c>
      <c r="U52" s="97" t="s">
        <v>50</v>
      </c>
      <c r="V52" s="97" t="s">
        <v>50</v>
      </c>
      <c r="W52" s="97" t="s">
        <v>50</v>
      </c>
      <c r="X52" s="97" t="s">
        <v>50</v>
      </c>
      <c r="Y52" s="97" t="s">
        <v>50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</row>
    <row r="53" spans="1:31" ht="31.5" x14ac:dyDescent="0.15">
      <c r="A53" s="169"/>
      <c r="B53" s="120" t="s">
        <v>69</v>
      </c>
      <c r="C53" s="121">
        <f>SUM(D53:I53)</f>
        <v>0</v>
      </c>
      <c r="D53" s="122"/>
      <c r="E53" s="123"/>
      <c r="F53" s="123"/>
      <c r="G53" s="123"/>
      <c r="H53" s="123"/>
      <c r="I53" s="124"/>
      <c r="J53" s="77" t="s">
        <v>66</v>
      </c>
      <c r="L53" s="16"/>
      <c r="T53" s="97" t="s">
        <v>50</v>
      </c>
      <c r="U53" s="97" t="s">
        <v>50</v>
      </c>
      <c r="V53" s="97" t="s">
        <v>50</v>
      </c>
      <c r="W53" s="97" t="s">
        <v>50</v>
      </c>
      <c r="X53" s="97" t="s">
        <v>50</v>
      </c>
      <c r="Y53" s="97" t="s">
        <v>50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</row>
    <row r="54" spans="1:31" ht="21" x14ac:dyDescent="0.15">
      <c r="A54" s="170" t="s">
        <v>70</v>
      </c>
      <c r="B54" s="125" t="s">
        <v>68</v>
      </c>
      <c r="C54" s="126">
        <f>SUM(D54:I54)</f>
        <v>0</v>
      </c>
      <c r="D54" s="127"/>
      <c r="E54" s="128"/>
      <c r="F54" s="128"/>
      <c r="G54" s="128"/>
      <c r="H54" s="128"/>
      <c r="I54" s="129"/>
      <c r="J54" s="77" t="s">
        <v>66</v>
      </c>
      <c r="K54" s="16"/>
      <c r="L54" s="16"/>
      <c r="T54" s="130"/>
      <c r="U54" s="130"/>
      <c r="V54" s="130"/>
      <c r="W54" s="130"/>
      <c r="X54" s="130"/>
      <c r="Y54" s="130"/>
      <c r="Z54" s="13"/>
      <c r="AA54" s="13"/>
      <c r="AB54" s="13"/>
      <c r="AC54" s="13"/>
      <c r="AD54" s="13"/>
      <c r="AE54" s="13"/>
    </row>
    <row r="55" spans="1:31" ht="31.5" x14ac:dyDescent="0.15">
      <c r="A55" s="171"/>
      <c r="B55" s="131" t="s">
        <v>69</v>
      </c>
      <c r="C55" s="132">
        <f>SUM(D55:I55)</f>
        <v>0</v>
      </c>
      <c r="D55" s="133"/>
      <c r="E55" s="134"/>
      <c r="F55" s="134"/>
      <c r="G55" s="134"/>
      <c r="H55" s="134"/>
      <c r="I55" s="135"/>
      <c r="J55" s="77" t="s">
        <v>71</v>
      </c>
      <c r="K55" s="16"/>
      <c r="L55" s="16"/>
      <c r="T55" s="130"/>
      <c r="U55" s="130"/>
      <c r="V55" s="130"/>
      <c r="W55" s="130"/>
      <c r="X55" s="130"/>
      <c r="Y55" s="130"/>
      <c r="Z55" s="13"/>
      <c r="AA55" s="13"/>
      <c r="AB55" s="13"/>
      <c r="AC55" s="13"/>
      <c r="AD55" s="13"/>
      <c r="AE55" s="13"/>
    </row>
    <row r="56" spans="1:31" ht="11.25" x14ac:dyDescent="0.15">
      <c r="A56" s="172" t="s">
        <v>72</v>
      </c>
      <c r="B56" s="172"/>
      <c r="C56" s="172"/>
      <c r="D56" s="172"/>
      <c r="E56" s="172"/>
      <c r="F56" s="172"/>
      <c r="J56" s="16"/>
      <c r="X56" s="11"/>
    </row>
    <row r="57" spans="1:31" ht="31.5" x14ac:dyDescent="0.15">
      <c r="A57" s="155" t="s">
        <v>73</v>
      </c>
      <c r="B57" s="136" t="s">
        <v>74</v>
      </c>
      <c r="C57" s="136" t="s">
        <v>75</v>
      </c>
      <c r="D57" s="137"/>
      <c r="E57" s="138"/>
      <c r="F57" s="138"/>
      <c r="J57" s="16"/>
      <c r="X57" s="11"/>
    </row>
    <row r="58" spans="1:31" ht="11.25" x14ac:dyDescent="0.15">
      <c r="A58" s="139" t="s">
        <v>76</v>
      </c>
      <c r="B58" s="63"/>
      <c r="C58" s="93"/>
      <c r="D58" s="46"/>
      <c r="J58" s="16"/>
      <c r="X58" s="11"/>
    </row>
    <row r="59" spans="1:31" ht="11.25" x14ac:dyDescent="0.15">
      <c r="A59" s="140" t="s">
        <v>77</v>
      </c>
      <c r="B59" s="68"/>
      <c r="C59" s="41"/>
      <c r="D59" s="46"/>
      <c r="J59" s="16"/>
      <c r="X59" s="11"/>
    </row>
    <row r="60" spans="1:31" ht="11.25" x14ac:dyDescent="0.15">
      <c r="A60" s="141" t="s">
        <v>78</v>
      </c>
      <c r="B60" s="142"/>
      <c r="C60" s="143"/>
      <c r="D60" s="46"/>
      <c r="J60" s="16"/>
      <c r="X60" s="11"/>
    </row>
    <row r="61" spans="1:31" ht="11.25" x14ac:dyDescent="0.15">
      <c r="A61" s="141" t="s">
        <v>79</v>
      </c>
      <c r="B61" s="142"/>
      <c r="C61" s="143"/>
      <c r="D61" s="46"/>
      <c r="J61" s="16"/>
      <c r="X61" s="11"/>
    </row>
    <row r="62" spans="1:31" ht="11.25" x14ac:dyDescent="0.15">
      <c r="A62" s="141" t="s">
        <v>80</v>
      </c>
      <c r="B62" s="142"/>
      <c r="C62" s="143"/>
      <c r="D62" s="46"/>
      <c r="J62" s="16"/>
      <c r="X62" s="11"/>
    </row>
    <row r="63" spans="1:31" ht="11.25" x14ac:dyDescent="0.15">
      <c r="A63" s="141" t="s">
        <v>81</v>
      </c>
      <c r="B63" s="142"/>
      <c r="C63" s="143"/>
      <c r="D63" s="46"/>
      <c r="J63" s="16"/>
      <c r="X63" s="11"/>
    </row>
    <row r="64" spans="1:31" ht="11.25" x14ac:dyDescent="0.15">
      <c r="A64" s="141" t="s">
        <v>82</v>
      </c>
      <c r="B64" s="142"/>
      <c r="C64" s="143"/>
      <c r="D64" s="46"/>
      <c r="J64" s="16"/>
      <c r="X64" s="11"/>
    </row>
    <row r="65" spans="1:24" ht="11.25" x14ac:dyDescent="0.15">
      <c r="A65" s="141" t="s">
        <v>83</v>
      </c>
      <c r="B65" s="142"/>
      <c r="C65" s="143"/>
      <c r="D65" s="46"/>
      <c r="J65" s="16"/>
      <c r="X65" s="11"/>
    </row>
    <row r="66" spans="1:24" ht="11.25" x14ac:dyDescent="0.15">
      <c r="A66" s="141" t="s">
        <v>84</v>
      </c>
      <c r="B66" s="142"/>
      <c r="C66" s="143"/>
      <c r="D66" s="46"/>
      <c r="J66" s="16"/>
      <c r="X66" s="11"/>
    </row>
    <row r="67" spans="1:24" ht="11.25" x14ac:dyDescent="0.15">
      <c r="A67" s="141" t="s">
        <v>85</v>
      </c>
      <c r="B67" s="142"/>
      <c r="C67" s="143"/>
      <c r="D67" s="46"/>
      <c r="J67" s="16"/>
      <c r="X67" s="11"/>
    </row>
    <row r="68" spans="1:24" ht="11.25" x14ac:dyDescent="0.15">
      <c r="A68" s="141" t="s">
        <v>86</v>
      </c>
      <c r="B68" s="142"/>
      <c r="C68" s="143"/>
      <c r="D68" s="46"/>
      <c r="J68" s="16"/>
      <c r="X68" s="11"/>
    </row>
    <row r="69" spans="1:24" ht="11.25" x14ac:dyDescent="0.15">
      <c r="A69" s="141" t="s">
        <v>87</v>
      </c>
      <c r="B69" s="142"/>
      <c r="C69" s="143"/>
      <c r="D69" s="46"/>
      <c r="J69" s="16"/>
      <c r="X69" s="11"/>
    </row>
    <row r="70" spans="1:24" ht="11.25" x14ac:dyDescent="0.15">
      <c r="A70" s="141" t="s">
        <v>88</v>
      </c>
      <c r="B70" s="142"/>
      <c r="C70" s="143"/>
      <c r="D70" s="46"/>
      <c r="J70" s="16"/>
      <c r="X70" s="11"/>
    </row>
    <row r="71" spans="1:24" ht="11.25" x14ac:dyDescent="0.15">
      <c r="A71" s="141" t="s">
        <v>89</v>
      </c>
      <c r="B71" s="142"/>
      <c r="C71" s="143"/>
      <c r="D71" s="46"/>
      <c r="J71" s="16"/>
      <c r="X71" s="11"/>
    </row>
    <row r="72" spans="1:24" ht="11.25" x14ac:dyDescent="0.15">
      <c r="A72" s="141" t="s">
        <v>90</v>
      </c>
      <c r="B72" s="142"/>
      <c r="C72" s="143"/>
      <c r="D72" s="46"/>
      <c r="J72" s="16"/>
      <c r="X72" s="11"/>
    </row>
    <row r="73" spans="1:24" ht="11.25" x14ac:dyDescent="0.15">
      <c r="A73" s="144" t="s">
        <v>12</v>
      </c>
      <c r="B73" s="23">
        <f>SUM(B58:B72)</f>
        <v>0</v>
      </c>
      <c r="C73" s="23">
        <f>SUM(C58:C72)</f>
        <v>0</v>
      </c>
      <c r="D73" s="145"/>
      <c r="J73" s="16"/>
      <c r="X73" s="11"/>
    </row>
    <row r="74" spans="1:24" ht="11.25" x14ac:dyDescent="0.15">
      <c r="A74" s="172" t="s">
        <v>91</v>
      </c>
      <c r="B74" s="172"/>
      <c r="C74" s="172"/>
      <c r="D74" s="172"/>
      <c r="E74" s="172"/>
      <c r="F74" s="172"/>
      <c r="J74" s="16"/>
      <c r="X74" s="11"/>
    </row>
    <row r="75" spans="1:24" x14ac:dyDescent="0.15">
      <c r="A75" s="161" t="s">
        <v>73</v>
      </c>
      <c r="B75" s="163" t="s">
        <v>92</v>
      </c>
      <c r="C75" s="164"/>
      <c r="J75" s="16"/>
      <c r="X75" s="11"/>
    </row>
    <row r="76" spans="1:24" ht="21" x14ac:dyDescent="0.15">
      <c r="A76" s="162"/>
      <c r="B76" s="146" t="s">
        <v>93</v>
      </c>
      <c r="C76" s="147" t="s">
        <v>94</v>
      </c>
      <c r="J76" s="16"/>
      <c r="X76" s="11"/>
    </row>
    <row r="77" spans="1:24" ht="11.25" x14ac:dyDescent="0.15">
      <c r="A77" s="139" t="s">
        <v>76</v>
      </c>
      <c r="B77" s="148"/>
      <c r="C77" s="148"/>
      <c r="D77" s="149" t="str">
        <f>IF(C77&gt;B77,"Error: Suspendida no puede ser mayor que programadas","")</f>
        <v/>
      </c>
      <c r="J77" s="16"/>
      <c r="X77" s="38">
        <v>0</v>
      </c>
    </row>
    <row r="78" spans="1:24" ht="11.25" x14ac:dyDescent="0.15">
      <c r="A78" s="140" t="s">
        <v>77</v>
      </c>
      <c r="B78" s="150"/>
      <c r="C78" s="150"/>
      <c r="D78" s="149" t="str">
        <f t="shared" ref="D78:D91" si="1">IF(C78&gt;B78,"Error: Suspendida no puede ser mayor que programadas","")</f>
        <v/>
      </c>
      <c r="J78" s="16"/>
      <c r="X78" s="38">
        <v>0</v>
      </c>
    </row>
    <row r="79" spans="1:24" ht="11.25" x14ac:dyDescent="0.15">
      <c r="A79" s="140" t="s">
        <v>78</v>
      </c>
      <c r="B79" s="150"/>
      <c r="C79" s="150"/>
      <c r="D79" s="149" t="str">
        <f t="shared" si="1"/>
        <v/>
      </c>
      <c r="J79" s="16"/>
      <c r="X79" s="38">
        <v>0</v>
      </c>
    </row>
    <row r="80" spans="1:24" ht="11.25" x14ac:dyDescent="0.15">
      <c r="A80" s="140" t="s">
        <v>79</v>
      </c>
      <c r="B80" s="150"/>
      <c r="C80" s="150"/>
      <c r="D80" s="149" t="str">
        <f t="shared" si="1"/>
        <v/>
      </c>
      <c r="J80" s="16"/>
      <c r="X80" s="38">
        <v>0</v>
      </c>
    </row>
    <row r="81" spans="1:24" ht="11.25" x14ac:dyDescent="0.15">
      <c r="A81" s="141" t="s">
        <v>80</v>
      </c>
      <c r="B81" s="151"/>
      <c r="C81" s="151"/>
      <c r="D81" s="149" t="str">
        <f t="shared" si="1"/>
        <v/>
      </c>
      <c r="J81" s="16"/>
      <c r="X81" s="38">
        <v>0</v>
      </c>
    </row>
    <row r="82" spans="1:24" ht="11.25" x14ac:dyDescent="0.15">
      <c r="A82" s="141" t="s">
        <v>81</v>
      </c>
      <c r="B82" s="151"/>
      <c r="C82" s="151"/>
      <c r="D82" s="149" t="str">
        <f t="shared" si="1"/>
        <v/>
      </c>
      <c r="J82" s="16"/>
      <c r="X82" s="38">
        <v>0</v>
      </c>
    </row>
    <row r="83" spans="1:24" ht="11.25" x14ac:dyDescent="0.15">
      <c r="A83" s="141" t="s">
        <v>82</v>
      </c>
      <c r="B83" s="151"/>
      <c r="C83" s="151"/>
      <c r="D83" s="149" t="str">
        <f t="shared" si="1"/>
        <v/>
      </c>
      <c r="J83" s="16"/>
      <c r="X83" s="38">
        <v>0</v>
      </c>
    </row>
    <row r="84" spans="1:24" ht="11.25" x14ac:dyDescent="0.15">
      <c r="A84" s="141" t="s">
        <v>83</v>
      </c>
      <c r="B84" s="151"/>
      <c r="C84" s="151"/>
      <c r="D84" s="149" t="str">
        <f t="shared" si="1"/>
        <v/>
      </c>
      <c r="J84" s="16"/>
      <c r="X84" s="38">
        <v>0</v>
      </c>
    </row>
    <row r="85" spans="1:24" ht="11.25" x14ac:dyDescent="0.15">
      <c r="A85" s="141" t="s">
        <v>84</v>
      </c>
      <c r="B85" s="151"/>
      <c r="C85" s="151"/>
      <c r="D85" s="149" t="str">
        <f t="shared" si="1"/>
        <v/>
      </c>
      <c r="J85" s="16"/>
      <c r="X85" s="38">
        <v>0</v>
      </c>
    </row>
    <row r="86" spans="1:24" ht="11.25" x14ac:dyDescent="0.15">
      <c r="A86" s="141" t="s">
        <v>85</v>
      </c>
      <c r="B86" s="151"/>
      <c r="C86" s="151"/>
      <c r="D86" s="149" t="str">
        <f t="shared" si="1"/>
        <v/>
      </c>
      <c r="J86" s="16"/>
      <c r="X86" s="38">
        <v>0</v>
      </c>
    </row>
    <row r="87" spans="1:24" ht="11.25" x14ac:dyDescent="0.15">
      <c r="A87" s="141" t="s">
        <v>86</v>
      </c>
      <c r="B87" s="151"/>
      <c r="C87" s="151"/>
      <c r="D87" s="149" t="str">
        <f t="shared" si="1"/>
        <v/>
      </c>
      <c r="J87" s="16"/>
      <c r="X87" s="38">
        <v>0</v>
      </c>
    </row>
    <row r="88" spans="1:24" ht="11.25" x14ac:dyDescent="0.15">
      <c r="A88" s="141" t="s">
        <v>87</v>
      </c>
      <c r="B88" s="151"/>
      <c r="C88" s="151"/>
      <c r="D88" s="149" t="str">
        <f t="shared" si="1"/>
        <v/>
      </c>
      <c r="J88" s="16"/>
      <c r="X88" s="38">
        <v>0</v>
      </c>
    </row>
    <row r="89" spans="1:24" ht="11.25" x14ac:dyDescent="0.15">
      <c r="A89" s="141" t="s">
        <v>88</v>
      </c>
      <c r="B89" s="151"/>
      <c r="C89" s="151"/>
      <c r="D89" s="149" t="str">
        <f t="shared" si="1"/>
        <v/>
      </c>
      <c r="J89" s="16"/>
      <c r="X89" s="38">
        <v>0</v>
      </c>
    </row>
    <row r="90" spans="1:24" ht="11.25" x14ac:dyDescent="0.15">
      <c r="A90" s="141" t="s">
        <v>89</v>
      </c>
      <c r="B90" s="151"/>
      <c r="C90" s="151"/>
      <c r="D90" s="149" t="str">
        <f t="shared" si="1"/>
        <v/>
      </c>
      <c r="J90" s="16"/>
      <c r="X90" s="38">
        <v>0</v>
      </c>
    </row>
    <row r="91" spans="1:24" ht="11.25" x14ac:dyDescent="0.15">
      <c r="A91" s="144" t="s">
        <v>90</v>
      </c>
      <c r="B91" s="152"/>
      <c r="C91" s="152"/>
      <c r="D91" s="149" t="str">
        <f t="shared" si="1"/>
        <v/>
      </c>
      <c r="J91" s="16"/>
      <c r="X91" s="38">
        <v>0</v>
      </c>
    </row>
    <row r="92" spans="1:24" ht="11.25" x14ac:dyDescent="0.15">
      <c r="A92" s="144" t="s">
        <v>12</v>
      </c>
      <c r="B92" s="23">
        <f>SUM(B77:B91)</f>
        <v>0</v>
      </c>
      <c r="C92" s="23">
        <f>SUM(C77:C91)</f>
        <v>0</v>
      </c>
      <c r="D92" s="153"/>
      <c r="J92" s="16"/>
      <c r="X92" s="38"/>
    </row>
    <row r="93" spans="1:24" x14ac:dyDescent="0.15">
      <c r="J93" s="16"/>
      <c r="X93" s="11"/>
    </row>
    <row r="94" spans="1:24" x14ac:dyDescent="0.15">
      <c r="J94" s="16"/>
      <c r="X94" s="11"/>
    </row>
    <row r="95" spans="1:24" x14ac:dyDescent="0.15">
      <c r="J95" s="16"/>
      <c r="X95" s="11"/>
    </row>
    <row r="96" spans="1:24" x14ac:dyDescent="0.15">
      <c r="J96" s="16"/>
      <c r="X96" s="11"/>
    </row>
    <row r="97" spans="10:22" s="11" customFormat="1" x14ac:dyDescent="0.15">
      <c r="J97" s="16"/>
      <c r="V97" s="13"/>
    </row>
    <row r="98" spans="10:22" s="11" customFormat="1" x14ac:dyDescent="0.15">
      <c r="J98" s="16"/>
      <c r="V98" s="13"/>
    </row>
    <row r="99" spans="10:22" s="11" customFormat="1" x14ac:dyDescent="0.15">
      <c r="J99" s="16"/>
      <c r="V99" s="13"/>
    </row>
    <row r="100" spans="10:22" s="11" customFormat="1" x14ac:dyDescent="0.15">
      <c r="J100" s="16"/>
      <c r="V100" s="13"/>
    </row>
    <row r="101" spans="10:22" s="11" customFormat="1" x14ac:dyDescent="0.15">
      <c r="J101" s="16"/>
      <c r="V101" s="13"/>
    </row>
    <row r="102" spans="10:22" s="11" customFormat="1" x14ac:dyDescent="0.15">
      <c r="J102" s="16"/>
      <c r="V102" s="13"/>
    </row>
    <row r="103" spans="10:22" s="11" customFormat="1" x14ac:dyDescent="0.15">
      <c r="J103" s="16"/>
      <c r="V103" s="13"/>
    </row>
    <row r="104" spans="10:22" s="11" customFormat="1" x14ac:dyDescent="0.15">
      <c r="J104" s="16"/>
      <c r="V104" s="13"/>
    </row>
    <row r="105" spans="10:22" s="11" customFormat="1" x14ac:dyDescent="0.15">
      <c r="J105" s="16"/>
      <c r="V105" s="13"/>
    </row>
    <row r="106" spans="10:22" s="11" customFormat="1" x14ac:dyDescent="0.15">
      <c r="J106" s="16"/>
      <c r="V106" s="13"/>
    </row>
    <row r="107" spans="10:22" s="11" customFormat="1" x14ac:dyDescent="0.15">
      <c r="J107" s="16"/>
      <c r="V107" s="13"/>
    </row>
    <row r="108" spans="10:22" s="11" customFormat="1" x14ac:dyDescent="0.15">
      <c r="J108" s="16"/>
      <c r="V108" s="13"/>
    </row>
    <row r="109" spans="10:22" s="11" customFormat="1" x14ac:dyDescent="0.15">
      <c r="J109" s="16"/>
      <c r="V109" s="13"/>
    </row>
    <row r="110" spans="10:22" s="11" customFormat="1" x14ac:dyDescent="0.15">
      <c r="J110" s="16"/>
      <c r="V110" s="13"/>
    </row>
    <row r="111" spans="10:22" s="11" customFormat="1" x14ac:dyDescent="0.15">
      <c r="J111" s="16"/>
      <c r="V111" s="13"/>
    </row>
    <row r="112" spans="10:22" s="11" customFormat="1" x14ac:dyDescent="0.15">
      <c r="J112" s="16"/>
      <c r="V112" s="13"/>
    </row>
    <row r="113" spans="10:22" s="11" customFormat="1" x14ac:dyDescent="0.15">
      <c r="J113" s="16"/>
      <c r="V113" s="13"/>
    </row>
    <row r="114" spans="10:22" s="11" customFormat="1" x14ac:dyDescent="0.15">
      <c r="J114" s="16"/>
      <c r="V114" s="13"/>
    </row>
    <row r="115" spans="10:22" s="11" customFormat="1" x14ac:dyDescent="0.15">
      <c r="J115" s="16"/>
      <c r="V115" s="13"/>
    </row>
    <row r="116" spans="10:22" s="11" customFormat="1" x14ac:dyDescent="0.15">
      <c r="J116" s="16"/>
      <c r="V116" s="13"/>
    </row>
    <row r="117" spans="10:22" s="11" customFormat="1" x14ac:dyDescent="0.15">
      <c r="J117" s="16"/>
      <c r="V117" s="13"/>
    </row>
    <row r="118" spans="10:22" s="11" customFormat="1" x14ac:dyDescent="0.15">
      <c r="J118" s="16"/>
      <c r="V118" s="13"/>
    </row>
    <row r="119" spans="10:22" s="11" customFormat="1" x14ac:dyDescent="0.15">
      <c r="J119" s="16"/>
      <c r="V119" s="13"/>
    </row>
    <row r="120" spans="10:22" s="11" customFormat="1" x14ac:dyDescent="0.15">
      <c r="J120" s="16"/>
      <c r="V120" s="13"/>
    </row>
    <row r="121" spans="10:22" s="11" customFormat="1" x14ac:dyDescent="0.15">
      <c r="J121" s="16"/>
      <c r="V121" s="13"/>
    </row>
    <row r="122" spans="10:22" s="11" customFormat="1" x14ac:dyDescent="0.15">
      <c r="J122" s="16"/>
      <c r="V122" s="13"/>
    </row>
    <row r="123" spans="10:22" s="11" customFormat="1" x14ac:dyDescent="0.15">
      <c r="J123" s="16"/>
      <c r="V123" s="13"/>
    </row>
    <row r="124" spans="10:22" s="11" customFormat="1" x14ac:dyDescent="0.15">
      <c r="J124" s="16"/>
      <c r="V124" s="13"/>
    </row>
    <row r="125" spans="10:22" s="11" customFormat="1" x14ac:dyDescent="0.15">
      <c r="J125" s="16"/>
      <c r="V125" s="13"/>
    </row>
    <row r="126" spans="10:22" s="11" customFormat="1" x14ac:dyDescent="0.15">
      <c r="J126" s="16"/>
      <c r="V126" s="13"/>
    </row>
    <row r="127" spans="10:22" s="11" customFormat="1" x14ac:dyDescent="0.15">
      <c r="J127" s="16"/>
      <c r="V127" s="13"/>
    </row>
    <row r="128" spans="10:22" s="11" customFormat="1" x14ac:dyDescent="0.15">
      <c r="J128" s="16"/>
      <c r="V128" s="13"/>
    </row>
    <row r="129" spans="10:22" s="11" customFormat="1" x14ac:dyDescent="0.15">
      <c r="J129" s="16"/>
      <c r="V129" s="13"/>
    </row>
    <row r="130" spans="10:22" s="11" customFormat="1" x14ac:dyDescent="0.15">
      <c r="J130" s="16"/>
      <c r="V130" s="13"/>
    </row>
    <row r="131" spans="10:22" s="11" customFormat="1" x14ac:dyDescent="0.15">
      <c r="J131" s="16"/>
      <c r="V131" s="13"/>
    </row>
    <row r="132" spans="10:22" s="11" customFormat="1" x14ac:dyDescent="0.15">
      <c r="J132" s="16"/>
      <c r="V132" s="13"/>
    </row>
    <row r="133" spans="10:22" s="11" customFormat="1" x14ac:dyDescent="0.15">
      <c r="J133" s="16"/>
      <c r="V133" s="13"/>
    </row>
    <row r="134" spans="10:22" s="11" customFormat="1" x14ac:dyDescent="0.15">
      <c r="J134" s="16"/>
      <c r="V134" s="13"/>
    </row>
    <row r="135" spans="10:22" s="11" customFormat="1" x14ac:dyDescent="0.15">
      <c r="J135" s="16"/>
      <c r="V135" s="13"/>
    </row>
    <row r="136" spans="10:22" s="11" customFormat="1" x14ac:dyDescent="0.15">
      <c r="J136" s="16"/>
      <c r="V136" s="13"/>
    </row>
    <row r="137" spans="10:22" s="11" customFormat="1" x14ac:dyDescent="0.15">
      <c r="J137" s="16"/>
      <c r="V137" s="13"/>
    </row>
    <row r="138" spans="10:22" s="11" customFormat="1" x14ac:dyDescent="0.15">
      <c r="J138" s="16"/>
      <c r="V138" s="13"/>
    </row>
    <row r="139" spans="10:22" s="11" customFormat="1" x14ac:dyDescent="0.15">
      <c r="J139" s="16"/>
      <c r="V139" s="13"/>
    </row>
    <row r="140" spans="10:22" s="11" customFormat="1" x14ac:dyDescent="0.15">
      <c r="J140" s="16"/>
      <c r="V140" s="13"/>
    </row>
    <row r="141" spans="10:22" s="11" customFormat="1" x14ac:dyDescent="0.15">
      <c r="J141" s="16"/>
      <c r="V141" s="13"/>
    </row>
    <row r="142" spans="10:22" s="11" customFormat="1" x14ac:dyDescent="0.15">
      <c r="J142" s="16"/>
      <c r="V142" s="13"/>
    </row>
    <row r="143" spans="10:22" s="11" customFormat="1" x14ac:dyDescent="0.15">
      <c r="J143" s="16"/>
      <c r="V143" s="13"/>
    </row>
    <row r="144" spans="10:22" s="11" customFormat="1" x14ac:dyDescent="0.15">
      <c r="J144" s="16"/>
      <c r="V144" s="13"/>
    </row>
    <row r="145" spans="10:22" s="11" customFormat="1" x14ac:dyDescent="0.15">
      <c r="J145" s="16"/>
      <c r="V145" s="13"/>
    </row>
    <row r="146" spans="10:22" s="11" customFormat="1" x14ac:dyDescent="0.15">
      <c r="J146" s="16"/>
      <c r="V146" s="13"/>
    </row>
    <row r="147" spans="10:22" s="11" customFormat="1" x14ac:dyDescent="0.15">
      <c r="V147" s="13"/>
    </row>
    <row r="148" spans="10:22" s="11" customFormat="1" x14ac:dyDescent="0.15">
      <c r="V148" s="13"/>
    </row>
    <row r="149" spans="10:22" s="11" customFormat="1" x14ac:dyDescent="0.15">
      <c r="V149" s="13"/>
    </row>
    <row r="150" spans="10:22" s="11" customFormat="1" x14ac:dyDescent="0.15">
      <c r="V150" s="13"/>
    </row>
    <row r="151" spans="10:22" s="11" customFormat="1" x14ac:dyDescent="0.15">
      <c r="V151" s="13"/>
    </row>
    <row r="152" spans="10:22" s="11" customFormat="1" x14ac:dyDescent="0.15">
      <c r="V152" s="13"/>
    </row>
    <row r="153" spans="10:22" s="11" customFormat="1" x14ac:dyDescent="0.15">
      <c r="V153" s="13"/>
    </row>
    <row r="154" spans="10:22" s="11" customFormat="1" x14ac:dyDescent="0.15">
      <c r="V154" s="13"/>
    </row>
    <row r="155" spans="10:22" s="11" customFormat="1" x14ac:dyDescent="0.15">
      <c r="V155" s="13"/>
    </row>
    <row r="156" spans="10:22" s="11" customFormat="1" x14ac:dyDescent="0.15">
      <c r="V156" s="13"/>
    </row>
    <row r="157" spans="10:22" s="11" customFormat="1" x14ac:dyDescent="0.15">
      <c r="V157" s="13"/>
    </row>
    <row r="158" spans="10:22" s="11" customFormat="1" x14ac:dyDescent="0.15">
      <c r="V158" s="13"/>
    </row>
    <row r="159" spans="10:22" s="11" customFormat="1" x14ac:dyDescent="0.15">
      <c r="V159" s="13"/>
    </row>
    <row r="160" spans="10:22" s="11" customFormat="1" x14ac:dyDescent="0.15">
      <c r="V160" s="13"/>
    </row>
    <row r="161" s="11" customFormat="1" x14ac:dyDescent="0.15"/>
    <row r="162" s="11" customFormat="1" x14ac:dyDescent="0.15"/>
    <row r="163" s="11" customFormat="1" x14ac:dyDescent="0.15"/>
    <row r="164" s="11" customFormat="1" x14ac:dyDescent="0.15"/>
    <row r="165" s="11" customFormat="1" x14ac:dyDescent="0.15"/>
    <row r="166" s="11" customFormat="1" x14ac:dyDescent="0.15"/>
    <row r="167" s="11" customFormat="1" x14ac:dyDescent="0.15"/>
    <row r="168" s="11" customFormat="1" x14ac:dyDescent="0.15"/>
    <row r="169" s="11" customFormat="1" x14ac:dyDescent="0.15"/>
    <row r="170" s="11" customFormat="1" x14ac:dyDescent="0.15"/>
    <row r="171" s="11" customFormat="1" x14ac:dyDescent="0.15"/>
    <row r="172" s="11" customFormat="1" x14ac:dyDescent="0.15"/>
    <row r="173" s="11" customFormat="1" x14ac:dyDescent="0.15"/>
    <row r="174" s="11" customFormat="1" x14ac:dyDescent="0.15"/>
    <row r="175" s="11" customFormat="1" x14ac:dyDescent="0.15"/>
    <row r="176" s="11" customFormat="1" x14ac:dyDescent="0.15"/>
    <row r="177" s="11" customFormat="1" x14ac:dyDescent="0.15"/>
    <row r="178" s="11" customFormat="1" x14ac:dyDescent="0.15"/>
    <row r="179" s="11" customFormat="1" x14ac:dyDescent="0.15"/>
    <row r="180" s="11" customFormat="1" x14ac:dyDescent="0.15"/>
    <row r="181" s="11" customFormat="1" x14ac:dyDescent="0.15"/>
    <row r="182" s="11" customFormat="1" x14ac:dyDescent="0.15"/>
    <row r="183" s="11" customFormat="1" x14ac:dyDescent="0.15"/>
    <row r="184" s="11" customFormat="1" x14ac:dyDescent="0.15"/>
    <row r="185" s="11" customFormat="1" x14ac:dyDescent="0.15"/>
    <row r="186" s="11" customFormat="1" x14ac:dyDescent="0.15"/>
    <row r="187" s="11" customFormat="1" x14ac:dyDescent="0.15"/>
    <row r="188" s="11" customFormat="1" x14ac:dyDescent="0.15"/>
    <row r="189" s="11" customFormat="1" x14ac:dyDescent="0.15"/>
    <row r="190" s="11" customFormat="1" x14ac:dyDescent="0.15"/>
    <row r="191" s="11" customFormat="1" x14ac:dyDescent="0.15"/>
    <row r="192" s="11" customFormat="1" x14ac:dyDescent="0.15"/>
    <row r="193" s="11" customFormat="1" x14ac:dyDescent="0.15"/>
    <row r="194" s="11" customFormat="1" x14ac:dyDescent="0.15"/>
    <row r="195" s="11" customFormat="1" x14ac:dyDescent="0.15"/>
    <row r="196" s="11" customFormat="1" x14ac:dyDescent="0.15"/>
    <row r="197" s="11" customFormat="1" x14ac:dyDescent="0.15"/>
    <row r="198" s="11" customFormat="1" x14ac:dyDescent="0.15"/>
    <row r="199" s="11" customFormat="1" x14ac:dyDescent="0.15"/>
    <row r="200" s="11" customFormat="1" x14ac:dyDescent="0.15"/>
    <row r="201" s="11" customFormat="1" x14ac:dyDescent="0.15"/>
    <row r="202" s="11" customFormat="1" x14ac:dyDescent="0.15"/>
    <row r="203" s="11" customFormat="1" x14ac:dyDescent="0.15"/>
    <row r="204" s="11" customFormat="1" x14ac:dyDescent="0.15"/>
    <row r="205" s="11" customFormat="1" x14ac:dyDescent="0.15"/>
    <row r="206" s="11" customFormat="1" x14ac:dyDescent="0.15"/>
    <row r="207" s="11" customFormat="1" x14ac:dyDescent="0.15"/>
    <row r="208" s="11" customFormat="1" x14ac:dyDescent="0.15"/>
    <row r="209" s="11" customFormat="1" x14ac:dyDescent="0.15"/>
    <row r="210" s="11" customFormat="1" x14ac:dyDescent="0.15"/>
    <row r="211" s="11" customFormat="1" x14ac:dyDescent="0.15"/>
    <row r="212" s="11" customFormat="1" x14ac:dyDescent="0.15"/>
    <row r="213" s="11" customFormat="1" x14ac:dyDescent="0.15"/>
    <row r="214" s="11" customFormat="1" x14ac:dyDescent="0.15"/>
    <row r="215" s="11" customFormat="1" x14ac:dyDescent="0.15"/>
    <row r="216" s="11" customFormat="1" x14ac:dyDescent="0.15"/>
    <row r="217" s="11" customFormat="1" x14ac:dyDescent="0.15"/>
    <row r="218" s="11" customFormat="1" x14ac:dyDescent="0.15"/>
    <row r="219" s="11" customFormat="1" x14ac:dyDescent="0.15"/>
    <row r="220" s="11" customFormat="1" x14ac:dyDescent="0.15"/>
    <row r="221" s="11" customFormat="1" x14ac:dyDescent="0.15"/>
    <row r="222" s="11" customFormat="1" x14ac:dyDescent="0.15"/>
    <row r="223" s="11" customFormat="1" x14ac:dyDescent="0.15"/>
    <row r="224" s="11" customFormat="1" x14ac:dyDescent="0.15"/>
    <row r="225" s="11" customFormat="1" x14ac:dyDescent="0.15"/>
    <row r="226" s="11" customFormat="1" x14ac:dyDescent="0.15"/>
    <row r="227" s="11" customFormat="1" x14ac:dyDescent="0.15"/>
    <row r="228" s="11" customFormat="1" x14ac:dyDescent="0.15"/>
    <row r="229" s="11" customFormat="1" x14ac:dyDescent="0.15"/>
    <row r="230" s="11" customFormat="1" x14ac:dyDescent="0.15"/>
    <row r="231" s="11" customFormat="1" x14ac:dyDescent="0.15"/>
    <row r="232" s="11" customFormat="1" x14ac:dyDescent="0.15"/>
    <row r="233" s="11" customFormat="1" x14ac:dyDescent="0.15"/>
    <row r="234" s="11" customFormat="1" x14ac:dyDescent="0.15"/>
    <row r="235" s="11" customFormat="1" x14ac:dyDescent="0.15"/>
    <row r="236" s="11" customFormat="1" x14ac:dyDescent="0.15"/>
    <row r="237" s="11" customFormat="1" x14ac:dyDescent="0.15"/>
    <row r="238" s="11" customFormat="1" x14ac:dyDescent="0.15"/>
    <row r="239" s="11" customFormat="1" x14ac:dyDescent="0.15"/>
    <row r="240" s="11" customFormat="1" x14ac:dyDescent="0.15"/>
    <row r="241" s="11" customFormat="1" x14ac:dyDescent="0.15"/>
    <row r="242" s="11" customFormat="1" x14ac:dyDescent="0.15"/>
    <row r="243" s="11" customFormat="1" x14ac:dyDescent="0.15"/>
    <row r="244" s="11" customFormat="1" x14ac:dyDescent="0.15"/>
    <row r="245" s="11" customFormat="1" x14ac:dyDescent="0.15"/>
    <row r="246" s="11" customFormat="1" x14ac:dyDescent="0.15"/>
    <row r="247" s="11" customFormat="1" x14ac:dyDescent="0.15"/>
    <row r="248" s="11" customFormat="1" x14ac:dyDescent="0.15"/>
    <row r="249" s="11" customFormat="1" x14ac:dyDescent="0.15"/>
    <row r="250" s="11" customFormat="1" x14ac:dyDescent="0.15"/>
    <row r="251" s="11" customFormat="1" x14ac:dyDescent="0.15"/>
    <row r="252" s="11" customFormat="1" x14ac:dyDescent="0.15"/>
    <row r="253" s="11" customFormat="1" x14ac:dyDescent="0.15"/>
    <row r="254" s="11" customFormat="1" x14ac:dyDescent="0.15"/>
    <row r="255" s="11" customFormat="1" x14ac:dyDescent="0.15"/>
    <row r="256" s="11" customFormat="1" x14ac:dyDescent="0.15"/>
    <row r="257" s="11" customFormat="1" x14ac:dyDescent="0.15"/>
    <row r="258" s="11" customFormat="1" x14ac:dyDescent="0.15"/>
    <row r="259" s="11" customFormat="1" x14ac:dyDescent="0.15"/>
    <row r="260" s="11" customFormat="1" x14ac:dyDescent="0.15"/>
    <row r="261" s="11" customFormat="1" x14ac:dyDescent="0.15"/>
    <row r="262" s="11" customFormat="1" x14ac:dyDescent="0.15"/>
    <row r="263" s="11" customFormat="1" x14ac:dyDescent="0.15"/>
    <row r="264" s="11" customFormat="1" x14ac:dyDescent="0.15"/>
    <row r="265" s="11" customFormat="1" x14ac:dyDescent="0.15"/>
    <row r="266" s="11" customFormat="1" x14ac:dyDescent="0.15"/>
    <row r="267" s="11" customFormat="1" x14ac:dyDescent="0.15"/>
    <row r="268" s="11" customFormat="1" x14ac:dyDescent="0.15"/>
    <row r="269" s="11" customFormat="1" x14ac:dyDescent="0.15"/>
    <row r="270" s="11" customFormat="1" x14ac:dyDescent="0.15"/>
    <row r="271" s="11" customFormat="1" x14ac:dyDescent="0.15"/>
    <row r="272" s="11" customFormat="1" x14ac:dyDescent="0.15"/>
    <row r="273" s="11" customFormat="1" x14ac:dyDescent="0.15"/>
    <row r="274" s="11" customFormat="1" x14ac:dyDescent="0.15"/>
    <row r="275" s="11" customFormat="1" x14ac:dyDescent="0.15"/>
    <row r="276" s="11" customFormat="1" x14ac:dyDescent="0.15"/>
    <row r="277" s="11" customFormat="1" x14ac:dyDescent="0.15"/>
    <row r="278" s="11" customFormat="1" x14ac:dyDescent="0.15"/>
    <row r="279" s="11" customFormat="1" x14ac:dyDescent="0.15"/>
    <row r="280" s="11" customFormat="1" x14ac:dyDescent="0.15"/>
    <row r="281" s="11" customFormat="1" x14ac:dyDescent="0.15"/>
    <row r="282" s="11" customFormat="1" x14ac:dyDescent="0.15"/>
    <row r="283" s="11" customFormat="1" x14ac:dyDescent="0.15"/>
    <row r="284" s="11" customFormat="1" x14ac:dyDescent="0.15"/>
    <row r="285" s="11" customFormat="1" x14ac:dyDescent="0.15"/>
    <row r="286" s="11" customFormat="1" x14ac:dyDescent="0.15"/>
    <row r="287" s="11" customFormat="1" x14ac:dyDescent="0.15"/>
    <row r="288" s="11" customFormat="1" x14ac:dyDescent="0.15"/>
    <row r="289" s="11" customFormat="1" x14ac:dyDescent="0.15"/>
    <row r="290" s="11" customFormat="1" x14ac:dyDescent="0.15"/>
    <row r="291" s="11" customFormat="1" x14ac:dyDescent="0.15"/>
    <row r="292" s="11" customFormat="1" x14ac:dyDescent="0.15"/>
    <row r="293" s="11" customFormat="1" x14ac:dyDescent="0.15"/>
    <row r="294" s="11" customFormat="1" x14ac:dyDescent="0.15"/>
    <row r="295" s="11" customFormat="1" x14ac:dyDescent="0.15"/>
    <row r="296" s="11" customFormat="1" x14ac:dyDescent="0.15"/>
    <row r="297" s="11" customFormat="1" x14ac:dyDescent="0.15"/>
    <row r="298" s="11" customFormat="1" x14ac:dyDescent="0.15"/>
    <row r="299" s="11" customFormat="1" x14ac:dyDescent="0.15"/>
    <row r="300" s="11" customFormat="1" x14ac:dyDescent="0.15"/>
    <row r="301" s="11" customFormat="1" x14ac:dyDescent="0.15"/>
    <row r="302" s="11" customFormat="1" x14ac:dyDescent="0.15"/>
    <row r="303" s="11" customFormat="1" x14ac:dyDescent="0.15"/>
    <row r="304" s="11" customFormat="1" x14ac:dyDescent="0.15"/>
    <row r="305" s="11" customFormat="1" x14ac:dyDescent="0.15"/>
    <row r="306" s="11" customFormat="1" x14ac:dyDescent="0.15"/>
    <row r="307" s="11" customFormat="1" x14ac:dyDescent="0.15"/>
    <row r="308" s="11" customFormat="1" x14ac:dyDescent="0.15"/>
    <row r="309" s="11" customFormat="1" x14ac:dyDescent="0.15"/>
    <row r="310" s="11" customFormat="1" x14ac:dyDescent="0.15"/>
    <row r="311" s="11" customFormat="1" x14ac:dyDescent="0.15"/>
    <row r="312" s="11" customFormat="1" x14ac:dyDescent="0.15"/>
    <row r="313" s="11" customFormat="1" x14ac:dyDescent="0.15"/>
    <row r="314" s="11" customFormat="1" x14ac:dyDescent="0.15"/>
    <row r="315" s="11" customFormat="1" x14ac:dyDescent="0.15"/>
    <row r="316" s="11" customFormat="1" x14ac:dyDescent="0.15"/>
    <row r="317" s="11" customFormat="1" x14ac:dyDescent="0.15"/>
    <row r="318" s="11" customFormat="1" x14ac:dyDescent="0.15"/>
    <row r="319" s="11" customFormat="1" x14ac:dyDescent="0.15"/>
    <row r="320" s="11" customFormat="1" x14ac:dyDescent="0.15"/>
    <row r="321" s="11" customFormat="1" x14ac:dyDescent="0.15"/>
    <row r="322" s="11" customFormat="1" x14ac:dyDescent="0.15"/>
    <row r="323" s="11" customFormat="1" x14ac:dyDescent="0.15"/>
    <row r="324" s="11" customFormat="1" x14ac:dyDescent="0.15"/>
    <row r="325" s="11" customFormat="1" x14ac:dyDescent="0.15"/>
    <row r="326" s="11" customFormat="1" x14ac:dyDescent="0.15"/>
    <row r="327" s="11" customFormat="1" x14ac:dyDescent="0.15"/>
    <row r="328" s="11" customFormat="1" x14ac:dyDescent="0.15"/>
    <row r="329" s="11" customFormat="1" x14ac:dyDescent="0.15"/>
    <row r="330" s="11" customFormat="1" x14ac:dyDescent="0.15"/>
    <row r="331" s="11" customFormat="1" x14ac:dyDescent="0.15"/>
    <row r="332" s="11" customFormat="1" x14ac:dyDescent="0.15"/>
    <row r="333" s="11" customFormat="1" x14ac:dyDescent="0.15"/>
    <row r="334" s="11" customFormat="1" x14ac:dyDescent="0.15"/>
    <row r="335" s="11" customFormat="1" x14ac:dyDescent="0.15"/>
    <row r="336" s="11" customFormat="1" x14ac:dyDescent="0.15"/>
    <row r="337" s="11" customFormat="1" x14ac:dyDescent="0.15"/>
    <row r="338" s="11" customFormat="1" x14ac:dyDescent="0.15"/>
    <row r="339" s="11" customFormat="1" x14ac:dyDescent="0.15"/>
    <row r="340" s="11" customFormat="1" x14ac:dyDescent="0.15"/>
    <row r="341" s="11" customFormat="1" x14ac:dyDescent="0.15"/>
    <row r="342" s="11" customFormat="1" x14ac:dyDescent="0.15"/>
    <row r="343" s="11" customFormat="1" x14ac:dyDescent="0.15"/>
    <row r="344" s="11" customFormat="1" x14ac:dyDescent="0.15"/>
    <row r="345" s="11" customFormat="1" x14ac:dyDescent="0.15"/>
    <row r="346" s="11" customFormat="1" x14ac:dyDescent="0.15"/>
    <row r="347" s="11" customFormat="1" x14ac:dyDescent="0.15"/>
    <row r="348" s="11" customFormat="1" x14ac:dyDescent="0.15"/>
    <row r="349" s="11" customFormat="1" x14ac:dyDescent="0.15"/>
    <row r="350" s="11" customFormat="1" x14ac:dyDescent="0.15"/>
    <row r="351" s="11" customFormat="1" x14ac:dyDescent="0.15"/>
    <row r="352" s="11" customFormat="1" x14ac:dyDescent="0.15"/>
    <row r="353" s="11" customFormat="1" x14ac:dyDescent="0.15"/>
    <row r="354" s="11" customFormat="1" x14ac:dyDescent="0.15"/>
    <row r="355" s="11" customFormat="1" x14ac:dyDescent="0.15"/>
    <row r="356" s="11" customFormat="1" x14ac:dyDescent="0.15"/>
    <row r="357" s="11" customFormat="1" x14ac:dyDescent="0.15"/>
    <row r="358" s="11" customFormat="1" x14ac:dyDescent="0.15"/>
    <row r="359" s="11" customFormat="1" x14ac:dyDescent="0.15"/>
    <row r="360" s="11" customFormat="1" x14ac:dyDescent="0.15"/>
    <row r="361" s="11" customFormat="1" x14ac:dyDescent="0.15"/>
    <row r="362" s="11" customFormat="1" x14ac:dyDescent="0.15"/>
    <row r="363" s="11" customFormat="1" x14ac:dyDescent="0.15"/>
    <row r="364" s="11" customFormat="1" x14ac:dyDescent="0.15"/>
    <row r="365" s="11" customFormat="1" x14ac:dyDescent="0.15"/>
    <row r="366" s="11" customFormat="1" x14ac:dyDescent="0.15"/>
    <row r="367" s="11" customFormat="1" x14ac:dyDescent="0.15"/>
    <row r="368" s="11" customFormat="1" x14ac:dyDescent="0.15"/>
    <row r="369" s="11" customFormat="1" x14ac:dyDescent="0.15"/>
    <row r="370" s="11" customFormat="1" x14ac:dyDescent="0.15"/>
    <row r="371" s="11" customFormat="1" x14ac:dyDescent="0.15"/>
    <row r="372" s="11" customFormat="1" x14ac:dyDescent="0.15"/>
    <row r="373" s="11" customFormat="1" x14ac:dyDescent="0.15"/>
    <row r="374" s="11" customFormat="1" x14ac:dyDescent="0.15"/>
    <row r="375" s="11" customFormat="1" x14ac:dyDescent="0.15"/>
    <row r="376" s="11" customFormat="1" x14ac:dyDescent="0.15"/>
    <row r="377" s="11" customFormat="1" x14ac:dyDescent="0.15"/>
    <row r="378" s="11" customFormat="1" x14ac:dyDescent="0.15"/>
    <row r="379" s="11" customFormat="1" x14ac:dyDescent="0.15"/>
    <row r="380" s="11" customFormat="1" x14ac:dyDescent="0.15"/>
    <row r="381" s="11" customFormat="1" x14ac:dyDescent="0.15"/>
    <row r="382" s="11" customFormat="1" x14ac:dyDescent="0.15"/>
    <row r="383" s="11" customFormat="1" x14ac:dyDescent="0.15"/>
    <row r="384" s="11" customFormat="1" x14ac:dyDescent="0.15"/>
    <row r="385" s="11" customFormat="1" x14ac:dyDescent="0.15"/>
    <row r="386" s="11" customFormat="1" x14ac:dyDescent="0.15"/>
    <row r="387" s="11" customFormat="1" x14ac:dyDescent="0.15"/>
    <row r="388" s="11" customFormat="1" x14ac:dyDescent="0.15"/>
    <row r="389" s="11" customFormat="1" x14ac:dyDescent="0.15"/>
    <row r="390" s="11" customFormat="1" x14ac:dyDescent="0.15"/>
    <row r="391" s="11" customFormat="1" x14ac:dyDescent="0.15"/>
    <row r="392" s="11" customFormat="1" x14ac:dyDescent="0.15"/>
    <row r="393" s="11" customFormat="1" x14ac:dyDescent="0.15"/>
    <row r="394" s="11" customFormat="1" x14ac:dyDescent="0.15"/>
    <row r="395" s="11" customFormat="1" x14ac:dyDescent="0.15"/>
    <row r="396" s="11" customFormat="1" x14ac:dyDescent="0.15"/>
    <row r="397" s="11" customFormat="1" x14ac:dyDescent="0.15"/>
    <row r="398" s="11" customFormat="1" x14ac:dyDescent="0.15"/>
    <row r="399" s="11" customFormat="1" x14ac:dyDescent="0.15"/>
    <row r="400" s="11" customFormat="1" x14ac:dyDescent="0.15"/>
    <row r="401" s="11" customFormat="1" x14ac:dyDescent="0.15"/>
    <row r="402" s="11" customFormat="1" x14ac:dyDescent="0.15"/>
    <row r="403" s="11" customFormat="1" x14ac:dyDescent="0.15"/>
    <row r="404" s="11" customFormat="1" x14ac:dyDescent="0.15"/>
    <row r="405" s="11" customFormat="1" x14ac:dyDescent="0.15"/>
    <row r="406" s="11" customFormat="1" x14ac:dyDescent="0.15"/>
    <row r="407" s="11" customFormat="1" x14ac:dyDescent="0.15"/>
    <row r="408" s="11" customFormat="1" x14ac:dyDescent="0.15"/>
    <row r="409" s="11" customFormat="1" x14ac:dyDescent="0.15"/>
    <row r="410" s="11" customFormat="1" x14ac:dyDescent="0.15"/>
    <row r="411" s="11" customFormat="1" x14ac:dyDescent="0.15"/>
    <row r="412" s="11" customFormat="1" x14ac:dyDescent="0.15"/>
    <row r="413" s="11" customFormat="1" x14ac:dyDescent="0.15"/>
    <row r="414" s="11" customFormat="1" x14ac:dyDescent="0.15"/>
    <row r="415" s="11" customFormat="1" x14ac:dyDescent="0.15"/>
    <row r="416" s="11" customFormat="1" x14ac:dyDescent="0.15"/>
    <row r="417" s="11" customFormat="1" x14ac:dyDescent="0.15"/>
    <row r="418" s="11" customFormat="1" x14ac:dyDescent="0.15"/>
    <row r="419" s="11" customFormat="1" x14ac:dyDescent="0.15"/>
    <row r="420" s="11" customFormat="1" x14ac:dyDescent="0.15"/>
    <row r="421" s="11" customFormat="1" x14ac:dyDescent="0.15"/>
    <row r="422" s="11" customFormat="1" x14ac:dyDescent="0.15"/>
    <row r="423" s="11" customFormat="1" x14ac:dyDescent="0.15"/>
    <row r="424" s="11" customFormat="1" x14ac:dyDescent="0.15"/>
    <row r="425" s="11" customFormat="1" x14ac:dyDescent="0.15"/>
    <row r="426" s="11" customFormat="1" x14ac:dyDescent="0.15"/>
    <row r="427" s="11" customFormat="1" x14ac:dyDescent="0.15"/>
    <row r="428" s="11" customFormat="1" x14ac:dyDescent="0.15"/>
    <row r="429" s="11" customFormat="1" x14ac:dyDescent="0.15"/>
    <row r="430" s="11" customFormat="1" x14ac:dyDescent="0.15"/>
    <row r="431" s="11" customFormat="1" x14ac:dyDescent="0.15"/>
    <row r="432" s="11" customFormat="1" x14ac:dyDescent="0.15"/>
    <row r="433" s="11" customFormat="1" x14ac:dyDescent="0.15"/>
    <row r="434" s="11" customFormat="1" x14ac:dyDescent="0.15"/>
    <row r="435" s="11" customFormat="1" x14ac:dyDescent="0.15"/>
    <row r="436" s="11" customFormat="1" x14ac:dyDescent="0.15"/>
    <row r="437" s="11" customFormat="1" x14ac:dyDescent="0.15"/>
    <row r="438" s="11" customFormat="1" x14ac:dyDescent="0.15"/>
    <row r="439" s="11" customFormat="1" x14ac:dyDescent="0.15"/>
    <row r="440" s="11" customFormat="1" x14ac:dyDescent="0.15"/>
    <row r="441" s="11" customFormat="1" x14ac:dyDescent="0.15"/>
    <row r="442" s="11" customFormat="1" x14ac:dyDescent="0.15"/>
    <row r="443" s="11" customFormat="1" x14ac:dyDescent="0.15"/>
    <row r="444" s="11" customFormat="1" x14ac:dyDescent="0.15"/>
    <row r="445" s="11" customFormat="1" x14ac:dyDescent="0.15"/>
    <row r="446" s="11" customFormat="1" x14ac:dyDescent="0.15"/>
    <row r="447" s="11" customFormat="1" x14ac:dyDescent="0.15"/>
    <row r="448" s="11" customFormat="1" x14ac:dyDescent="0.15"/>
    <row r="449" s="11" customFormat="1" x14ac:dyDescent="0.15"/>
    <row r="450" s="11" customFormat="1" x14ac:dyDescent="0.15"/>
    <row r="451" s="11" customFormat="1" x14ac:dyDescent="0.15"/>
    <row r="452" s="11" customFormat="1" x14ac:dyDescent="0.15"/>
    <row r="453" s="11" customFormat="1" x14ac:dyDescent="0.15"/>
    <row r="454" s="11" customFormat="1" x14ac:dyDescent="0.15"/>
    <row r="455" s="11" customFormat="1" x14ac:dyDescent="0.15"/>
    <row r="456" s="11" customFormat="1" x14ac:dyDescent="0.15"/>
    <row r="457" s="11" customFormat="1" x14ac:dyDescent="0.15"/>
    <row r="458" s="11" customFormat="1" x14ac:dyDescent="0.15"/>
    <row r="459" s="11" customFormat="1" x14ac:dyDescent="0.15"/>
    <row r="460" s="11" customFormat="1" x14ac:dyDescent="0.15"/>
    <row r="461" s="11" customFormat="1" x14ac:dyDescent="0.15"/>
    <row r="462" s="11" customFormat="1" x14ac:dyDescent="0.15"/>
    <row r="463" s="11" customFormat="1" x14ac:dyDescent="0.15"/>
    <row r="464" s="11" customFormat="1" x14ac:dyDescent="0.15"/>
    <row r="465" s="11" customFormat="1" x14ac:dyDescent="0.15"/>
    <row r="466" s="11" customFormat="1" x14ac:dyDescent="0.15"/>
    <row r="467" s="11" customFormat="1" x14ac:dyDescent="0.15"/>
    <row r="468" s="11" customFormat="1" x14ac:dyDescent="0.15"/>
    <row r="469" s="11" customFormat="1" x14ac:dyDescent="0.15"/>
    <row r="470" s="11" customFormat="1" x14ac:dyDescent="0.15"/>
    <row r="471" s="11" customFormat="1" x14ac:dyDescent="0.15"/>
    <row r="472" s="11" customFormat="1" x14ac:dyDescent="0.15"/>
    <row r="473" s="11" customFormat="1" x14ac:dyDescent="0.15"/>
    <row r="474" s="11" customFormat="1" x14ac:dyDescent="0.15"/>
    <row r="475" s="11" customFormat="1" x14ac:dyDescent="0.15"/>
    <row r="476" s="11" customFormat="1" x14ac:dyDescent="0.15"/>
    <row r="477" s="11" customFormat="1" x14ac:dyDescent="0.15"/>
    <row r="478" s="11" customFormat="1" x14ac:dyDescent="0.15"/>
    <row r="479" s="11" customFormat="1" x14ac:dyDescent="0.15"/>
    <row r="480" s="11" customFormat="1" x14ac:dyDescent="0.15"/>
    <row r="481" s="11" customFormat="1" x14ac:dyDescent="0.15"/>
    <row r="482" s="11" customFormat="1" x14ac:dyDescent="0.15"/>
    <row r="483" s="11" customFormat="1" x14ac:dyDescent="0.15"/>
    <row r="484" s="11" customFormat="1" x14ac:dyDescent="0.15"/>
    <row r="485" s="11" customFormat="1" x14ac:dyDescent="0.15"/>
    <row r="486" s="11" customFormat="1" x14ac:dyDescent="0.15"/>
    <row r="487" s="11" customFormat="1" x14ac:dyDescent="0.15"/>
    <row r="488" s="11" customFormat="1" x14ac:dyDescent="0.15"/>
    <row r="489" s="11" customFormat="1" x14ac:dyDescent="0.15"/>
    <row r="490" s="11" customFormat="1" x14ac:dyDescent="0.15"/>
    <row r="491" s="11" customFormat="1" x14ac:dyDescent="0.15"/>
    <row r="492" s="11" customFormat="1" x14ac:dyDescent="0.15"/>
    <row r="493" s="11" customFormat="1" x14ac:dyDescent="0.15"/>
    <row r="494" s="11" customFormat="1" x14ac:dyDescent="0.15"/>
    <row r="495" s="11" customFormat="1" x14ac:dyDescent="0.15"/>
    <row r="496" s="11" customFormat="1" x14ac:dyDescent="0.15"/>
    <row r="497" s="11" customFormat="1" x14ac:dyDescent="0.15"/>
    <row r="498" s="11" customFormat="1" x14ac:dyDescent="0.15"/>
    <row r="499" s="11" customFormat="1" x14ac:dyDescent="0.15"/>
    <row r="500" s="11" customFormat="1" x14ac:dyDescent="0.15"/>
    <row r="501" s="11" customFormat="1" x14ac:dyDescent="0.15"/>
    <row r="502" s="11" customFormat="1" x14ac:dyDescent="0.15"/>
    <row r="503" s="11" customFormat="1" x14ac:dyDescent="0.15"/>
    <row r="504" s="11" customFormat="1" x14ac:dyDescent="0.15"/>
    <row r="505" s="11" customFormat="1" x14ac:dyDescent="0.15"/>
    <row r="506" s="11" customFormat="1" x14ac:dyDescent="0.15"/>
    <row r="507" s="11" customFormat="1" x14ac:dyDescent="0.15"/>
    <row r="508" s="11" customFormat="1" x14ac:dyDescent="0.15"/>
    <row r="509" s="11" customFormat="1" x14ac:dyDescent="0.15"/>
    <row r="510" s="11" customFormat="1" x14ac:dyDescent="0.15"/>
    <row r="511" s="11" customFormat="1" x14ac:dyDescent="0.15"/>
    <row r="512" s="11" customFormat="1" x14ac:dyDescent="0.15"/>
    <row r="513" s="11" customFormat="1" x14ac:dyDescent="0.15"/>
    <row r="514" s="11" customFormat="1" x14ac:dyDescent="0.15"/>
    <row r="515" s="11" customFormat="1" x14ac:dyDescent="0.15"/>
    <row r="516" s="11" customFormat="1" x14ac:dyDescent="0.15"/>
    <row r="517" s="11" customFormat="1" x14ac:dyDescent="0.15"/>
    <row r="518" s="11" customFormat="1" x14ac:dyDescent="0.15"/>
    <row r="519" s="11" customFormat="1" x14ac:dyDescent="0.15"/>
    <row r="520" s="11" customFormat="1" x14ac:dyDescent="0.15"/>
    <row r="521" s="11" customFormat="1" x14ac:dyDescent="0.15"/>
    <row r="522" s="11" customFormat="1" x14ac:dyDescent="0.15"/>
    <row r="523" s="11" customFormat="1" x14ac:dyDescent="0.15"/>
    <row r="524" s="11" customFormat="1" x14ac:dyDescent="0.15"/>
    <row r="525" s="11" customFormat="1" x14ac:dyDescent="0.15"/>
    <row r="526" s="11" customFormat="1" x14ac:dyDescent="0.15"/>
    <row r="527" s="11" customFormat="1" x14ac:dyDescent="0.15"/>
    <row r="528" s="11" customFormat="1" x14ac:dyDescent="0.15"/>
    <row r="529" s="11" customFormat="1" x14ac:dyDescent="0.15"/>
    <row r="530" s="11" customFormat="1" x14ac:dyDescent="0.15"/>
    <row r="531" s="11" customFormat="1" x14ac:dyDescent="0.15"/>
    <row r="532" s="11" customFormat="1" x14ac:dyDescent="0.15"/>
    <row r="533" s="11" customFormat="1" x14ac:dyDescent="0.15"/>
    <row r="534" s="11" customFormat="1" x14ac:dyDescent="0.15"/>
    <row r="535" s="11" customFormat="1" x14ac:dyDescent="0.15"/>
    <row r="536" s="11" customFormat="1" x14ac:dyDescent="0.15"/>
    <row r="537" s="11" customFormat="1" x14ac:dyDescent="0.15"/>
    <row r="538" s="11" customFormat="1" x14ac:dyDescent="0.15"/>
    <row r="539" s="11" customFormat="1" x14ac:dyDescent="0.15"/>
    <row r="540" s="11" customFormat="1" x14ac:dyDescent="0.15"/>
    <row r="541" s="11" customFormat="1" x14ac:dyDescent="0.15"/>
    <row r="542" s="11" customFormat="1" x14ac:dyDescent="0.15"/>
    <row r="543" s="11" customFormat="1" x14ac:dyDescent="0.15"/>
    <row r="544" s="11" customFormat="1" x14ac:dyDescent="0.15"/>
    <row r="545" s="11" customFormat="1" x14ac:dyDescent="0.15"/>
    <row r="546" s="11" customFormat="1" x14ac:dyDescent="0.15"/>
    <row r="547" s="11" customFormat="1" x14ac:dyDescent="0.15"/>
    <row r="548" s="11" customFormat="1" x14ac:dyDescent="0.15"/>
    <row r="549" s="11" customFormat="1" x14ac:dyDescent="0.15"/>
    <row r="550" s="11" customFormat="1" x14ac:dyDescent="0.15"/>
    <row r="551" s="11" customFormat="1" x14ac:dyDescent="0.15"/>
    <row r="552" s="11" customFormat="1" x14ac:dyDescent="0.15"/>
    <row r="553" s="11" customFormat="1" x14ac:dyDescent="0.15"/>
    <row r="554" s="11" customFormat="1" x14ac:dyDescent="0.15"/>
    <row r="555" s="11" customFormat="1" x14ac:dyDescent="0.15"/>
    <row r="556" s="11" customFormat="1" x14ac:dyDescent="0.15"/>
    <row r="557" s="11" customFormat="1" x14ac:dyDescent="0.15"/>
    <row r="558" s="11" customFormat="1" x14ac:dyDescent="0.15"/>
    <row r="559" s="11" customFormat="1" x14ac:dyDescent="0.15"/>
    <row r="560" s="11" customFormat="1" x14ac:dyDescent="0.15"/>
    <row r="561" s="11" customFormat="1" x14ac:dyDescent="0.15"/>
    <row r="562" s="11" customFormat="1" x14ac:dyDescent="0.15"/>
    <row r="563" s="11" customFormat="1" x14ac:dyDescent="0.15"/>
    <row r="564" s="11" customFormat="1" x14ac:dyDescent="0.15"/>
    <row r="565" s="11" customFormat="1" x14ac:dyDescent="0.15"/>
    <row r="566" s="11" customFormat="1" x14ac:dyDescent="0.15"/>
    <row r="567" s="11" customFormat="1" x14ac:dyDescent="0.15"/>
    <row r="568" s="11" customFormat="1" x14ac:dyDescent="0.15"/>
    <row r="569" s="11" customFormat="1" x14ac:dyDescent="0.15"/>
    <row r="570" s="11" customFormat="1" x14ac:dyDescent="0.15"/>
    <row r="571" s="11" customFormat="1" x14ac:dyDescent="0.15"/>
    <row r="572" s="11" customFormat="1" x14ac:dyDescent="0.15"/>
    <row r="573" s="11" customFormat="1" x14ac:dyDescent="0.15"/>
    <row r="574" s="11" customFormat="1" x14ac:dyDescent="0.15"/>
    <row r="575" s="11" customFormat="1" x14ac:dyDescent="0.15"/>
    <row r="576" s="11" customFormat="1" x14ac:dyDescent="0.15"/>
    <row r="577" s="11" customFormat="1" x14ac:dyDescent="0.15"/>
    <row r="578" s="11" customFormat="1" x14ac:dyDescent="0.15"/>
    <row r="579" s="11" customFormat="1" x14ac:dyDescent="0.15"/>
    <row r="580" s="11" customFormat="1" x14ac:dyDescent="0.15"/>
    <row r="581" s="11" customFormat="1" x14ac:dyDescent="0.15"/>
    <row r="582" s="11" customFormat="1" x14ac:dyDescent="0.15"/>
    <row r="583" s="11" customFormat="1" x14ac:dyDescent="0.15"/>
    <row r="584" s="11" customFormat="1" x14ac:dyDescent="0.15"/>
    <row r="585" s="11" customFormat="1" x14ac:dyDescent="0.15"/>
    <row r="586" s="11" customFormat="1" x14ac:dyDescent="0.15"/>
    <row r="587" s="11" customFormat="1" x14ac:dyDescent="0.15"/>
    <row r="588" s="11" customFormat="1" x14ac:dyDescent="0.15"/>
    <row r="589" s="11" customFormat="1" x14ac:dyDescent="0.15"/>
    <row r="590" s="11" customFormat="1" x14ac:dyDescent="0.15"/>
    <row r="591" s="11" customFormat="1" x14ac:dyDescent="0.15"/>
    <row r="592" s="11" customFormat="1" x14ac:dyDescent="0.15"/>
    <row r="593" s="11" customFormat="1" x14ac:dyDescent="0.15"/>
    <row r="594" s="11" customFormat="1" x14ac:dyDescent="0.15"/>
    <row r="595" s="11" customFormat="1" x14ac:dyDescent="0.15"/>
  </sheetData>
  <mergeCells count="17"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75:A76"/>
    <mergeCell ref="B75:C75"/>
    <mergeCell ref="A49:E49"/>
    <mergeCell ref="A51:B51"/>
    <mergeCell ref="A52:A53"/>
    <mergeCell ref="A54:A55"/>
    <mergeCell ref="A56:F56"/>
    <mergeCell ref="A74:F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enenro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 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2013-04-23T17:14:27Z</dcterms:modified>
</cp:coreProperties>
</file>